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Lenovo\Documents\343VO - E\VO - Geča\súťažné podklady\"/>
    </mc:Choice>
  </mc:AlternateContent>
  <xr:revisionPtr revIDLastSave="0" documentId="13_ncr:1_{97493ECA-479A-474B-8D86-5291161EFB9D}" xr6:coauthVersionLast="45" xr6:coauthVersionMax="45" xr10:uidLastSave="{00000000-0000-0000-0000-000000000000}"/>
  <bookViews>
    <workbookView xWindow="-108" yWindow="-108" windowWidth="23256" windowHeight="12576" tabRatio="827" activeTab="1" xr2:uid="{00000000-000D-0000-FFFF-FFFF00000000}"/>
  </bookViews>
  <sheets>
    <sheet name="FC 1_Strešný plášť" sheetId="77" r:id="rId1"/>
    <sheet name="FC 2_Výmena okien a dverí" sheetId="78" r:id="rId2"/>
    <sheet name="FC 3_Obvodový plášť" sheetId="79" r:id="rId3"/>
    <sheet name="FC 4_Ostatné" sheetId="80" r:id="rId4"/>
    <sheet name="FC 5_Svietidlá" sheetId="81" r:id="rId5"/>
  </sheets>
  <definedNames>
    <definedName name="_xlnm._FilterDatabase" hidden="1">#REF!</definedName>
    <definedName name="fakt1R">#REF!</definedName>
    <definedName name="_xlnm.Print_Titles" localSheetId="0">'FC 1_Strešný plášť'!$1:$5</definedName>
  </definedNames>
  <calcPr calcId="19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0" i="77" l="1"/>
  <c r="L116" i="77"/>
  <c r="L114" i="77"/>
  <c r="L84" i="77"/>
  <c r="L82" i="77"/>
  <c r="L668" i="80" l="1"/>
  <c r="L666" i="80"/>
  <c r="L664" i="80"/>
  <c r="L662" i="80"/>
  <c r="L660" i="80"/>
  <c r="L658" i="80"/>
  <c r="L656" i="80"/>
  <c r="L654" i="80"/>
  <c r="L652" i="80"/>
  <c r="L650" i="80"/>
  <c r="L648" i="80"/>
  <c r="L646" i="80"/>
  <c r="L644" i="80"/>
  <c r="L642" i="80"/>
  <c r="L640" i="80"/>
  <c r="L638" i="80"/>
  <c r="L636" i="80"/>
  <c r="L634" i="80"/>
  <c r="L632" i="80"/>
  <c r="L630" i="80"/>
  <c r="L628" i="80"/>
  <c r="L622" i="80"/>
  <c r="L620" i="80"/>
  <c r="L618" i="80"/>
  <c r="L616" i="80"/>
  <c r="L614" i="80"/>
  <c r="L612" i="80"/>
  <c r="L610" i="80"/>
  <c r="L604" i="80"/>
  <c r="L602" i="80"/>
  <c r="L600" i="80"/>
  <c r="L598" i="80"/>
  <c r="L592" i="80"/>
  <c r="L591" i="80" s="1"/>
  <c r="L586" i="80"/>
  <c r="L584" i="80"/>
  <c r="L582" i="80"/>
  <c r="L576" i="80"/>
  <c r="L574" i="80"/>
  <c r="L572" i="80"/>
  <c r="L570" i="80"/>
  <c r="L568" i="80"/>
  <c r="L566" i="80"/>
  <c r="L564" i="80"/>
  <c r="L562" i="80"/>
  <c r="L560" i="80"/>
  <c r="L558" i="80"/>
  <c r="L556" i="80"/>
  <c r="L554" i="80"/>
  <c r="L552" i="80"/>
  <c r="L550" i="80"/>
  <c r="L548" i="80"/>
  <c r="L546" i="80"/>
  <c r="L544" i="80"/>
  <c r="L542" i="80"/>
  <c r="L540" i="80"/>
  <c r="L538" i="80"/>
  <c r="L536" i="80"/>
  <c r="L534" i="80"/>
  <c r="L532" i="80"/>
  <c r="L530" i="80"/>
  <c r="L528" i="80"/>
  <c r="L526" i="80"/>
  <c r="L524" i="80"/>
  <c r="L522" i="80"/>
  <c r="L520" i="80"/>
  <c r="L518" i="80"/>
  <c r="L516" i="80"/>
  <c r="L514" i="80"/>
  <c r="L512" i="80"/>
  <c r="L510" i="80"/>
  <c r="L508" i="80"/>
  <c r="L506" i="80"/>
  <c r="L504" i="80"/>
  <c r="L502" i="80"/>
  <c r="L500" i="80"/>
  <c r="L498" i="80"/>
  <c r="L496" i="80"/>
  <c r="L494" i="80"/>
  <c r="L492" i="80"/>
  <c r="L486" i="80"/>
  <c r="L484" i="80"/>
  <c r="L482" i="80"/>
  <c r="L480" i="80"/>
  <c r="L478" i="80"/>
  <c r="L476" i="80"/>
  <c r="L474" i="80"/>
  <c r="L472" i="80"/>
  <c r="L466" i="80"/>
  <c r="L464" i="80"/>
  <c r="L462" i="80"/>
  <c r="L460" i="80"/>
  <c r="L458" i="80"/>
  <c r="L456" i="80"/>
  <c r="L454" i="80"/>
  <c r="L452" i="80"/>
  <c r="L450" i="80"/>
  <c r="L448" i="80"/>
  <c r="L446" i="80"/>
  <c r="L444" i="80"/>
  <c r="L442" i="80"/>
  <c r="L440" i="80"/>
  <c r="L438" i="80"/>
  <c r="L436" i="80"/>
  <c r="L434" i="80"/>
  <c r="L428" i="80"/>
  <c r="L426" i="80"/>
  <c r="L424" i="80"/>
  <c r="L422" i="80"/>
  <c r="L420" i="80"/>
  <c r="L418" i="80"/>
  <c r="L416" i="80"/>
  <c r="L414" i="80"/>
  <c r="L412" i="80"/>
  <c r="L410" i="80"/>
  <c r="L408" i="80"/>
  <c r="L406" i="80"/>
  <c r="L404" i="80"/>
  <c r="L402" i="80"/>
  <c r="L400" i="80"/>
  <c r="L398" i="80"/>
  <c r="L396" i="80"/>
  <c r="L394" i="80"/>
  <c r="L392" i="80"/>
  <c r="L390" i="80"/>
  <c r="L388" i="80"/>
  <c r="L382" i="80"/>
  <c r="L380" i="80"/>
  <c r="L378" i="80"/>
  <c r="L376" i="80"/>
  <c r="L374" i="80"/>
  <c r="L372" i="80"/>
  <c r="L370" i="80"/>
  <c r="L368" i="80"/>
  <c r="L366" i="80"/>
  <c r="L364" i="80"/>
  <c r="L362" i="80"/>
  <c r="L360" i="80"/>
  <c r="L358" i="80"/>
  <c r="L356" i="80"/>
  <c r="L354" i="80"/>
  <c r="L348" i="80"/>
  <c r="L346" i="80"/>
  <c r="L344" i="80"/>
  <c r="L342" i="80"/>
  <c r="L336" i="80"/>
  <c r="L334" i="80"/>
  <c r="L332" i="80"/>
  <c r="L330" i="80"/>
  <c r="L328" i="80"/>
  <c r="L326" i="80"/>
  <c r="L324" i="80"/>
  <c r="L322" i="80"/>
  <c r="L320" i="80"/>
  <c r="L318" i="80"/>
  <c r="L312" i="80"/>
  <c r="L310" i="80"/>
  <c r="L309" i="80" s="1"/>
  <c r="L304" i="80"/>
  <c r="L302" i="80"/>
  <c r="L300" i="80"/>
  <c r="L297" i="80"/>
  <c r="L295" i="80"/>
  <c r="L293" i="80"/>
  <c r="L291" i="80"/>
  <c r="L289" i="80"/>
  <c r="L286" i="80"/>
  <c r="L284" i="80"/>
  <c r="L282" i="80"/>
  <c r="L280" i="80"/>
  <c r="L278" i="80"/>
  <c r="L276" i="80"/>
  <c r="L274" i="80"/>
  <c r="L271" i="80"/>
  <c r="L269" i="80"/>
  <c r="L267" i="80"/>
  <c r="L265" i="80"/>
  <c r="L263" i="80"/>
  <c r="L261" i="80"/>
  <c r="L259" i="80"/>
  <c r="L257" i="80"/>
  <c r="L254" i="80"/>
  <c r="L252" i="80"/>
  <c r="L250" i="80"/>
  <c r="L248" i="80"/>
  <c r="L246" i="80"/>
  <c r="L244" i="80"/>
  <c r="L241" i="80"/>
  <c r="L239" i="80"/>
  <c r="L237" i="80"/>
  <c r="L235" i="80"/>
  <c r="L233" i="80"/>
  <c r="L231" i="80"/>
  <c r="L229" i="80"/>
  <c r="L222" i="80"/>
  <c r="L220" i="80"/>
  <c r="L218" i="80"/>
  <c r="L216" i="80"/>
  <c r="L214" i="80"/>
  <c r="L212" i="80"/>
  <c r="L210" i="80"/>
  <c r="L208" i="80"/>
  <c r="L206" i="80"/>
  <c r="L204" i="80"/>
  <c r="L202" i="80"/>
  <c r="L200" i="80"/>
  <c r="L198" i="80"/>
  <c r="L196" i="80"/>
  <c r="L194" i="80"/>
  <c r="L192" i="80"/>
  <c r="L190" i="80"/>
  <c r="L188" i="80"/>
  <c r="L186" i="80"/>
  <c r="L184" i="80"/>
  <c r="L178" i="80"/>
  <c r="L176" i="80"/>
  <c r="L174" i="80"/>
  <c r="L172" i="80"/>
  <c r="L170" i="80"/>
  <c r="L168" i="80"/>
  <c r="L166" i="80"/>
  <c r="L164" i="80"/>
  <c r="L162" i="80"/>
  <c r="L160" i="80"/>
  <c r="L154" i="80"/>
  <c r="L152" i="80"/>
  <c r="L150" i="80"/>
  <c r="L148" i="80"/>
  <c r="L146" i="80"/>
  <c r="L144" i="80"/>
  <c r="L142" i="80"/>
  <c r="L140" i="80"/>
  <c r="L134" i="80"/>
  <c r="L132" i="80"/>
  <c r="L130" i="80"/>
  <c r="L124" i="80"/>
  <c r="L123" i="80" s="1"/>
  <c r="L118" i="80"/>
  <c r="L117" i="80" s="1"/>
  <c r="L112" i="80"/>
  <c r="L110" i="80"/>
  <c r="L108" i="80"/>
  <c r="L102" i="80"/>
  <c r="L100" i="80"/>
  <c r="L98" i="80"/>
  <c r="L92" i="80"/>
  <c r="L90" i="80"/>
  <c r="L88" i="80"/>
  <c r="L86" i="80"/>
  <c r="L84" i="80"/>
  <c r="L82" i="80"/>
  <c r="L80" i="80"/>
  <c r="L74" i="80"/>
  <c r="L72" i="80"/>
  <c r="L70" i="80"/>
  <c r="L64" i="80"/>
  <c r="L62" i="80"/>
  <c r="L56" i="80"/>
  <c r="L55" i="80" s="1"/>
  <c r="L50" i="80"/>
  <c r="L48" i="80"/>
  <c r="L46" i="80"/>
  <c r="L40" i="80"/>
  <c r="L38" i="80"/>
  <c r="L32" i="80"/>
  <c r="L30" i="80"/>
  <c r="L12" i="80"/>
  <c r="L14" i="80"/>
  <c r="L16" i="80"/>
  <c r="L18" i="80"/>
  <c r="L20" i="80"/>
  <c r="L22" i="80"/>
  <c r="L24" i="80"/>
  <c r="L10" i="80"/>
  <c r="L190" i="77"/>
  <c r="L68" i="77"/>
  <c r="L118" i="78"/>
  <c r="L108" i="78"/>
  <c r="L67" i="79"/>
  <c r="L65" i="79"/>
  <c r="L59" i="79"/>
  <c r="L57" i="79"/>
  <c r="L50" i="79"/>
  <c r="L49" i="79" s="1"/>
  <c r="L44" i="79"/>
  <c r="L42" i="79"/>
  <c r="L40" i="79"/>
  <c r="L38" i="79"/>
  <c r="L36" i="79"/>
  <c r="L34" i="79"/>
  <c r="L32" i="79"/>
  <c r="L30" i="79"/>
  <c r="L24" i="79"/>
  <c r="L22" i="79"/>
  <c r="L20" i="79"/>
  <c r="L18" i="79"/>
  <c r="L16" i="79"/>
  <c r="L14" i="79"/>
  <c r="L12" i="79"/>
  <c r="L10" i="79"/>
  <c r="L140" i="78"/>
  <c r="L138" i="78"/>
  <c r="L136" i="78"/>
  <c r="L134" i="78"/>
  <c r="L132" i="78"/>
  <c r="L9" i="80" l="1"/>
  <c r="L56" i="79"/>
  <c r="L129" i="80"/>
  <c r="L627" i="80"/>
  <c r="L609" i="80"/>
  <c r="L597" i="80"/>
  <c r="L581" i="80"/>
  <c r="L491" i="80"/>
  <c r="L471" i="80"/>
  <c r="L433" i="80"/>
  <c r="L387" i="80"/>
  <c r="L353" i="80"/>
  <c r="L341" i="80"/>
  <c r="L317" i="80"/>
  <c r="L227" i="80"/>
  <c r="L183" i="80"/>
  <c r="L159" i="80"/>
  <c r="L139" i="80"/>
  <c r="L107" i="80"/>
  <c r="L97" i="80"/>
  <c r="L79" i="80"/>
  <c r="L69" i="80"/>
  <c r="L61" i="80"/>
  <c r="L45" i="80"/>
  <c r="L37" i="80"/>
  <c r="L29" i="80"/>
  <c r="L64" i="79"/>
  <c r="L29" i="79"/>
  <c r="L9" i="79"/>
  <c r="L164" i="78"/>
  <c r="L162" i="78"/>
  <c r="L160" i="78"/>
  <c r="L158" i="78"/>
  <c r="L156" i="78"/>
  <c r="L154" i="78"/>
  <c r="L152" i="78"/>
  <c r="L150" i="78"/>
  <c r="L148" i="78"/>
  <c r="L146" i="78"/>
  <c r="L144" i="78"/>
  <c r="L142" i="78"/>
  <c r="L130" i="78"/>
  <c r="L128" i="78"/>
  <c r="L126" i="78"/>
  <c r="L124" i="78"/>
  <c r="L116" i="78"/>
  <c r="L114" i="78"/>
  <c r="L106" i="78"/>
  <c r="L104" i="78"/>
  <c r="L102" i="78"/>
  <c r="L100" i="78"/>
  <c r="L98" i="78"/>
  <c r="L96" i="78"/>
  <c r="L94" i="78"/>
  <c r="L92" i="78"/>
  <c r="L90" i="78"/>
  <c r="L88" i="78"/>
  <c r="L86" i="78"/>
  <c r="L84" i="78"/>
  <c r="L82" i="78"/>
  <c r="L80" i="78"/>
  <c r="L78" i="78"/>
  <c r="L76" i="78"/>
  <c r="L74" i="78"/>
  <c r="L72" i="78"/>
  <c r="L70" i="78"/>
  <c r="L68" i="78"/>
  <c r="L62" i="78"/>
  <c r="L60" i="78"/>
  <c r="L58" i="78"/>
  <c r="L56" i="78"/>
  <c r="L54" i="78"/>
  <c r="L48" i="78"/>
  <c r="L46" i="78"/>
  <c r="L44" i="78"/>
  <c r="L42" i="78"/>
  <c r="L40" i="78"/>
  <c r="L38" i="78"/>
  <c r="L36" i="78"/>
  <c r="L34" i="78"/>
  <c r="L32" i="78"/>
  <c r="L30" i="78"/>
  <c r="L28" i="78"/>
  <c r="L26" i="78"/>
  <c r="L24" i="78"/>
  <c r="L22" i="78"/>
  <c r="L20" i="78"/>
  <c r="L18" i="78"/>
  <c r="L16" i="78"/>
  <c r="L14" i="78"/>
  <c r="L12" i="78"/>
  <c r="L10" i="78"/>
  <c r="L222" i="77"/>
  <c r="L220" i="77"/>
  <c r="L218" i="77"/>
  <c r="L216" i="77"/>
  <c r="L214" i="77"/>
  <c r="L212" i="77"/>
  <c r="L210" i="77"/>
  <c r="L208" i="77"/>
  <c r="L206" i="77"/>
  <c r="L204" i="77"/>
  <c r="L202" i="77"/>
  <c r="L200" i="77"/>
  <c r="L198" i="77"/>
  <c r="L196" i="77"/>
  <c r="L188" i="77"/>
  <c r="L186" i="77"/>
  <c r="L184" i="77"/>
  <c r="L182" i="77"/>
  <c r="L180" i="77"/>
  <c r="L178" i="77"/>
  <c r="L176" i="77"/>
  <c r="L174" i="77"/>
  <c r="L168" i="77"/>
  <c r="L166" i="77"/>
  <c r="L164" i="77"/>
  <c r="L158" i="77"/>
  <c r="L157" i="77" s="1"/>
  <c r="L152" i="77"/>
  <c r="L150" i="77"/>
  <c r="L148" i="77"/>
  <c r="L146" i="77"/>
  <c r="L144" i="77"/>
  <c r="L142" i="77"/>
  <c r="L140" i="77"/>
  <c r="L138" i="77"/>
  <c r="L136" i="77"/>
  <c r="L130" i="77"/>
  <c r="L128" i="77"/>
  <c r="L122" i="77"/>
  <c r="L118" i="77"/>
  <c r="L112" i="77"/>
  <c r="L110" i="77"/>
  <c r="L108" i="77"/>
  <c r="L106" i="77"/>
  <c r="L104" i="77"/>
  <c r="L102" i="77"/>
  <c r="L100" i="77"/>
  <c r="L98" i="77"/>
  <c r="L96" i="77"/>
  <c r="L94" i="77"/>
  <c r="L92" i="77"/>
  <c r="L90" i="77"/>
  <c r="L88" i="77"/>
  <c r="L86" i="77"/>
  <c r="L80" i="77"/>
  <c r="L78" i="77"/>
  <c r="L76" i="77"/>
  <c r="L74" i="77"/>
  <c r="L66" i="77"/>
  <c r="L64" i="77"/>
  <c r="L62" i="77"/>
  <c r="L60" i="77"/>
  <c r="L58" i="77"/>
  <c r="L56" i="77"/>
  <c r="L54" i="77"/>
  <c r="L52" i="77"/>
  <c r="L50" i="77"/>
  <c r="L44" i="77"/>
  <c r="L42" i="77"/>
  <c r="L40" i="77"/>
  <c r="L38" i="77"/>
  <c r="L36" i="77"/>
  <c r="L34" i="77"/>
  <c r="L28" i="77"/>
  <c r="L27" i="77" s="1"/>
  <c r="L22" i="77"/>
  <c r="L20" i="77"/>
  <c r="L18" i="77"/>
  <c r="L16" i="77"/>
  <c r="L14" i="77"/>
  <c r="L12" i="77"/>
  <c r="L10" i="77"/>
  <c r="L232" i="77"/>
  <c r="L230" i="77"/>
  <c r="L228" i="77"/>
  <c r="L87" i="79"/>
  <c r="L85" i="79"/>
  <c r="L83" i="79"/>
  <c r="L81" i="79"/>
  <c r="L79" i="79"/>
  <c r="L77" i="79"/>
  <c r="L75" i="79"/>
  <c r="L73" i="79"/>
  <c r="L18" i="81"/>
  <c r="L16" i="81"/>
  <c r="L14" i="81"/>
  <c r="L12" i="81"/>
  <c r="L10" i="81"/>
  <c r="L740" i="80"/>
  <c r="L738" i="80"/>
  <c r="L736" i="80"/>
  <c r="L734" i="80"/>
  <c r="L732" i="80"/>
  <c r="L730" i="80"/>
  <c r="L724" i="80"/>
  <c r="L722" i="80"/>
  <c r="L720" i="80"/>
  <c r="L714" i="80"/>
  <c r="L712" i="80"/>
  <c r="L710" i="80"/>
  <c r="L708" i="80"/>
  <c r="L706" i="80"/>
  <c r="L704" i="80"/>
  <c r="L702" i="80"/>
  <c r="L700" i="80"/>
  <c r="L698" i="80"/>
  <c r="L696" i="80"/>
  <c r="L694" i="80"/>
  <c r="L692" i="80"/>
  <c r="L690" i="80"/>
  <c r="L688" i="80"/>
  <c r="L686" i="80"/>
  <c r="L684" i="80"/>
  <c r="L682" i="80"/>
  <c r="L680" i="80"/>
  <c r="L678" i="80"/>
  <c r="L676" i="80"/>
  <c r="L674" i="80"/>
  <c r="L9" i="81" l="1"/>
  <c r="L23" i="81" s="1"/>
  <c r="L673" i="80"/>
  <c r="L113" i="78"/>
  <c r="L729" i="80"/>
  <c r="L173" i="77"/>
  <c r="L719" i="80"/>
  <c r="L72" i="79"/>
  <c r="L227" i="77"/>
  <c r="L92" i="79"/>
  <c r="L67" i="78"/>
  <c r="L49" i="77"/>
  <c r="L745" i="80"/>
  <c r="L123" i="78"/>
  <c r="L53" i="78"/>
  <c r="L9" i="78"/>
  <c r="L195" i="77"/>
  <c r="L163" i="77"/>
  <c r="L135" i="77"/>
  <c r="L127" i="77"/>
  <c r="L73" i="77"/>
  <c r="L33" i="77"/>
  <c r="L9" i="77"/>
  <c r="L169" i="78" l="1"/>
  <c r="L237" i="77"/>
</calcChain>
</file>

<file path=xl/sharedStrings.xml><?xml version="1.0" encoding="utf-8"?>
<sst xmlns="http://schemas.openxmlformats.org/spreadsheetml/2006/main" count="3558" uniqueCount="560">
  <si>
    <t>Por.</t>
  </si>
  <si>
    <t>Množstvo,</t>
  </si>
  <si>
    <t>Merná</t>
  </si>
  <si>
    <t xml:space="preserve">Jednotková </t>
  </si>
  <si>
    <t>číslo</t>
  </si>
  <si>
    <t>výmera</t>
  </si>
  <si>
    <t>jednotka</t>
  </si>
  <si>
    <t>cena (EUR)</t>
  </si>
  <si>
    <t>Zhotoviteľ:</t>
  </si>
  <si>
    <t>m2</t>
  </si>
  <si>
    <t>m</t>
  </si>
  <si>
    <t>m3</t>
  </si>
  <si>
    <t>t</t>
  </si>
  <si>
    <t>ks</t>
  </si>
  <si>
    <t>PRÍLOHA ČASTI ZMLUVY "D" FORMULÁR ŠPECIFIKÁCIE POLOŽIEK ČASŤ 1, PRE FAKTURAČNÝ CELOK Č. 1</t>
  </si>
  <si>
    <t>Špecifikácia  položky (práca, montáž, materiál)</t>
  </si>
  <si>
    <t>V ..................................  dňa ...........................</t>
  </si>
  <si>
    <t>762 - Konštrukcie tesárske</t>
  </si>
  <si>
    <t>764 - Konštrukcie klampiarske</t>
  </si>
  <si>
    <t xml:space="preserve"> cena (EUR)</t>
  </si>
  <si>
    <t>Spolu:</t>
  </si>
  <si>
    <t xml:space="preserve">   </t>
  </si>
  <si>
    <t>Pokiaľ je v zadávacích dokladoch uvedený konkrétny výrobok alebo výrobca, uchádzač môže vo svojej ponuke ponúknuť výrobok od iného výrobcu (ekvivalentný výrobok), pričom však musia byť zachované minimálne (alebo lepšie) technické parametre a vlastnosti, ako majú  výrobky uvedené v týchto zadávacích dokladoch. Ak sa takýto konkrétny prípad vyskytuje, tak len z dôvodu určenia/stanovenia minimálnych kvalitatívnych parametrov, pričom nebolo možné túto skutočnosť opísať iným vhodnejším vyčerpávajúcim spôsobom.</t>
  </si>
  <si>
    <t>Uchádzač je povinný oceniť každú položku, pričom nie je možné uvedené položky zlučovať a oceňovať ich jednou jednotkovou cenou. Množstvá vypočítať na základe poskytnutých grafických a textových príloh k súťažným podkladom a obhliadky staveniska. Jednotkové ceny uviesť v € na 2 desatinné miesta, výsledné ceny jednotlivých položiek špecifikácie zaokrúhliť príkazom round tiež na 2 (dve) desatinné miesta a s nastavením presnosti zobrazenia cien na 2 desatinné miesta!!!</t>
  </si>
  <si>
    <t>Svojím podpisom potvrdzujem, že pri vypĺňaní formulára špecihfikácie položiek, som sa riadil vyššie uvedenými pokynmi.</t>
  </si>
  <si>
    <t>Zateplenie plochy strešného plášťa</t>
  </si>
  <si>
    <t>6 - Úpravy povrchov, podlahy, osadenie</t>
  </si>
  <si>
    <t>Príprava vonkajšieho podkladu stien, podkladný náter</t>
  </si>
  <si>
    <t xml:space="preserve">Príprava vonkajšieho podkladu stien , emulzia na zvýšenie priľnavosti </t>
  </si>
  <si>
    <t xml:space="preserve">Vonkajšia omietka stien tenkovrstvová, silikónová, , roztieraná jemnozrnná   </t>
  </si>
  <si>
    <t xml:space="preserve">Vonkajšia omietka stien tenkovrstvová, roztieraná strednozrnná   </t>
  </si>
  <si>
    <t xml:space="preserve">Príprava podkladu pre vonkajšie vápennocem. omietky, penetračný náter, savé podklady   </t>
  </si>
  <si>
    <t xml:space="preserve">Potiahnutie vonkajších stien sklotextílnou mriežkou s celoplošným prilepením   </t>
  </si>
  <si>
    <t xml:space="preserve">Kontaktný zatepľovací systém hr. 20 mm minerálna vlna, skrutkovacie kotvy   </t>
  </si>
  <si>
    <t>99 - Presun hmôt HSV</t>
  </si>
  <si>
    <t xml:space="preserve">Presun hmôt pre budovy (801, 803, 812), zvislá konštr. z tehál, tvárnic, z kovu výšky do 12 m  </t>
  </si>
  <si>
    <t>712 - Izolácie striech</t>
  </si>
  <si>
    <t xml:space="preserve">Zhotovenie parozábrany pre strechy šikmé do 30°   </t>
  </si>
  <si>
    <t xml:space="preserve">Parozábrana   hr.0,15mm, š.2m, balenie: 200m2   </t>
  </si>
  <si>
    <t xml:space="preserve">Zhotovenie parozábrany pre strechy šikmé nad 30°   </t>
  </si>
  <si>
    <t xml:space="preserve">Odstránenie povlakovej krytiny na strechách šikmých do 30° jednovrstvovej,  -0,00600t   </t>
  </si>
  <si>
    <t xml:space="preserve">Presun hmôt pre izoláciu povlakovej krytiny v objektoch výšky nad 6 do 12 m   </t>
  </si>
  <si>
    <t xml:space="preserve">Montáž tepelnej izolácie striech šikmých prichytená pribitím a vyviazaním na latovanie medzi a pod krokvy hr. do 10 cm   </t>
  </si>
  <si>
    <t xml:space="preserve">Tepelná izolácia šikmých striech, čadičová minerálna izolácia - doska 80x600x1000 mm   </t>
  </si>
  <si>
    <t xml:space="preserve">Tepelná izolácia šikmých striech, čadičová minerálna izolácia - doska 100x600x1000 mm   </t>
  </si>
  <si>
    <t xml:space="preserve">Montáž tepelnej izolácie striech šikmých prichytená pribitím a vyviazaním na latovanie medzi a pod krokvy hr. nad 10 cm   </t>
  </si>
  <si>
    <t xml:space="preserve">Tepelná izolácia šikmých striech, čadičová minerálna izolácia - doska 150x600x1000 mm   </t>
  </si>
  <si>
    <t xml:space="preserve">Tepelná izolácia šikmých striech, čadičová minerálna izolácia - doska 160x600x1000 mm   </t>
  </si>
  <si>
    <t xml:space="preserve">Tepelná izolácia šikmých striech, čadičová minerálna izolácia - doska 180x600x1000 mm   </t>
  </si>
  <si>
    <t xml:space="preserve">Tepelná izolácia šikmých striech, čadičová minerálna izolácia - doska 40x600x1000 mm   </t>
  </si>
  <si>
    <t>713 - Izolácie tepelné</t>
  </si>
  <si>
    <t xml:space="preserve">Montáž kotevných želiez, príložiek, pätiek, ťahadiel, s pripojením k drevenej konštrukcii   </t>
  </si>
  <si>
    <t xml:space="preserve">Závitová tyč 1m; norma DIN 975, pevnostná trieda 4.8, zinkované M12 mm,   </t>
  </si>
  <si>
    <t xml:space="preserve">Montáž viazaných konštrukcií krovov striech z reziva priemernej plochy do 120 cm2   </t>
  </si>
  <si>
    <t xml:space="preserve">Hranol mäkké rezivo - omietané smrekovec akosť I L=100-175cm 100x120,140mm   </t>
  </si>
  <si>
    <t xml:space="preserve">Montáž viazaných konštrukcií krovov striech z reziva priemernej plochy 120-224 cm2   </t>
  </si>
  <si>
    <t xml:space="preserve">Hranol mäkké rezivo - omietané smrekovec akosť I L=400-650cm 140x140,160,200mm   </t>
  </si>
  <si>
    <t xml:space="preserve">Hranol mäkké rezivo - omietané smrekovec akosť I L=200-375cm 140x140,160,200mm   </t>
  </si>
  <si>
    <t xml:space="preserve">Hranol mäkké rezivo - omietané smrekovec akosť I L=100-175cm 140x140,160,200mm   </t>
  </si>
  <si>
    <t xml:space="preserve">Hranol mäkké rezivo - omietané smrekovec akosť I L=400-650cm 120x120,140,180mm   </t>
  </si>
  <si>
    <t xml:space="preserve">Montáž latovania jednoduchých striech pre sklon do 60°   </t>
  </si>
  <si>
    <t xml:space="preserve">Hranol mäkké rezivo - omietané smrek hranolček 25-100 cm2 mäkké rezivo   </t>
  </si>
  <si>
    <t xml:space="preserve">Montáž kontralát pre sklon do 22°   </t>
  </si>
  <si>
    <t xml:space="preserve">Demontáž debnenia striech rovných, oblúkových do 60°, z dosiek hrubých, hobľovaných,  -0.01600t   </t>
  </si>
  <si>
    <t xml:space="preserve">Spojovacie prostriedky  pre viazané konštrukcie krovov, debnenie a laťovanie, nadstrešné konštr., spádové kliny - svorky, dosky, klince, pásová oceľ, vruty   </t>
  </si>
  <si>
    <t xml:space="preserve">Obloženie stien z dosiek OSB skrutkovaných na zraz hr. dosky 18 mm   </t>
  </si>
  <si>
    <t xml:space="preserve">12,43   </t>
  </si>
  <si>
    <t xml:space="preserve">Spojovacie prostriedky pre záklop, stropnice, podbíjanie - klince, svorky   </t>
  </si>
  <si>
    <t xml:space="preserve">Presun hmôt pre konštrukcie tesárske v objektoch výšky do 12 m   </t>
  </si>
  <si>
    <t>763 - Konštrukcie drevostavby</t>
  </si>
  <si>
    <t xml:space="preserve">Podkrovie SDK 12.5 mm, na konštrukcií R-CD a krokvových závesoch bez TI s parozabranou   </t>
  </si>
  <si>
    <t xml:space="preserve">357,3  "sadrokarton ST1   </t>
  </si>
  <si>
    <t xml:space="preserve">Presun hmôt pre sádrokartónové konštrukcie v objektoch výšky do 7 m   </t>
  </si>
  <si>
    <t xml:space="preserve">Krytina poplastovaný plech štítové lemovanie vrchné sklon do 30°   </t>
  </si>
  <si>
    <t xml:space="preserve">Krytina poplastovaný plech úžľabie s tesnením, sklon do 30°   </t>
  </si>
  <si>
    <t xml:space="preserve">Krytina poplastovaný plech hrebeň z hrebenáčov rovných sklon do 45°   </t>
  </si>
  <si>
    <t xml:space="preserve">Snehová zábrana pre krytiny v tvare škridle, sklon strechy do 45°   </t>
  </si>
  <si>
    <t xml:space="preserve">Oceľové strešné krytiny v tvare škridle z tabúľ, sklon do 30°   </t>
  </si>
  <si>
    <t xml:space="preserve">Kotlík žľabový priemer 150 mm   </t>
  </si>
  <si>
    <t xml:space="preserve">Kotlík žľabový priemer 125 mm   </t>
  </si>
  <si>
    <t xml:space="preserve">Paropriepustná fólia pod strešnú krytinu  kontaktná - 135g/m2   </t>
  </si>
  <si>
    <t xml:space="preserve">Presun hmôt pre konštrukcie klampiarske v objektoch výšky nad 6 do 12 m   </t>
  </si>
  <si>
    <t xml:space="preserve">Nátery tesárskych konštrukcií povrchová impregnácia karbolínom dvojnásobné   </t>
  </si>
  <si>
    <t>783 - Dokončovacie práce - nátery</t>
  </si>
  <si>
    <t>D1.01.5</t>
  </si>
  <si>
    <t xml:space="preserve">Žľaby pododkvapové polkruhové  priemer 150 mm,vrátane čela, hákov, rohov, kútov   </t>
  </si>
  <si>
    <t xml:space="preserve">Žľaby pododkvapové polkruhové priemer 125 mm,vrátane čela, hákov, rohov, kútov   </t>
  </si>
  <si>
    <t xml:space="preserve">Montáž čela k pododkvapovým polkruhovým žľabom  r.š. 125-150 mm   </t>
  </si>
  <si>
    <t xml:space="preserve">Čelo žľabové ľavé, farba RR rozmer 125 </t>
  </si>
  <si>
    <t xml:space="preserve">Čelo žľabové-Ľ, rozmer 150, farba RR, </t>
  </si>
  <si>
    <t xml:space="preserve">Čelo žľabové pravé, farba RR rozmer 125 </t>
  </si>
  <si>
    <t xml:space="preserve">Čelo žľabové-P, rozmer 150, farba RR, </t>
  </si>
  <si>
    <t xml:space="preserve">Demontáž žľabov pododkvapových polkruhových so sklonom do 30st. rš 330 mm,  -0,00330t   </t>
  </si>
  <si>
    <t xml:space="preserve">Demontáž kotlíka kónického, so sklonom žľabu do 30st.,  -0,00110t   </t>
  </si>
  <si>
    <t xml:space="preserve">Montáž háku k pododkvapovým polkruhovým žľabom r.š. 125-150 mm   </t>
  </si>
  <si>
    <t xml:space="preserve">Hák, dlhý (podstrešný), rozmer 150, farba RR,    </t>
  </si>
  <si>
    <t>D1.01.4</t>
  </si>
  <si>
    <t xml:space="preserve">Demontáž strešného okna a poklopu na krytine vlnitej a korýt., alebo hlad. a drážk. do 30st,  -0,02000t   </t>
  </si>
  <si>
    <t xml:space="preserve">Demontáž strešných otvorov, oplechovanie strešného okienka, so sklonom do 30°  -0.0058t   </t>
  </si>
  <si>
    <t>766 - Konštrukcie stolárske</t>
  </si>
  <si>
    <t xml:space="preserve">Montáž okna strešného veľkosť okna 78x118 cm  so zatepľovacou sadou, parozábranou a lemovaním   </t>
  </si>
  <si>
    <t xml:space="preserve">Strešné okno, 780x1180 mm, drevené, kyvné   </t>
  </si>
  <si>
    <t xml:space="preserve">Lemovanie   </t>
  </si>
  <si>
    <t xml:space="preserve">Manžeta z parotesnej fólie 780x1180 mm   </t>
  </si>
  <si>
    <t xml:space="preserve">Montáž okna strešného veľkosť okna 78x160 cm M 10 so zatepľovacou sadou, parozábranou a lemovaním   </t>
  </si>
  <si>
    <t xml:space="preserve">Strešné okno 780x1600 mm, drevené, kyvné   </t>
  </si>
  <si>
    <t xml:space="preserve">Lemovanie 120 mm </t>
  </si>
  <si>
    <t xml:space="preserve">Manžeta z parotesnej fólie M10 780x1600 mm   </t>
  </si>
  <si>
    <t>Výmena vonkajšej otvorovej konštrukcie</t>
  </si>
  <si>
    <t xml:space="preserve">Lešenie ľahké pracovné pomocné, s výškou lešeňovej podlahy do 1,20 m   </t>
  </si>
  <si>
    <t xml:space="preserve">Vyčistenie budov pri výške podlaží do 4m   </t>
  </si>
  <si>
    <t xml:space="preserve">Búranie priečok doskových, sadrových,sadrokartónových hr.do 50 mm,  -0,10000t </t>
  </si>
  <si>
    <t xml:space="preserve">Vyvesenie dreveného okenného krídla do suti plochy do 1, 5 m2, -0,01200t  </t>
  </si>
  <si>
    <t xml:space="preserve">Vyvesenie dreveného dverného krídla do suti plochy nad 2 m2, -0,02700t   </t>
  </si>
  <si>
    <t xml:space="preserve">Vybúranie drevených rámov okien dvojitých alebo zdvojených, plochy do 1 m2,  -0,07500t   </t>
  </si>
  <si>
    <t xml:space="preserve">Vybúranie drevených rámov okien dvojitých alebo zdvojených, plochy do 2 m2,  -0,06200t  </t>
  </si>
  <si>
    <t xml:space="preserve">Vybúranie drevených rámov okien dvojitých alebo zdvojených, plochy do 4 m2,  -0,05400t  </t>
  </si>
  <si>
    <t>Vyvesenie kovového dverného krídla do suti plochy do 2 m2</t>
  </si>
  <si>
    <t xml:space="preserve">Vyvesenie kovového krídla vrát do suti plochy do 4 m2  </t>
  </si>
  <si>
    <t xml:space="preserve">Vyvesenie kovového krídla vrát do suti plochy nad 4 m2   </t>
  </si>
  <si>
    <t xml:space="preserve">Vybúranie kovových dverových zárubní plochy do 2 m2,  -0,07600t   </t>
  </si>
  <si>
    <t xml:space="preserve">Vybúranie kovových dverových zárubní plochy nad 2 m2,  -0,06300t   </t>
  </si>
  <si>
    <t xml:space="preserve">Demontáž okien plastových, 1 bm obvodu - 0,007t  </t>
  </si>
  <si>
    <t xml:space="preserve">Vyvesenie plastového dverného krídla do suti plochy do 2 m2, -0,02600t   </t>
  </si>
  <si>
    <t xml:space="preserve">Vyvesenie plastového dverného krídla do suti plochy nad 2 m2, -0,03000t   </t>
  </si>
  <si>
    <t xml:space="preserve">Vybúranie plastových dverových zárubní plochy nad 2 m2,  -0,06200t   </t>
  </si>
  <si>
    <t xml:space="preserve">Zvislá doprava sutiny a vybúraných hmôt za prvé podlažie nad alebo pod základným podlažím </t>
  </si>
  <si>
    <t xml:space="preserve">Odvoz sutiny a vybúraných hmôt na skládku do 1 km   </t>
  </si>
  <si>
    <t xml:space="preserve">Odvoz sutiny a vybúraných hmôt na skládku za každý ďalší 1 km   </t>
  </si>
  <si>
    <t>9 - Ostatné konštrukcie a práce-búranie</t>
  </si>
  <si>
    <t xml:space="preserve">Oplechovanie parapetov z hliníkového Al plechu, vrátane rohov r.š. 160 mm   </t>
  </si>
  <si>
    <t xml:space="preserve">Oplechovanie parapetov z hliníkového Al plechu vrátane rohov rš 330 mm   </t>
  </si>
  <si>
    <t xml:space="preserve">Celoplošné lepenie parapetov z hliníkového Al plechu, vrátane rohov   </t>
  </si>
  <si>
    <t xml:space="preserve">Celoplošné lepenie oplechovania muriva a atík z hliníkového Al plechu, vrátane rohov   </t>
  </si>
  <si>
    <t>D1.01.3</t>
  </si>
  <si>
    <t xml:space="preserve">766 - Konštrukcie stolárske   </t>
  </si>
  <si>
    <t xml:space="preserve">Montáž okien plastových s hydroizolačnými ISO páskami (exteriérová a interiérová)   hr. do 10 cm   </t>
  </si>
  <si>
    <t xml:space="preserve">Tesniaca fólia CX exteriér 290 mm/30 m, pre okenné konštrukcie   </t>
  </si>
  <si>
    <t xml:space="preserve">Tesniaca fólia CX interiér 70 mm, pre okenné konštrukcie   </t>
  </si>
  <si>
    <t xml:space="preserve">Montáž dverí plastových, vchodových, 1 m obvodu dverí   </t>
  </si>
  <si>
    <t xml:space="preserve">Plastové dvere plné s nadsvetlíkom, 1500x2100+500 mm   </t>
  </si>
  <si>
    <t xml:space="preserve">Plastové dvere exteriérové presklené s nadsvetlíkom, 1000x2100+800 mm </t>
  </si>
  <si>
    <t xml:space="preserve">Plastové dvere plné , 2500x2100 mm    </t>
  </si>
  <si>
    <t xml:space="preserve">Plastové dvere plné , 900x2100 mm  </t>
  </si>
  <si>
    <t xml:space="preserve">Plastové dvere plné , 900x1900 mm    </t>
  </si>
  <si>
    <t xml:space="preserve">Plastové dvere plné , 800x2100 mm   </t>
  </si>
  <si>
    <t>Plastové dvere plné , 1400x2100 mm</t>
  </si>
  <si>
    <t xml:space="preserve">Montáž parapetnej dosky plastovej šírky do 300 mm, dĺžky do 1000 mm   </t>
  </si>
  <si>
    <t xml:space="preserve">Plastové krytky k vnútorným parapetom Standard, pár vo farbe biela, svetlohnedá, tmavohnedá   </t>
  </si>
  <si>
    <t xml:space="preserve">Vnútorné parapetné dosky plastové komôrkové,B=300mm biela, mramor, buk, zlatý dub   </t>
  </si>
  <si>
    <t xml:space="preserve">Montáž parapetnej dosky plastovej šírky do 300 mm, dĺžky 1000-1600 mm  </t>
  </si>
  <si>
    <t xml:space="preserve">Montáž parapetnej dosky plastovej šírky do 300 mm, dĺžky 1600-2600 mm   </t>
  </si>
  <si>
    <t xml:space="preserve">Montáž parapetnej dosky plastovej šírky do 300 mm, dĺžky nad 2600 mm   </t>
  </si>
  <si>
    <t xml:space="preserve">767 - Konštrukcie doplnkové kovové   </t>
  </si>
  <si>
    <t xml:space="preserve">Montáž dverí kovových - hliníkových, vchodových, 1 m obvodu dverí   </t>
  </si>
  <si>
    <t xml:space="preserve">Hliníkové presklené požiarne dvere s oceľovou zárubňou,pevné steny EW15 číre sklo   </t>
  </si>
  <si>
    <t xml:space="preserve">768 - Okenné konštrukcie </t>
  </si>
  <si>
    <t xml:space="preserve">Plastové okno dvojkrídlové OS+O, rozmer 1700x2400 mm (vxš), izolačné trojsklo, 6 komorový profil   </t>
  </si>
  <si>
    <t xml:space="preserve">Plastové okno trojkrídlové OS+OS+O, rozmer 1700x3600 mm (vxš), izolačné trojsklo, 6 komorový profil   </t>
  </si>
  <si>
    <t xml:space="preserve">Plastové okno trojkrídlové N+OS+N, rozmer 1150x2400 mm (vxš), izolačné trojsklo, 6 komorový profil   </t>
  </si>
  <si>
    <t xml:space="preserve">Plastové okno jednokrídlové OS, rozmer 1150x900 mm (vxš), izolačné trojsklo, 6 komorový profil   </t>
  </si>
  <si>
    <t xml:space="preserve">Plastové okno jednokrídlové OS, rozmer 800x1150 mm (vxš), izolačné trojsklo, 6 komorový profil   </t>
  </si>
  <si>
    <t xml:space="preserve">Plastové okno trojkrídlové OS+OS+OS, rozmer 1400x3600 mm (vxš) s nadsvetlíkom, izolačné trojsklo, 6 komorový profil   </t>
  </si>
  <si>
    <t xml:space="preserve">Plastové okno dvojkrídlové OS+OS, rozmer 1400x2250 mm (vxš) s nadsvetlíkom, izolačné trojsklo, 6 komorový profil   </t>
  </si>
  <si>
    <t xml:space="preserve">Plastové okno dvojkrídlové OS+OS, rozmer 1400x2400 mm (vxš), izolačné trojsklo,  6 komorový profil   </t>
  </si>
  <si>
    <t xml:space="preserve">Plastové okno jednokrídlové OS, rozmer 900x700 mm (vxš), izolačné trojsklo, 6 komorový profil   </t>
  </si>
  <si>
    <t xml:space="preserve">Plastové okno dvojkrídlové OS+OS, rozmer 1600x2300 mm (vxš), izolačné trojsklo, 6 komorový profil   </t>
  </si>
  <si>
    <t xml:space="preserve">Plastové okno štvorkrídlové OS+OS+OS+OS, rozmer 850x2450 mm (vxš), izolačné trojsklo, 6 komorový profil   </t>
  </si>
  <si>
    <t xml:space="preserve">Plastové okno dvojkrídlové OS+OS, rozmer 850x1250 mm (vxš), izolačné trojsklo, 6 komorový profil   </t>
  </si>
  <si>
    <t xml:space="preserve">Plastové okno štvorkrídlové OS+OS+OS+OS, rozmer 850x2500 mm (vxš), izolačné trojsklo, 6 komorový profil   </t>
  </si>
  <si>
    <t xml:space="preserve">Plastové okno jednokrídlové OS, rozmer 850x800 mm (vxš), izolačné trojsklo,  6 komorový profil   </t>
  </si>
  <si>
    <t xml:space="preserve">Plastové okno jednokrídlové OS, rozmer 850x875 mm (vxš), izolačné trojsklo,  6 komorový profil   </t>
  </si>
  <si>
    <t xml:space="preserve">Plastové okno dvojkrídlové OS+OS, rozmer 1400x2400 mm (vxš) s nadsvetlíkom, izolačné trojsklo, 6 komorový profil   </t>
  </si>
  <si>
    <t xml:space="preserve">Presun hmôt pre  stavebné doplnkové plastové výrobky   </t>
  </si>
  <si>
    <t>PRÍLOHA ČASTI ZMLUVY "D" FORMULÁR ŠPECIFIKÁCIE POLOŽIEK ČASŤ 1, PRE FAKTURAČNÝ CELOK Č. 2</t>
  </si>
  <si>
    <t>PRÍLOHA ČASTI ZMLUVY "D" FORMULÁR ŠPECIFIKÁCIE POLOŽIEK ČASŤ 1, PRE FAKTURAČNÝ CELOK Č. 3</t>
  </si>
  <si>
    <t>Zatelenie obvodového plášťa</t>
  </si>
  <si>
    <t>D1.01.1</t>
  </si>
  <si>
    <t xml:space="preserve">6 - Úpravy povrchov, podlahy, osadenie   </t>
  </si>
  <si>
    <t xml:space="preserve">Oprava vonkajších omietok cementových v množstve opravovanej plochy do 10 % hladkých hladených dreveným hladidlom  </t>
  </si>
  <si>
    <t xml:space="preserve">Príprava vonkajšieho podkladu stien  </t>
  </si>
  <si>
    <t xml:space="preserve">Vonkajšia omietka stien tenkovrstvová silikónová, roztieraná jemnozrnná   </t>
  </si>
  <si>
    <t xml:space="preserve">Vonkajšia dekoratívna omietka stien marmolit, farebné piesky, mozaiková omietka strednozrnná   </t>
  </si>
  <si>
    <t xml:space="preserve">Kontaktný zatepľovací systém podzemných stien EPS PERIMETER zatĺkacie kotvy hr. 140 mm   </t>
  </si>
  <si>
    <t xml:space="preserve">Kontaktný zatepľovací systém minerálna vlna zatĺkacie kotvy hr. 50 mm   </t>
  </si>
  <si>
    <t xml:space="preserve">Kontaktný zatepľovací systém minerálna vlna zatĺkacie kotvy hr. 140 mm   </t>
  </si>
  <si>
    <t xml:space="preserve">Kontaktný zatepľovací systém minerálna vlna zatĺkacie kotvy hr. 160 mm   </t>
  </si>
  <si>
    <t xml:space="preserve">9 - Ostatné konštrukcie a práce-búranie   </t>
  </si>
  <si>
    <t xml:space="preserve">Montáž lešenia ľahkého pracovného radového s podlahami šírky od 0, 80 do 1,00 m a výšky do 10 m   </t>
  </si>
  <si>
    <t xml:space="preserve">Demontáž lešenia ľahkého pracovného radového a s podlahami, šírky 0,80-1,00 m a výšky do 10m   </t>
  </si>
  <si>
    <t xml:space="preserve">Príslušenstvo ku kontaktným zatepľovacím systémom hliníkový soklový profil s odkvapovým nosom 0,7 mm LO 163 mm   </t>
  </si>
  <si>
    <t xml:space="preserve">Príslušenstvo ku kontaktným zatepľovacím systémom plastový rohový ochranný profil s integrovanou sieťovinou  plast 100   </t>
  </si>
  <si>
    <t xml:space="preserve">Príslušenstvo ku kontaktným zatepľovacím systémom plastový rohový profil s flexibilným uhlom a návinom 25 m </t>
  </si>
  <si>
    <t xml:space="preserve">Príslušenstvo ku kontaktným zatepľovacím systémom plastový začisťovací okenný profil s tkaninou 6 mm   </t>
  </si>
  <si>
    <t xml:space="preserve">Presun hmôt pre budovy občianskej výstavby (801), budovy pre bývanie (803) budovy pre výrobu a služby (812), s nosnou zvislou konštrukciou murovanou z tehál, alebo tvárnic, alebo kovovou, výšky nad 6 do 12 m   </t>
  </si>
  <si>
    <t xml:space="preserve">Odpadové rúry, farba RR 20,priemer 100 mm, vrátane objímky, kolena a prípojky ku kanalizácii   </t>
  </si>
  <si>
    <t xml:space="preserve">Odpadové rúry farba RR 20,priemer 100 mm, vrátane objímky, kolena a prípojky ku kanalizácii   </t>
  </si>
  <si>
    <t>PRÍLOHA ČASTI ZMLUVY "D" FORMULÁR ŠPECIFIKÁCIE POLOŽIEK ČASŤ 1, PRE FAKTURAČNÝ CELOK Č. 4</t>
  </si>
  <si>
    <t>Ostatné</t>
  </si>
  <si>
    <t>1 - Zemné práce</t>
  </si>
  <si>
    <t xml:space="preserve">Odstránenie ornice ručne s vodorov. premiest., na hromady do 50 m hr. do 150 mm   </t>
  </si>
  <si>
    <t xml:space="preserve">Hĺbenie jám v  hornine tr.3 súdržných - ručným náradím   </t>
  </si>
  <si>
    <t xml:space="preserve">Príplatok za lepivosť pri hĺbení jám ručným náradím v hornine tr. 3   </t>
  </si>
  <si>
    <t xml:space="preserve">Vodorovné premiestnenie výkopku z horniny 1-4 do 20m   </t>
  </si>
  <si>
    <t xml:space="preserve">Prehodenie neuľahnutého výkopku z horniny 1 až 4   </t>
  </si>
  <si>
    <t xml:space="preserve">Nakladanie výkopku tr.1-4 ručne   </t>
  </si>
  <si>
    <t xml:space="preserve">Uloženie sypaniny na skládky do 100 m3   </t>
  </si>
  <si>
    <t xml:space="preserve">Poplatok za skladovanie - zemina a kamenivo (17 05) ostatné   </t>
  </si>
  <si>
    <t xml:space="preserve">2 - Zakladanie  </t>
  </si>
  <si>
    <t xml:space="preserve">Násyp pod základové  konštrukcie so zhutnením zo štrkopiesku fr.0-32 mm   </t>
  </si>
  <si>
    <t xml:space="preserve">Betón základových dosiek, prostý tr. C 12/15   </t>
  </si>
  <si>
    <t xml:space="preserve">6 - Úpravy povrchov, podlahy, osadenie     </t>
  </si>
  <si>
    <t xml:space="preserve">Doplnenie cementového poteru s plochou jednotlivo (s dodaním hmôt) do 4 m2 a hr. do 40 mm   </t>
  </si>
  <si>
    <t xml:space="preserve">Samonivelizačná podl. hmota  na nasiakavý podklad, vnútorné použitie, hr. 2 mm   </t>
  </si>
  <si>
    <t xml:space="preserve">Búranie kamenných podláh alebo dlažieb z lomového kameňa alebo kociek,  -0,43200t   </t>
  </si>
  <si>
    <t xml:space="preserve">Búranie podkladov pod dlažby, liatych dlažieb a mazanín,betón alebo liaty asfalt hr.do 100 mm, plochy nad 4 m2 -2,20000t   </t>
  </si>
  <si>
    <t xml:space="preserve">Presun hmôt pre budovy (801, 803, 812), zvislá konštr. z tehál, tvárnic, z kovu výšky do 12 m   </t>
  </si>
  <si>
    <t xml:space="preserve">711 - Izolácie proti vode a vlhkosti   </t>
  </si>
  <si>
    <t xml:space="preserve">Izolácie proti zemnej vlhkosti a povrchovej vode chemická hr. 2 mm na ploche vodorovnej   </t>
  </si>
  <si>
    <t xml:space="preserve">Presun hmôt pre izoláciu proti vode v objektoch výšky do 6 m   </t>
  </si>
  <si>
    <t xml:space="preserve">Montáž tepelnej izolácie podláh polystyrénom, kladeným do lepidla   </t>
  </si>
  <si>
    <t xml:space="preserve">EPS 150S penový polystyrén hrúbka 50 mm   </t>
  </si>
  <si>
    <t xml:space="preserve">Presun hmôt pre izolácie tepelné v objektoch výšky do 6 m   </t>
  </si>
  <si>
    <t xml:space="preserve">713 - Izolácie tepelné   </t>
  </si>
  <si>
    <t xml:space="preserve">Montáž zábradlia rovného z rúrok do muriva, s hmotnosťou 1 metra zábradlia nad 45 kg   </t>
  </si>
  <si>
    <t xml:space="preserve">Oceľ pásová valcovaná za tepla š.30xhr.5 mm ozn.10 370   </t>
  </si>
  <si>
    <t xml:space="preserve">Montáž zábradlia rovného montáž madiel z rúrok alebo tenkostenných profilov zváraním   </t>
  </si>
  <si>
    <t xml:space="preserve">Madlo prídavné na zábradlie pre invalidov a vozíčkarov, hliníkové eloxované   </t>
  </si>
  <si>
    <t xml:space="preserve">Montáž mreží pevných zváraním   </t>
  </si>
  <si>
    <t xml:space="preserve">Oceľ pásová valcovaná za tepla š.30xhr.3 mm, ozn.10 000, podľa EN ISO S185   </t>
  </si>
  <si>
    <t xml:space="preserve">Presun hmôt pre kovové stavebné doplnkové konštrukcie v objektoch výšky nad 6 do 12 m   </t>
  </si>
  <si>
    <t xml:space="preserve">771 - Podlahy z dlaždíc   </t>
  </si>
  <si>
    <t xml:space="preserve">Montáž podláh z dlaždíc keramických do malty veľ. 300 x 300 mm   </t>
  </si>
  <si>
    <t>dlaždice, rozmer 297x297x8 mm</t>
  </si>
  <si>
    <t xml:space="preserve">Presun hmôt pre podlahy z dlaždíc v objektoch výšky do 6m   </t>
  </si>
  <si>
    <t>D1.01.2</t>
  </si>
  <si>
    <t xml:space="preserve">Príplatok za prísadu na zvýšenie priľnavosti postreku pod omietky stropov   </t>
  </si>
  <si>
    <t xml:space="preserve">Príprava podkladu, prednástrek,pod omietky stropov,miešanie strojne,nanášanie ručne hr.2 mm   </t>
  </si>
  <si>
    <t xml:space="preserve">Vnútorná omietka stropov, vápennocementová,miešanie a nanášanie strojne,MVS 25 hr.1 cm   </t>
  </si>
  <si>
    <t xml:space="preserve">Presun hmôt pre budovy JKSO 801, 803,812,zvislá konštr.z tehál,tvárnic,z kovu výšky do 6 m   </t>
  </si>
  <si>
    <t xml:space="preserve">713 - Izolácie tepelné  </t>
  </si>
  <si>
    <t xml:space="preserve">Montáž tepelnej izolácie stropov rovných minerálnou vlnou, spodkom prilepením   </t>
  </si>
  <si>
    <t xml:space="preserve">kamenná vlna hrúbka 80 mm   </t>
  </si>
  <si>
    <t xml:space="preserve">Kamenná vlna hrúbka 80 mm   </t>
  </si>
  <si>
    <t>Dlaždice, rozmer 297x297x8 mm</t>
  </si>
  <si>
    <t xml:space="preserve">Otlčenie omietok vápenných alebo vápennocementových vonkajších priečelí jednoduchých, s vyškriabaním škár s očistením muriva v rozsahu do 10 %, -0,005 t   </t>
  </si>
  <si>
    <t>Zdravotechnika - vnútorné rozvody vody</t>
  </si>
  <si>
    <t>Montáž trubíc z PE, hr.do 10 mm,vnút.priemer do 38</t>
  </si>
  <si>
    <t>Izolácia  Trubice   16x2,  9mm</t>
  </si>
  <si>
    <t>Montáž trubíc z PE, do hr. 35mm,vnút.priemer  42-70</t>
  </si>
  <si>
    <t xml:space="preserve">Izolácia  Trubice   20x2,    13mm </t>
  </si>
  <si>
    <t>Izolácia  Trubice  26x3,     20mm</t>
  </si>
  <si>
    <t>Izolácia  Trubice  32x3,     25mm</t>
  </si>
  <si>
    <t>Presun hmôt pre izolácie tepelné v objektoch výšky do 6 m</t>
  </si>
  <si>
    <t>Izolácie tepelné, prípl.za presun nad vymedz. najväčšiu dopravnú vzdial. do 1000 m</t>
  </si>
  <si>
    <t>Izolácia  Trubice   16x2, 9mm</t>
  </si>
  <si>
    <t xml:space="preserve">Izolácia  Trubice   20x2, 13mm </t>
  </si>
  <si>
    <t>Izolácia  Trubice  26x3, 20mm</t>
  </si>
  <si>
    <t>Izolácia  Trubice  32x3, 25mm</t>
  </si>
  <si>
    <t>722 - Zdravotechnika - vnútorný vodovod</t>
  </si>
  <si>
    <t>Plasthliníková rúrka HERZ, 16x2, (materiál + montáž + tvarovky)</t>
  </si>
  <si>
    <t>Plasthliníková rúrka HERZ 20x2 mm (materiál + montáž + tvarovky)</t>
  </si>
  <si>
    <t>Plasthliníková rúrka HERZ 26x3 mm (materiál + montáž + tvarovky)</t>
  </si>
  <si>
    <t>Plasthliníková rúrka HERZ 32x3 mm (materiál + montáž + tvarovky)</t>
  </si>
  <si>
    <t>Montáž prvkov pasívnej požiarnej bezpečnosti - osadenie protipožiarnych pásikov a aplikácia protipožiarnej peny Hilti pri prestupoch potrubia konštrukciami</t>
  </si>
  <si>
    <t>Protipožiarna páska Hilti CP 648-E-W45</t>
  </si>
  <si>
    <t>Protipožiarna pena Hilti</t>
  </si>
  <si>
    <t xml:space="preserve">Tlaková skúška vodovodného potrubia </t>
  </si>
  <si>
    <t>Prepláchnutie a dezinfekcia vodovodného potrubia</t>
  </si>
  <si>
    <t xml:space="preserve">Presun hmôt pre vnútorný vodovod v objektoch </t>
  </si>
  <si>
    <t>bal</t>
  </si>
  <si>
    <t>%</t>
  </si>
  <si>
    <t>722 - Zdravotechnika - vnútorný vodovod - armatúry strojovne</t>
  </si>
  <si>
    <t xml:space="preserve">Montáž ohrievača vody zásobníkového stojatého </t>
  </si>
  <si>
    <t xml:space="preserve">Montáž splitovej jednotky tepelného čerpadla (montáž na fasadu alebo strechu) </t>
  </si>
  <si>
    <t>Závesný zásobník teplej vody, typ ELÍZ Euro 120 TCA++. Objem zásobníka 120 Litrov. Prevedenie tepelné čerpadlo - splitové prevedenie s vonkajšou jednotkou tepelného čerpadla. Príkon tepelné čerpadlo 0,88kW, príkon zásobník 2,0kW. Zásobník je v bivalentnom prevedení - možnosť dopojiť na iný zdroj tepla (napr. solár).</t>
  </si>
  <si>
    <t>Predizolované medené potrubie 6x1,  (prepojenie ohrievaťča ELÍZ s tepelným čerpadlom). Montáž+potrubie+izolácia.</t>
  </si>
  <si>
    <t>Predizolované medené potrubie 10x1,  (prepojenie ohrievaťča ELÍZ s tepelným čerpadlom).  Montáž+potrubie+izolácia.</t>
  </si>
  <si>
    <t>Montáž závitovej armatúry s 2 závitmi do G 1/2</t>
  </si>
  <si>
    <t>Guľový kohút s pákovým ovládačom, dimenzia DN6 - pre medenie potrubie tepelného čerpadla</t>
  </si>
  <si>
    <t>Guľový kohút s pákovým ovládačom, dimenzia DN10 - pre medenie potrubie tepelného čerpadla</t>
  </si>
  <si>
    <t>Montáž - expanzná nádoba s membránou pre vykurovanie a TV</t>
  </si>
  <si>
    <t>Expanzná nádoba pre TV, Flamco AirFix A8, objem 8 litrov, tlak 10bar</t>
  </si>
  <si>
    <t>Montáž závitovej armatúry s 1 závitom</t>
  </si>
  <si>
    <t>Poistný ventil s tlakomerom - poistná zostava k expanznej nádobe</t>
  </si>
  <si>
    <t>Montáž závitovej armatúry s 1 závitom do G 1/2</t>
  </si>
  <si>
    <t>Armatúry a príslušenstvo automatický odvzdušňovací ventil  1/2"</t>
  </si>
  <si>
    <t>Armatúry a príslušenstvo - vypúšťací kohút, DN10</t>
  </si>
  <si>
    <t>Montáž závitovej armatúry s 2 závitmi do 1"</t>
  </si>
  <si>
    <t>Guľový ventil - uzatvárací,  DN15</t>
  </si>
  <si>
    <t>Ventil spätný HERZ , DN 15</t>
  </si>
  <si>
    <t xml:space="preserve">Montáž - prietokový ohrievač vody </t>
  </si>
  <si>
    <t>Elektrický prietokový ohrievač vody s hydraulickým spínaním a beztlakovou prevádzkou, typ HAKL PM-B 135, P=3,5kW, 16A, 230V + beztlaková batéria HAKL</t>
  </si>
  <si>
    <t>725 - Zdravotechnika - zariaď. Predmety</t>
  </si>
  <si>
    <t>Umývadlo pre dospelých+ príslušenstvo</t>
  </si>
  <si>
    <t>Montáž umývadla bez výtokovej armatúry z bieleho diturvitu na skrutky do muriva</t>
  </si>
  <si>
    <t>Sanitárna keramika umývadlo, výrobca Jika - dizajn výber podľa investora</t>
  </si>
  <si>
    <t>Montáž batérií umývadlových do jedného otvoru, pákových</t>
  </si>
  <si>
    <t xml:space="preserve">Výtokové armatúry výber podľa investora - Umývadlová jednopáková batéria </t>
  </si>
  <si>
    <t>Montáž ventilu rohového  G 1/2 + 2x nástenka</t>
  </si>
  <si>
    <t>Ventil rohový mosadzný G 1/2" (3/8") - chróm</t>
  </si>
  <si>
    <t>Pripojenie voda - pancierova hadička (pár)</t>
  </si>
  <si>
    <t>WC pre dospelých + príslušenstvo</t>
  </si>
  <si>
    <t>Montáž WC z bieleho diturvitu</t>
  </si>
  <si>
    <t>WC  závesné z bieleho diturvitu</t>
  </si>
  <si>
    <t>Montáž ventilu rohového  G 1/2 + 1x nástenka</t>
  </si>
  <si>
    <t>Ventil rohový mosadzný G 1/2" - chróm</t>
  </si>
  <si>
    <t>Montáž Geberit Duofix pre závesné WC-dokúpiť iba ak bude závesné WC</t>
  </si>
  <si>
    <t>Montážny prvok Geberit Duofix-dokúpiť iba ak bude závesné WC</t>
  </si>
  <si>
    <t>Pisoár / Urinál - pre dospelých</t>
  </si>
  <si>
    <t>Montáž Urinálu z bieleho diturvitu</t>
  </si>
  <si>
    <t>Pisoár/Urinál závesný z bieleho diturvitu</t>
  </si>
  <si>
    <t xml:space="preserve">Montážny prvok pre zavesenie urinálu </t>
  </si>
  <si>
    <t>Montáž elektronického splachovača + napojiť na elektriku</t>
  </si>
  <si>
    <t>Elektronický splachovač HERZ pre pisoár - podomietkový (napojiť na elektriku)</t>
  </si>
  <si>
    <t>Drez+ príslušenstvo (bez kuchynských drezov)</t>
  </si>
  <si>
    <t>Montáž drezu bez výtokovej armatúry z nerezu na skrutky do muriva</t>
  </si>
  <si>
    <t>Nerezový drez - štandard - dizajn výber podľa investora</t>
  </si>
  <si>
    <t xml:space="preserve">Výtokové armatúry výber podľa investora - Drezová jednopáková batéria </t>
  </si>
  <si>
    <t>Sprchovací kút+ príslušenstvo</t>
  </si>
  <si>
    <t>Montáž sprchy bez výtokovej armatúry z smaltovaného plechu alt. Plastu.</t>
  </si>
  <si>
    <t>Sprchový kút- štandard - dizajn výber podľa investora</t>
  </si>
  <si>
    <t>Montáž batérií sprchových</t>
  </si>
  <si>
    <t xml:space="preserve">Výtokové armatúry výber podľa investora - Sprchová batéria s ružicou </t>
  </si>
  <si>
    <t>Nástenka pre osadenie batérie</t>
  </si>
  <si>
    <t>Protizápachové uzávierky - celý objekt</t>
  </si>
  <si>
    <t xml:space="preserve">Protizápachová uzávierka </t>
  </si>
  <si>
    <t>Presun hmôt pre zariaďovacie predmety v objektoch výšky nad 6 do 12 m</t>
  </si>
  <si>
    <t>Armatúry, prípl.za presun nad vymedz. najväčšiu dopravnú vzdialenosť do 1000 m</t>
  </si>
  <si>
    <t>súb</t>
  </si>
  <si>
    <t>pár</t>
  </si>
  <si>
    <t>kpl</t>
  </si>
  <si>
    <t xml:space="preserve">46-M - Práce ostatné, demontážne a sekacie </t>
  </si>
  <si>
    <t>Sekanie drážok do muriva 90% / betón 10%</t>
  </si>
  <si>
    <t>Demontáž a odvoz jestvujúceho potrubia</t>
  </si>
  <si>
    <t>725 - Zdravotechnika - Zariaď. predmety</t>
  </si>
  <si>
    <t>Ústredné vykurovanie</t>
  </si>
  <si>
    <t>Montáž izolačných trubíc</t>
  </si>
  <si>
    <t>Kaučuk izolácia hr. 9 mm; pre potrubie d15x1,2</t>
  </si>
  <si>
    <t>Kaučuk izolácia  hr. 13 mm; pre potrubie d18x1,2</t>
  </si>
  <si>
    <t>Kaučuk izolácia  hr. 20 mm; pre potrubie d22x1,5</t>
  </si>
  <si>
    <t>Kaučuk izolácia  hr. 25 mm; pre potrubie d28x1,5</t>
  </si>
  <si>
    <t>Kaučuk izolácia  hr. 30 mm; pre potrubie d35x1,5</t>
  </si>
  <si>
    <t>Kaučuk izolácia  hr. 35 mm; pre potrubie d42x1,5</t>
  </si>
  <si>
    <t>Kaučuk izolácia  hr. 40 mm; pre potrubie d54x1,5</t>
  </si>
  <si>
    <t>721 - Zdravotech. vnútorná kanalizácia</t>
  </si>
  <si>
    <t>Montáž odtokového lievika-odvod kondenzu, ďalej neriaši projekt UK</t>
  </si>
  <si>
    <t xml:space="preserve">Lievik so sifónom a prídavná uzávierka </t>
  </si>
  <si>
    <t>Presun hmôt pre vnútornú kanalizáciu v objektoch výšky do 6 m</t>
  </si>
  <si>
    <t>Vnútorná kanalizácia, prípl.za presun nad vymedz. najväč. dopr. vzdial. do 1000m</t>
  </si>
  <si>
    <t>731 - Ústredné kúrenie, strojovne - hlavné komponenty</t>
  </si>
  <si>
    <t>Montáž TČ s materiálom. Materiál - predizolované medené potrubie d22x1 (para) a d10x1(kvapalina), potrubie do dĺžky 10m.</t>
  </si>
  <si>
    <t>Vnútorná jednotka LG - hydromodul, typ ARNH 10GK 2A2</t>
  </si>
  <si>
    <t>Kondenzačná jednotka LG - vonkajšia jednotka, typ ARUN 100 LTE4</t>
  </si>
  <si>
    <t xml:space="preserve">Ekvitermický regulátor pre vykurovanie - regulácia - riadenie 4 okruhy (komplet) - 4x snímač vonkajšej teploty HERZ obj.č. 1779301, 4x priestorový termostat HERZ obj. č. 1 7793 23 (lebo 4 okruhy) </t>
  </si>
  <si>
    <t>Združený rozdeľovač a zberač - montáž</t>
  </si>
  <si>
    <t>Rozdeľovač-zberač Herz PumpFix 4-okruhový, zváraný, DN32, do 155kW</t>
  </si>
  <si>
    <t>Montáž vodného obehového čerpadla a čerpacej stanice</t>
  </si>
  <si>
    <t>Rýchlomontážna sada Herz PumpFix Mix, DN25, čerpadlo Wilo Para Yonos 25/1-6, zmiešavací ventil do 6,3m3/hod - pre vykurovanie</t>
  </si>
  <si>
    <t>Mokrobežné obehové čerpadlo (závitové pripojenie) s príslušenstvom                                                Typ Wilo YONOS  MAXO - 25 / 30 / 0,5 - 10</t>
  </si>
  <si>
    <t>Akumulačná nádrž Regulus PS1000, objem 1000 Litrov</t>
  </si>
  <si>
    <t xml:space="preserve">Izolácia akum.nádrže PS 1000 - mäkká izolácia s koženkovým povrchom. </t>
  </si>
  <si>
    <t>Ostatné príslušenstvo pre akumulačnú nádrz (zátky, vsuvky, jímky,  ukazovatel nabitia resp. indikátor teploty akumulačného zásobníka)</t>
  </si>
  <si>
    <t xml:space="preserve">Montáž tlakových zásobníkov ostatných typov     </t>
  </si>
  <si>
    <t>Presun hmôt pre kotolne umiestnené vo výške (hĺbke) do 6 m</t>
  </si>
  <si>
    <t>Kotolne, prípl.za presun nad vymedz. najväčšiu dopravnú vzdialenosť do 1000 m</t>
  </si>
  <si>
    <t>Mokrobežné obehové čerpadlo (závitové pripojenie) s príslušenstvom, Typ Wilo YONOS  MAXO - 25 / 30 / 0,5 - 10</t>
  </si>
  <si>
    <t>sub</t>
  </si>
  <si>
    <t>732 - Ústredné kúrenie, strojovne, ostatné komponenty, armatúry</t>
  </si>
  <si>
    <t>Montáž -Expanzná nádoba s membránou pre vykurovanie</t>
  </si>
  <si>
    <t>Flamco expanzná nádoba Contraflex 100/6bar</t>
  </si>
  <si>
    <t>Poistná sada pre expanznú nádobu_(manometer+poistný ventil+AOV)</t>
  </si>
  <si>
    <t>Montáž závitovej armatúry s 1 závitmi G 1"</t>
  </si>
  <si>
    <t>Flamco Flexcontrol 1", uzatvarací ventil pre expanzné nádoby Flexcon</t>
  </si>
  <si>
    <t>Armatúry a príslušenstvo automatický odvzdušňovací ventil Herz 1/2" so spätným ventilom</t>
  </si>
  <si>
    <t>Guľový kohút s pákovým ovládačom, Herz DN10-chladiarenský</t>
  </si>
  <si>
    <t>Guľový kohút s pákovým ovládačom, Herz DN20-chladiarenský</t>
  </si>
  <si>
    <t>Montáž závitovej armatúry s 2 závitmi G 1"</t>
  </si>
  <si>
    <t>Guľový kohút s pákovým ovládačom, Herz DN25</t>
  </si>
  <si>
    <t>Ventil spätný , DN 25mm</t>
  </si>
  <si>
    <t>Montáž závitovej armatúry s 2 závitmi G 6/4</t>
  </si>
  <si>
    <t>Guľový kohút s pákovým ovládačom, Herz Profi DN40</t>
  </si>
  <si>
    <t>Montáž závitovej armatúry s 2 závitmi DN50</t>
  </si>
  <si>
    <t>Guľový kohút s pákovým ovládačom, Herz  DN50</t>
  </si>
  <si>
    <t>Armatúry závitové - voda  Filter závitový  DN50, jemný 100 micronový</t>
  </si>
  <si>
    <t>Presun hmôt pre armatúry v objektoch výšky nad do 6 m</t>
  </si>
  <si>
    <t>733 - Ústredné kúrenie, rozvodné potrubie</t>
  </si>
  <si>
    <t>Potrubie z uhlíkovej ocele Ivar, dimenzia d15x1,2  (potrubie+montáž+závesy)                                                         (pripájacie potrubie k radiátorom)</t>
  </si>
  <si>
    <t>Potrubie z uhlíkovej ocele Ivar, dimenzia d18x1,2  (potrubie+montáž+závesy)                                                         (viditelná stúpačka/červená farba)</t>
  </si>
  <si>
    <t>Potrubie z uhlíkovej ocele Ivar, dimenzia d22x1,5  (potrubie+montáž+závesy)                                                            (viditelná stúpačka/červená farba)</t>
  </si>
  <si>
    <t>Potrubie z uhlíkovej ocele Ivar, dimenzia d28x1,5  (potrubie+montáž+závesy)                                                           (viditelná stúpačka/červená farba)</t>
  </si>
  <si>
    <t>Potrubie z uhlíkovej ocele Ivar, dimenzia d35x1,5  (potrubie+montáž+závesy)                                                           (stúpačky hygienické zariadenia)</t>
  </si>
  <si>
    <t>Potrubie z uhlíkovej ocele Ivar, dimenzia d42x1,5  (potrubie+montáž+závesy)                                                           (stúpačky hygienické zariadenia)</t>
  </si>
  <si>
    <t>Potrubie z uhlíkovej ocele Ivar, dimenzia d54x1,5  (potrubie+montáž+závesy)                                                           (stúpačky hygienické zariadenia)</t>
  </si>
  <si>
    <t>Kotviace spony Hilty, závesy pre potrubie vedené po stene a pod stropom, ostatné</t>
  </si>
  <si>
    <t>Protipožiarna páska Hilti CP 648-E-W45 - použiť pri prestupoch medzi požiarnými úsekmi a pri prestupoch cez stenu a strop</t>
  </si>
  <si>
    <t>Tlaková skúška potrubia do 32 mm</t>
  </si>
  <si>
    <t>Tlaková skúška potrubia od 32 do 63 mm</t>
  </si>
  <si>
    <t xml:space="preserve">Demontáž oceľového potrubia </t>
  </si>
  <si>
    <t>Demontáž vykurovacích telies</t>
  </si>
  <si>
    <t>Presun hmôt pre rozvody potrubia v objektoch výšky do 6 m</t>
  </si>
  <si>
    <t>Rozvody potrubia, prípl.za presun nad vymedz. najväčšiu dopravnú vzdial. do 1000 m</t>
  </si>
  <si>
    <t>Potrubie z uhlíkovej ocele Ivar, dimenzia d15x1,2  (potrubie+montáž+závesy), (pripájacie potrubie k radiátorom)</t>
  </si>
  <si>
    <t>Potrubie z uhlíkovej ocele Ivar, dimenzia d18x1,2  (potrubie+montáž+závesy), (viditelná stúpačka/červená farba)</t>
  </si>
  <si>
    <t>Potrubie z uhlíkovej ocele Ivar, dimenzia d22x1,5  (potrubie+montáž+závesy), (viditelná stúpačka/červená farba)</t>
  </si>
  <si>
    <t>Potrubie z uhlíkovej ocele Ivar, dimenzia d28x1,5  (potrubie+montáž+závesy), (viditelná stúpačka/červená farba)</t>
  </si>
  <si>
    <t>Potrubie z uhlíkovej ocele Ivar, dimenzia d35x1,5  (potrubie+montáž+závesy), (stúpačky hygienické zariadenia)</t>
  </si>
  <si>
    <t>Potrubie z uhlíkovej ocele Ivar, dimenzia d42x1,5  (potrubie+montáž+závesy), (stúpačky hygienické zariadenia)</t>
  </si>
  <si>
    <t>Potrubie z uhlíkovej ocele Ivar, dimenzia d54x1,5  (potrubie+montáž+závesy), (stúpačky hygienické zariadenia)</t>
  </si>
  <si>
    <t>734 - Ústredné kúrenie, armatúry</t>
  </si>
  <si>
    <t>Prechodky a pripojenia na radiátory / uhlíková oceľ</t>
  </si>
  <si>
    <t>Montáž termostatickej hlavice</t>
  </si>
  <si>
    <t>Armatúry a príslušenstvo + Termostatická hlavica Mini pre VT s kvapalinovím snímačom, s automatickou protimrazovou poistkou (6-30 °C)</t>
  </si>
  <si>
    <t>Armatúry a príslušenstvo, ventil k doskovému telesu, HERZ TS-90, DN15, axiálny, bez prednastavenia</t>
  </si>
  <si>
    <t>Armatúry a príslušenstvo, regulačné šrúbenie pre doskové teleso HERZ RL 5, DN15, rohový, s prednastavením</t>
  </si>
  <si>
    <t>HERZ TS-3000 priame (2 rúrková sústava) R 1/2 x G 3/4</t>
  </si>
  <si>
    <t>735 - Ústredné kúrenie, vykurov. Telesá</t>
  </si>
  <si>
    <t>Vykurovacie telesá panelové, tlaková skúška telesa vodou, 2-3 radového  - 24 hodín</t>
  </si>
  <si>
    <t>KORAD 21 K  600/400 (Nedefinovaná)</t>
  </si>
  <si>
    <t>KORAD 21 K  600/500 (Nedefinovaná)</t>
  </si>
  <si>
    <t>KORAD 21 VKL  600/400 (Nedefinovaná)</t>
  </si>
  <si>
    <t>KORAD 21 VKL  600/500 (Nedefinovaná)</t>
  </si>
  <si>
    <t>KORAD 21 VKL  600/600 (Nedefinovaná)</t>
  </si>
  <si>
    <t>KORAD 21 VKL  600/1000 (Nedefinovaná)</t>
  </si>
  <si>
    <t>KORAD 21 VKL  600/1400 (Nedefinovaná)</t>
  </si>
  <si>
    <t>KORAD 21 VKL  600/1900 (Nedefinovaná)</t>
  </si>
  <si>
    <t>KORAD 21 VKP  600/400 (Nedefinovaná)</t>
  </si>
  <si>
    <t>KORAD 21 VKP  600/500 (Nedefinovaná)</t>
  </si>
  <si>
    <t>KORAD 21 VKP  600/700 (Nedefinovaná)</t>
  </si>
  <si>
    <t>KORAD 21 VKP  600/800 (Nedefinovaná)</t>
  </si>
  <si>
    <t>KORAD 21 VKP  600/1000 (Nedefinovaná)</t>
  </si>
  <si>
    <t>KORAD 21 VKP  600/1900 (Nedefinovaná)</t>
  </si>
  <si>
    <t>KORAD 22 K  600/1500 (Nedefinovaná)</t>
  </si>
  <si>
    <t>KORAD 22 K  600/2100 (Nedefinovaná)</t>
  </si>
  <si>
    <t>KORAD 22 K  600/2200 (Nedefinovaná)</t>
  </si>
  <si>
    <t>KORAD 22 K  900/2200 (Nedefinovaná)</t>
  </si>
  <si>
    <t>KORAD 22 VKL  600/700 (Nedefinovaná)</t>
  </si>
  <si>
    <t>KORAD 22 VKL  600/1200 (Nedefinovaná)</t>
  </si>
  <si>
    <t>KORAD 22 VKL  600/1700 (Nedefinovaná)</t>
  </si>
  <si>
    <t>KORAD 22 VKL  600/1900 (Nedefinovaná)</t>
  </si>
  <si>
    <t>KORAD 22 VKL  900/1200 (Nedefinovaná)</t>
  </si>
  <si>
    <t>KORAD 22 VKP  600/800 (Nedefinovaná)</t>
  </si>
  <si>
    <t>KORAD 22 VKP  600/1500 (Nedefinovaná)</t>
  </si>
  <si>
    <t>KORAD 22 VKP  600/1600 (Nedefinovaná)</t>
  </si>
  <si>
    <t>KORAD 22 VKP  600/1700 (Nedefinovaná)</t>
  </si>
  <si>
    <t>KORAD 22 VKP  600/1900 (Nedefinovaná)</t>
  </si>
  <si>
    <t>KORAD 22 VKP  600/2000 (Nedefinovaná)</t>
  </si>
  <si>
    <t>KORAD 22 VKP  900/1600 (Nedefinovaná)</t>
  </si>
  <si>
    <t>KORAD 33 K  600/2100 (Nedefinovaná)</t>
  </si>
  <si>
    <t>KORAD 33 K  600/2200 (Nedefinovaná)</t>
  </si>
  <si>
    <t>KORAD 33 K  900/1200 (Nedefinovaná)</t>
  </si>
  <si>
    <t>KORAD 33 VKL  600/1800 (Nedefinovaná)</t>
  </si>
  <si>
    <t>KORAD 33 VKP  600/1200 (Nedefinovaná)</t>
  </si>
  <si>
    <t>KORAD 33 VKP  600/1500 (Nedefinovaná)</t>
  </si>
  <si>
    <t>KORAD 33 VKP  600/1600 (Nedefinovaná)</t>
  </si>
  <si>
    <t>KORAD 33 VKP  600/2000 (Nedefinovaná)</t>
  </si>
  <si>
    <t>KORAD 33 VKP  900/1300 (Nedefinovaná)</t>
  </si>
  <si>
    <t xml:space="preserve">Montáž vykurovacieho telesa, 2,3-radového s odvzdušnením </t>
  </si>
  <si>
    <t>Presun hmôt pre vykurovacie telesá v objektoch výšky do 12 m</t>
  </si>
  <si>
    <t>Vykurovacie telesá, prípl.za presun nad vymedz. najväčšiu dopr. vzdial. do 1000 m</t>
  </si>
  <si>
    <t>21-M - Elektromontáže</t>
  </si>
  <si>
    <t>Uvedenie Tepelného čerpadla do prevádzky vrátane regulácie, oživenie MaR, zapojenie</t>
  </si>
  <si>
    <t>Snímač vonkajšej teploty-montáž</t>
  </si>
  <si>
    <t>Káblovanie strojovne a k priestorovým termostatom aj materiál (typy káblov podla PD)</t>
  </si>
  <si>
    <t>hod</t>
  </si>
  <si>
    <t>Sekanie drážok a vŕtanie otvorov pre UK potrubie do muriva 90% / betón 10%</t>
  </si>
  <si>
    <t>Spätné získavanie tepla s rekuperáciou</t>
  </si>
  <si>
    <t>Príplatok za predizolovanie potrubia - 30mm izolácia</t>
  </si>
  <si>
    <t>Príplatok za predizolovanie potrubia - 20mm izolácia</t>
  </si>
  <si>
    <t>Montáž odtokového lievika - odvod kondenzu pre jednotku SZTsR  pod strop</t>
  </si>
  <si>
    <t>Lievik so sifónom a prídavná uzávierka protizápachová uzávierka (sifón pre  jednotku SZTsR)</t>
  </si>
  <si>
    <t>Potrubie plastové, kanalizačné d40_vnútro (materiál+montáž), v stene pod stropom-odvod kondenzu</t>
  </si>
  <si>
    <t>Montáž čerpadielka kondenzátu</t>
  </si>
  <si>
    <t>Čerpadielko kondenzátu Aspen MiniBlue Aqua pre jednotku SZTsR</t>
  </si>
  <si>
    <t>24-M - Montáže vzduchotechnických zariadení</t>
  </si>
  <si>
    <t>Montáž VZT jednotky (zapojenie a spustenie do prevádzky)</t>
  </si>
  <si>
    <t xml:space="preserve">Jednotka SZTsR (VZT), Atrea Duplex 5500 Multi ECO, podstropné prevedenie 30 - konfiguracia 11 + kompletné príslušenstvo+kompletná regulácia CP Touch+čidlo vonkaj. teploty ADS100+čidlo vlhkosti ADS RH 24+čidlo CO2 ADS CO2-24 + Elektrický predohrievač Atrea EPO-V 600x500 (elektrický ohřívač vzduchu) - vrátane vstavaných spínacích prvkov. Poznámka: zníženie výkonu ohrievača na 18kW - špeciálna požiadavka, definovať pri objednávaní  + ostatné príslušenstvo.                                                                                                         </t>
  </si>
  <si>
    <t>Montážne práce s prepojovacím materiálom (montáž+potrubie+izolácia), do 10m</t>
  </si>
  <si>
    <t>Kondenzačná jednotka LG - zdroj tepla pre VZT Atrea, typ UU49W U32</t>
  </si>
  <si>
    <t>Prevodník signálov 0-10V - riadenie vonkajšej inverterovej jednotky. Názov komunikačný modul KM113.02 (verzia Outdoor)+zdroj na 12 voltov.</t>
  </si>
  <si>
    <t>Tlmič hluku hranatý 1000x630 - dlžka 1000mm</t>
  </si>
  <si>
    <t xml:space="preserve">Montáž výustiek do potrubia, obdĺžnikový výustok. </t>
  </si>
  <si>
    <t>Odvodná výustka Imos NOVA - A - 1 - 2 - 600x150 - regulačná R1 - UR - H povrchová úprava-upresní investor (hliníková)</t>
  </si>
  <si>
    <t>Odvodná výustka Imos NOVA - A - 1 - 2 - 800x150 - regulačná R1 - UR - H povrchová úprava-upresní investor (hliníková)</t>
  </si>
  <si>
    <t>Kompletizácia a montáž potrubia</t>
  </si>
  <si>
    <t>Štvorhranné potrubie, pozinkované</t>
  </si>
  <si>
    <t>Tvarovky pre VZT potrubie, 40% z plochy potrubia</t>
  </si>
  <si>
    <t>Montáž potrubnej regulačnej klapky</t>
  </si>
  <si>
    <t>Manuálna regulačná klapka Imos RK 500x500mm</t>
  </si>
  <si>
    <t>Montáž stenovej protidažďovej žalúzie</t>
  </si>
  <si>
    <t>Protidažďová žalúzia Imos PŽ AL šírka 1120m výška 500mm, so sitom</t>
  </si>
  <si>
    <t>Závesný mechanizmus, závitové tyče, ostatné montážne prvky pre uchytenie potrubia</t>
  </si>
  <si>
    <t>Montáž dátového káblovania - k snímačom a ovládaču CP Touch</t>
  </si>
  <si>
    <t>Dátové káblovanie SYKFY 2x2x0,5mm2</t>
  </si>
  <si>
    <t>Presun hmôt v objektoch výšky do 6 m</t>
  </si>
  <si>
    <t>Príplatok za presun nad vymedz. najväčšiu dopr. vzdial. do 1000 m</t>
  </si>
  <si>
    <t>Elektromontáže</t>
  </si>
  <si>
    <t>Svietidlo stropné min. IP20 LED, D+M</t>
  </si>
  <si>
    <t>Svietidlo nástenné min. IPx3 LED, D+M</t>
  </si>
  <si>
    <t>Svietidlo LED panel, D+M</t>
  </si>
  <si>
    <t>Svietidlo lineárne LED panel, D+M</t>
  </si>
  <si>
    <t>Svietidlo núdzové s piktogramom, D+M</t>
  </si>
  <si>
    <t>D1.06 ELI</t>
  </si>
  <si>
    <t>Podpera vedenia HR PV</t>
  </si>
  <si>
    <t>Okapová svorka HR SO</t>
  </si>
  <si>
    <t>Vodič FeZn 8 /1m=0,4kg</t>
  </si>
  <si>
    <t>Bleskozvod</t>
  </si>
  <si>
    <t>Vodič FeZn 30/4 /1m=0,952kg</t>
  </si>
  <si>
    <t>Odbočná spojovacia svorka HR SR</t>
  </si>
  <si>
    <t>Skúšobná svorka HR SZ</t>
  </si>
  <si>
    <t>Uzemňovacia svorka HR SR03</t>
  </si>
  <si>
    <t>Pripájacia svorka kovových súčastí HR SP1</t>
  </si>
  <si>
    <t>Spojovacia svorka HR SS</t>
  </si>
  <si>
    <t>Trubka netrieštivá samozhášavá FXP 25</t>
  </si>
  <si>
    <t>Inštalačná krabica KO 125</t>
  </si>
  <si>
    <t>Kábel silový CYKY-J 5x50mm2</t>
  </si>
  <si>
    <t>Kábel silový CYKY-J 5x25mm2</t>
  </si>
  <si>
    <t>Kábel silový CYKY-J 5x10mm2</t>
  </si>
  <si>
    <t>Kábel silový CYKY-J 5x6mm2</t>
  </si>
  <si>
    <t>Kábel silový CYKY-J 5x4mm2</t>
  </si>
  <si>
    <t>Kábel silový CYKY-J 5x2,5mm2</t>
  </si>
  <si>
    <t>Kábel silový CYKY-J 3x2,5mm2</t>
  </si>
  <si>
    <t>Kábel silový CYKY-J 3x1,5mm2</t>
  </si>
  <si>
    <t>Kábel silový CYKY-O 2x1,5mm2</t>
  </si>
  <si>
    <t>Kábel silový NHXH-J 3x1,5mm2</t>
  </si>
  <si>
    <t>Vodič CY 6mm2 ZŽ</t>
  </si>
  <si>
    <t>Trubka FXP 16</t>
  </si>
  <si>
    <t>Zásuvka 230V</t>
  </si>
  <si>
    <t>Vývod pre napojenie zariadení</t>
  </si>
  <si>
    <t>Spínač zapustený rad. 1</t>
  </si>
  <si>
    <t>Prepínač zapustený rad. 5</t>
  </si>
  <si>
    <t>Prepínač zapustený rad. 6</t>
  </si>
  <si>
    <t xml:space="preserve">Tlačidlo zapustené </t>
  </si>
  <si>
    <t xml:space="preserve">Hlavná uzemňovacia svorka </t>
  </si>
  <si>
    <t>Rozvádzač R</t>
  </si>
  <si>
    <t>úprava pôvodného rozvádzača</t>
  </si>
  <si>
    <t>Slaboprúd</t>
  </si>
  <si>
    <t>Skriňa RACK s príslušenstvom</t>
  </si>
  <si>
    <t>Zásuvka PC 2-násobná tienená 2xRJ45</t>
  </si>
  <si>
    <t>Kábel UTP 4x2x0,5 cat 5E</t>
  </si>
  <si>
    <t>Revízia zariadenia</t>
  </si>
  <si>
    <t xml:space="preserve">Drobné stavebné úpravy                                                          </t>
  </si>
  <si>
    <t xml:space="preserve">Zapojenie inšt. a ukončenie káblov                                              </t>
  </si>
  <si>
    <t>Prepojenie inštalácie</t>
  </si>
  <si>
    <t>Pomocné a nevyšpecifikované práce</t>
  </si>
  <si>
    <t xml:space="preserve">Pripojenie vodičov pospájania a uzemnenia                                       </t>
  </si>
  <si>
    <t>Svietidlá</t>
  </si>
  <si>
    <t xml:space="preserve">Presun hmôt pre konštrukcie stolárske v objektoch výšky nad 6 do 12 m   </t>
  </si>
  <si>
    <t xml:space="preserve">Presun hmôt pre izoláciu tepelné v objektoch výšky nad 6 do 12 m   </t>
  </si>
  <si>
    <t>Dosky a fošne zo smreku neopracované neomietané akosť I hr. 24-32 mm, š. 170-240 mm</t>
  </si>
  <si>
    <t>Hranoly zo smreku neopracované hranené akosť II hr. 80, 100 mm, š. 120, 140 mm</t>
  </si>
  <si>
    <t xml:space="preserve">Montáž obloženia stropov alebo strešných podhľadov doskami tvrdými cementotrieskovými na zraz </t>
  </si>
  <si>
    <t xml:space="preserve">Doska OSB 3 Superfinish ECO nebrúsené hrxlxš 15x2500x1250 mm, JAFHOLZ </t>
  </si>
  <si>
    <t xml:space="preserve">Spojovacie prostriedky pre olištovanie škár, obloženie stropov, strešných podhľadov a stien - klince, závrtky  </t>
  </si>
  <si>
    <t>Uchádzač je povinný pri každom ním ponúkanom výrobku uviesť/doplniť do tabuľky špecifikácie položiek daného fakturačného celku výrobcu, konkrétny obchodný názov výrobku, ako aj katalógové číslo ponúkaného výrobku podľa katalógu výrobcu.                                                                                                                                                                                                                                                                                                                                               Vpisovaný text výrazne odlišiť od pôvodného textu (napr. červená farba).</t>
  </si>
  <si>
    <t>Uchádzač je povinný pri každom ním ponúkanom výrobku uviesť/doplniť do tabuľky špecifikácie položiek daného fakturačného celku výrobcu, konkrétny obchodný názov výrobku, ako aj katalógové číslo ponúkaného výrobku podľa katalógu výrobcu.                                                                                                                                                                                                                                                                                                                                              Vpisovaný text výrazne odlišiť od pôvodného textu (napr. červená farba).</t>
  </si>
  <si>
    <t xml:space="preserve">Názov diela: OÚ GEČA – ZNÍŽENIE ENERGETICKEJ NÁROČNOSTI BUDOVY        </t>
  </si>
  <si>
    <t xml:space="preserve">Plastové okno jednokrídlové OS, rozmer 900x650 mm (vxš), izolačné trojsklo, 6 komorový profil  </t>
  </si>
  <si>
    <t>Plastové okno šesťkrídlové OS+OS+OS+OS+OS+OS, rozmer 850x3650 mm (vxš), izolačné trojsklo, 6 komorový profil   (850x3650)</t>
  </si>
  <si>
    <t xml:space="preserve">Plastové okno jednokrídlové OS, rozmer 550x1150 mm (vxš), izolačné trojsklo, 6 komorový profil  (550x1150)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</si>
</sst>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quot;Sk&quot;_-;\-* #,##0\ &quot;Sk&quot;_-;_-* &quot;-&quot;\ &quot;Sk&quot;_-;_-@_-"/>
    <numFmt numFmtId="166" formatCode="_-* #,##0.00\ _S_k_-;\-* #,##0.00\ _S_k_-;_-* &quot;-&quot;??\ _S_k_-;_-@_-"/>
    <numFmt numFmtId="167" formatCode="#,##0.00\ &quot;€&quot;"/>
    <numFmt numFmtId="168" formatCode="#,##0&quot; Sk&quot;;[Red]&quot;-&quot;#,##0&quot; Sk&quot;"/>
    <numFmt numFmtId="169" formatCode="#,##0.000"/>
  </numFmts>
  <fonts count="29">
    <font>
      <sz val="10"/>
      <name val="Arial"/>
      <charset val="238"/>
    </font>
    <font>
      <sz val="10"/>
      <name val="Arial"/>
      <family val="2"/>
      <charset val="238"/>
    </font>
    <font>
      <sz val="10"/>
      <name val="Arial"/>
      <family val="2"/>
      <charset val="238"/>
    </font>
    <font>
      <sz val="8"/>
      <name val="Arial"/>
      <family val="2"/>
      <charset val="238"/>
    </font>
    <font>
      <sz val="10"/>
      <name val="Arial CE"/>
      <family val="2"/>
      <charset val="238"/>
    </font>
    <font>
      <b/>
      <sz val="7"/>
      <name val="Letter Gothic CE"/>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20"/>
      <name val="Calibri"/>
      <family val="2"/>
      <charset val="238"/>
    </font>
    <font>
      <sz val="11"/>
      <color indexed="62"/>
      <name val="Calibri"/>
      <family val="2"/>
      <charset val="238"/>
    </font>
    <font>
      <b/>
      <sz val="11"/>
      <color indexed="63"/>
      <name val="Calibri"/>
      <family val="2"/>
      <charset val="238"/>
    </font>
    <font>
      <b/>
      <sz val="11"/>
      <color indexed="10"/>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sz val="8"/>
      <name val="Arial"/>
      <family val="2"/>
      <charset val="238"/>
    </font>
    <font>
      <sz val="10"/>
      <name val="Arial"/>
      <family val="2"/>
      <charset val="238"/>
    </font>
    <font>
      <b/>
      <sz val="9"/>
      <name val="Arial"/>
      <family val="2"/>
      <charset val="238"/>
    </font>
    <font>
      <sz val="9"/>
      <name val="Arial"/>
      <family val="2"/>
      <charset val="238"/>
    </font>
    <font>
      <sz val="9"/>
      <color indexed="8"/>
      <name val="Arial"/>
      <family val="2"/>
      <charset val="238"/>
    </font>
    <font>
      <i/>
      <sz val="9"/>
      <color indexed="12"/>
      <name val="Arial CE"/>
      <family val="2"/>
      <charset val="238"/>
    </font>
    <font>
      <i/>
      <sz val="9"/>
      <color rgb="FF0000FF"/>
      <name val="Arial"/>
      <family val="2"/>
      <charset val="238"/>
    </font>
    <font>
      <b/>
      <sz val="10"/>
      <name val="Arial"/>
      <family val="2"/>
      <charset val="238"/>
    </font>
    <font>
      <sz val="8"/>
      <name val="MS Sans Serif"/>
      <family val="2"/>
      <charset val="238"/>
    </font>
    <font>
      <sz val="9"/>
      <color rgb="FFFF0000"/>
      <name val="Arial"/>
      <family val="2"/>
      <charset val="238"/>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9"/>
        <bgColor indexed="64"/>
      </patternFill>
    </fill>
    <fill>
      <patternFill patternType="solid">
        <fgColor rgb="FFFFFF00"/>
        <bgColor indexed="64"/>
      </patternFill>
    </fill>
  </fills>
  <borders count="59">
    <border>
      <left/>
      <right/>
      <top/>
      <bottom/>
      <diagonal/>
    </border>
    <border>
      <left style="thin">
        <color indexed="64"/>
      </left>
      <right style="hair">
        <color indexed="64"/>
      </right>
      <top style="hair">
        <color indexed="64"/>
      </top>
      <bottom style="hair">
        <color indexed="64"/>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51">
    <xf numFmtId="0" fontId="0" fillId="0" borderId="0"/>
    <xf numFmtId="0" fontId="5" fillId="0" borderId="1">
      <alignment vertical="center"/>
    </xf>
    <xf numFmtId="0" fontId="5" fillId="0" borderId="1" applyFont="0" applyFill="0" applyBorder="0">
      <alignment vertical="center"/>
    </xf>
    <xf numFmtId="168" fontId="5" fillId="0" borderId="1"/>
    <xf numFmtId="0" fontId="5" fillId="0" borderId="1" applyFont="0" applyFill="0"/>
    <xf numFmtId="165" fontId="4"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7" fillId="6"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6" fillId="0" borderId="2" applyNumberFormat="0" applyFill="0" applyAlignment="0" applyProtection="0"/>
    <xf numFmtId="166" fontId="2" fillId="0" borderId="0" applyNumberFormat="0" applyFill="0" applyBorder="0" applyAlignment="0" applyProtection="0"/>
    <xf numFmtId="166" fontId="1" fillId="0" borderId="0" applyNumberFormat="0" applyFill="0" applyBorder="0" applyAlignment="0" applyProtection="0"/>
    <xf numFmtId="0" fontId="4" fillId="0" borderId="0"/>
    <xf numFmtId="0" fontId="10" fillId="8"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2" fillId="0" borderId="0"/>
    <xf numFmtId="0" fontId="1" fillId="4" borderId="6" applyNumberFormat="0" applyFont="0" applyAlignment="0" applyProtection="0"/>
    <xf numFmtId="0" fontId="5" fillId="0" borderId="7" applyBorder="0">
      <alignment vertical="center"/>
    </xf>
    <xf numFmtId="0" fontId="14" fillId="0" borderId="0" applyNumberFormat="0" applyFill="0" applyBorder="0" applyAlignment="0" applyProtection="0"/>
    <xf numFmtId="0" fontId="5" fillId="0" borderId="7">
      <alignment vertical="center"/>
    </xf>
    <xf numFmtId="0" fontId="11" fillId="9" borderId="8" applyNumberFormat="0" applyAlignment="0" applyProtection="0"/>
    <xf numFmtId="0" fontId="13" fillId="13" borderId="8" applyNumberFormat="0" applyAlignment="0" applyProtection="0"/>
    <xf numFmtId="0" fontId="12" fillId="13" borderId="9" applyNumberFormat="0" applyAlignment="0" applyProtection="0"/>
    <xf numFmtId="0" fontId="15" fillId="0" borderId="0" applyNumberFormat="0" applyFill="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164" fontId="20" fillId="0" borderId="0" applyFont="0" applyFill="0" applyBorder="0" applyAlignment="0" applyProtection="0"/>
    <xf numFmtId="0" fontId="27" fillId="0" borderId="0" applyAlignment="0">
      <alignment vertical="top" wrapText="1"/>
      <protection locked="0"/>
    </xf>
  </cellStyleXfs>
  <cellXfs count="232">
    <xf numFmtId="0" fontId="0" fillId="0" borderId="0" xfId="0"/>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9" xfId="0" applyFont="1" applyFill="1" applyBorder="1"/>
    <xf numFmtId="0" fontId="3" fillId="0" borderId="20" xfId="0" applyFont="1" applyFill="1" applyBorder="1"/>
    <xf numFmtId="4" fontId="3" fillId="0" borderId="43" xfId="0" applyNumberFormat="1" applyFont="1" applyFill="1" applyBorder="1" applyAlignment="1">
      <alignment horizontal="center"/>
    </xf>
    <xf numFmtId="4" fontId="3" fillId="0" borderId="44" xfId="0" applyNumberFormat="1" applyFont="1" applyFill="1" applyBorder="1" applyAlignment="1">
      <alignment horizontal="center"/>
    </xf>
    <xf numFmtId="0" fontId="3" fillId="0" borderId="0" xfId="0" applyFont="1"/>
    <xf numFmtId="4" fontId="22" fillId="0" borderId="23" xfId="0" applyNumberFormat="1" applyFont="1" applyFill="1" applyBorder="1" applyAlignment="1">
      <alignment horizontal="center"/>
    </xf>
    <xf numFmtId="0" fontId="22" fillId="0" borderId="23" xfId="0" applyFont="1" applyFill="1" applyBorder="1" applyAlignment="1">
      <alignment horizontal="center"/>
    </xf>
    <xf numFmtId="0" fontId="22" fillId="0" borderId="24" xfId="0" applyFont="1" applyFill="1" applyBorder="1" applyAlignment="1"/>
    <xf numFmtId="0" fontId="22" fillId="0" borderId="0" xfId="0" applyFont="1"/>
    <xf numFmtId="164" fontId="22" fillId="0" borderId="0" xfId="49" applyFont="1"/>
    <xf numFmtId="0" fontId="22" fillId="0" borderId="28" xfId="0" applyFont="1" applyFill="1" applyBorder="1" applyAlignment="1">
      <alignment horizontal="center"/>
    </xf>
    <xf numFmtId="0" fontId="22" fillId="0" borderId="29" xfId="0" applyFont="1" applyFill="1" applyBorder="1"/>
    <xf numFmtId="0" fontId="22" fillId="0" borderId="29" xfId="0" applyFont="1" applyFill="1" applyBorder="1" applyAlignment="1">
      <alignment wrapText="1"/>
    </xf>
    <xf numFmtId="4" fontId="22" fillId="0" borderId="29" xfId="0" applyNumberFormat="1" applyFont="1" applyFill="1" applyBorder="1" applyAlignment="1">
      <alignment horizontal="center"/>
    </xf>
    <xf numFmtId="0" fontId="22" fillId="0" borderId="29" xfId="0" applyFont="1" applyFill="1" applyBorder="1" applyAlignment="1">
      <alignment horizontal="center"/>
    </xf>
    <xf numFmtId="0" fontId="22" fillId="0" borderId="30" xfId="0" applyFont="1" applyFill="1" applyBorder="1"/>
    <xf numFmtId="0" fontId="22" fillId="0" borderId="0" xfId="0" applyFont="1" applyFill="1" applyAlignment="1">
      <alignment horizontal="center"/>
    </xf>
    <xf numFmtId="0" fontId="22" fillId="0" borderId="0" xfId="0" applyFont="1" applyFill="1"/>
    <xf numFmtId="0" fontId="22" fillId="0" borderId="0" xfId="0" applyFont="1" applyFill="1" applyAlignment="1">
      <alignment wrapText="1"/>
    </xf>
    <xf numFmtId="4" fontId="22" fillId="0" borderId="0" xfId="0" applyNumberFormat="1" applyFont="1" applyFill="1" applyAlignment="1">
      <alignment horizontal="center"/>
    </xf>
    <xf numFmtId="0" fontId="22" fillId="0" borderId="0" xfId="0" applyFont="1" applyFill="1" applyAlignment="1">
      <alignment horizontal="left"/>
    </xf>
    <xf numFmtId="0" fontId="22" fillId="0" borderId="18" xfId="0" applyFont="1" applyFill="1" applyBorder="1" applyAlignment="1">
      <alignment horizontal="center"/>
    </xf>
    <xf numFmtId="169" fontId="22" fillId="0" borderId="15" xfId="0" applyNumberFormat="1" applyFont="1" applyFill="1" applyBorder="1" applyAlignment="1">
      <alignment horizontal="center"/>
    </xf>
    <xf numFmtId="0" fontId="22" fillId="0" borderId="15" xfId="0" applyFont="1" applyFill="1" applyBorder="1" applyAlignment="1">
      <alignment horizontal="center"/>
    </xf>
    <xf numFmtId="0" fontId="22" fillId="0" borderId="27" xfId="0" applyFont="1" applyFill="1" applyBorder="1" applyAlignment="1">
      <alignment horizontal="center"/>
    </xf>
    <xf numFmtId="169" fontId="22" fillId="0" borderId="16" xfId="0" applyNumberFormat="1" applyFont="1" applyFill="1" applyBorder="1" applyAlignment="1">
      <alignment horizontal="center"/>
    </xf>
    <xf numFmtId="0" fontId="22" fillId="0" borderId="16" xfId="0" applyFont="1" applyFill="1" applyBorder="1" applyAlignment="1">
      <alignment horizontal="center"/>
    </xf>
    <xf numFmtId="0" fontId="22" fillId="0" borderId="17" xfId="0" applyFont="1" applyFill="1" applyBorder="1" applyAlignment="1">
      <alignment horizontal="center"/>
    </xf>
    <xf numFmtId="169" fontId="22" fillId="0" borderId="14" xfId="0" applyNumberFormat="1" applyFont="1" applyFill="1" applyBorder="1" applyAlignment="1">
      <alignment horizontal="center"/>
    </xf>
    <xf numFmtId="0" fontId="22" fillId="0" borderId="14" xfId="0" applyFont="1" applyFill="1" applyBorder="1" applyAlignment="1">
      <alignment horizontal="center"/>
    </xf>
    <xf numFmtId="4" fontId="22" fillId="0" borderId="47" xfId="0" applyNumberFormat="1" applyFont="1" applyFill="1" applyBorder="1" applyAlignment="1">
      <alignment horizontal="center"/>
    </xf>
    <xf numFmtId="0" fontId="22" fillId="0" borderId="32" xfId="0" applyFont="1" applyFill="1" applyBorder="1" applyAlignment="1">
      <alignment horizontal="center"/>
    </xf>
    <xf numFmtId="0" fontId="22" fillId="0" borderId="21" xfId="0" applyFont="1" applyFill="1" applyBorder="1" applyAlignment="1">
      <alignment horizontal="center"/>
    </xf>
    <xf numFmtId="0" fontId="22" fillId="0" borderId="0" xfId="0" applyFont="1" applyFill="1" applyBorder="1"/>
    <xf numFmtId="0" fontId="22" fillId="0" borderId="0" xfId="0" applyFont="1" applyFill="1" applyBorder="1" applyAlignment="1">
      <alignment wrapText="1"/>
    </xf>
    <xf numFmtId="4" fontId="22" fillId="0"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22" xfId="0" applyFont="1" applyFill="1" applyBorder="1"/>
    <xf numFmtId="0" fontId="22" fillId="0" borderId="25" xfId="0" applyFont="1" applyFill="1" applyBorder="1" applyAlignment="1">
      <alignment horizontal="center"/>
    </xf>
    <xf numFmtId="0" fontId="21" fillId="0" borderId="33" xfId="0" applyFont="1" applyFill="1" applyBorder="1" applyAlignment="1">
      <alignment horizontal="center"/>
    </xf>
    <xf numFmtId="0" fontId="21" fillId="0" borderId="23" xfId="0" applyFont="1" applyFill="1" applyBorder="1" applyAlignment="1">
      <alignment horizontal="center"/>
    </xf>
    <xf numFmtId="0" fontId="21" fillId="0" borderId="28" xfId="0" applyFont="1" applyFill="1" applyBorder="1" applyAlignment="1">
      <alignment horizontal="center"/>
    </xf>
    <xf numFmtId="0" fontId="21" fillId="0" borderId="29" xfId="0" applyFont="1" applyFill="1" applyBorder="1" applyAlignment="1">
      <alignment horizontal="center"/>
    </xf>
    <xf numFmtId="4" fontId="21" fillId="0" borderId="29" xfId="0" applyNumberFormat="1" applyFont="1" applyFill="1" applyBorder="1" applyAlignment="1">
      <alignment horizontal="center"/>
    </xf>
    <xf numFmtId="4" fontId="21" fillId="0" borderId="30" xfId="0" applyNumberFormat="1" applyFont="1" applyFill="1" applyBorder="1" applyAlignment="1">
      <alignment horizontal="center"/>
    </xf>
    <xf numFmtId="164" fontId="21" fillId="0" borderId="0" xfId="49" applyFont="1"/>
    <xf numFmtId="0" fontId="22" fillId="0" borderId="0" xfId="0" applyFont="1" applyAlignment="1"/>
    <xf numFmtId="0" fontId="22" fillId="0" borderId="0" xfId="0" applyFont="1" applyAlignment="1">
      <alignment horizontal="center"/>
    </xf>
    <xf numFmtId="164" fontId="22" fillId="0" borderId="0" xfId="49" applyFont="1" applyAlignment="1"/>
    <xf numFmtId="0" fontId="22" fillId="0" borderId="0" xfId="0" applyFont="1" applyAlignment="1" applyProtection="1"/>
    <xf numFmtId="164" fontId="3" fillId="0" borderId="0" xfId="49" applyFont="1"/>
    <xf numFmtId="0" fontId="3" fillId="0" borderId="51" xfId="0" applyFont="1" applyBorder="1"/>
    <xf numFmtId="0" fontId="3" fillId="0" borderId="52" xfId="0" applyFont="1" applyBorder="1"/>
    <xf numFmtId="0" fontId="22" fillId="0" borderId="51" xfId="0" applyFont="1" applyBorder="1"/>
    <xf numFmtId="0" fontId="22" fillId="0" borderId="53" xfId="0" applyFont="1" applyBorder="1"/>
    <xf numFmtId="0" fontId="22" fillId="0" borderId="52" xfId="0" applyFont="1" applyBorder="1"/>
    <xf numFmtId="0" fontId="22" fillId="0" borderId="50" xfId="0" applyFont="1" applyBorder="1"/>
    <xf numFmtId="4" fontId="22" fillId="0" borderId="34" xfId="0" applyNumberFormat="1" applyFont="1" applyFill="1" applyBorder="1" applyProtection="1">
      <protection locked="0"/>
    </xf>
    <xf numFmtId="4" fontId="22" fillId="0" borderId="41" xfId="0" applyNumberFormat="1" applyFont="1" applyFill="1" applyBorder="1" applyProtection="1">
      <protection locked="0"/>
    </xf>
    <xf numFmtId="0" fontId="22" fillId="0" borderId="32" xfId="0" applyFont="1" applyFill="1" applyBorder="1" applyProtection="1">
      <protection locked="0"/>
    </xf>
    <xf numFmtId="0" fontId="22" fillId="0" borderId="54" xfId="0" applyFont="1" applyBorder="1"/>
    <xf numFmtId="0" fontId="22" fillId="0" borderId="0" xfId="0" applyFont="1" applyAlignment="1">
      <alignment wrapText="1"/>
    </xf>
    <xf numFmtId="0" fontId="21" fillId="0" borderId="33" xfId="0" applyFont="1" applyFill="1" applyBorder="1" applyAlignment="1">
      <alignment horizontal="center"/>
    </xf>
    <xf numFmtId="0" fontId="21" fillId="0" borderId="23" xfId="0" applyFont="1" applyFill="1" applyBorder="1" applyAlignment="1">
      <alignment horizontal="center"/>
    </xf>
    <xf numFmtId="0" fontId="21" fillId="0" borderId="33" xfId="0" applyFont="1" applyFill="1" applyBorder="1" applyAlignment="1">
      <alignment horizontal="center"/>
    </xf>
    <xf numFmtId="0" fontId="21" fillId="0" borderId="23" xfId="0" applyFont="1" applyFill="1" applyBorder="1" applyAlignment="1">
      <alignment horizontal="center"/>
    </xf>
    <xf numFmtId="0" fontId="22" fillId="0" borderId="0" xfId="0" applyFont="1" applyAlignment="1">
      <alignment wrapText="1"/>
    </xf>
    <xf numFmtId="164" fontId="22" fillId="0" borderId="0" xfId="49" applyFont="1" applyAlignment="1">
      <alignment horizontal="left"/>
    </xf>
    <xf numFmtId="0" fontId="0" fillId="0" borderId="0" xfId="0" applyAlignment="1">
      <alignment horizontal="left"/>
    </xf>
    <xf numFmtId="0" fontId="22" fillId="0" borderId="56" xfId="0" applyFont="1" applyBorder="1"/>
    <xf numFmtId="0" fontId="21" fillId="0" borderId="0" xfId="0" applyFont="1" applyFill="1" applyAlignment="1">
      <alignment horizontal="left"/>
    </xf>
    <xf numFmtId="0" fontId="26" fillId="0" borderId="0" xfId="0" applyFont="1" applyFill="1" applyAlignment="1">
      <alignment horizontal="left"/>
    </xf>
    <xf numFmtId="0" fontId="21" fillId="0" borderId="21" xfId="0" applyFont="1" applyFill="1" applyBorder="1" applyAlignment="1">
      <alignment horizontal="center"/>
    </xf>
    <xf numFmtId="0" fontId="25" fillId="0" borderId="15" xfId="0" applyFont="1" applyFill="1" applyBorder="1" applyAlignment="1">
      <alignment horizontal="center" vertical="center"/>
    </xf>
    <xf numFmtId="0" fontId="22" fillId="0" borderId="34" xfId="0" applyFont="1" applyFill="1" applyBorder="1" applyAlignment="1">
      <alignment horizontal="left"/>
    </xf>
    <xf numFmtId="0" fontId="22" fillId="0" borderId="35" xfId="0" applyFont="1" applyFill="1" applyBorder="1" applyAlignment="1">
      <alignment horizontal="left"/>
    </xf>
    <xf numFmtId="0" fontId="22" fillId="0" borderId="36" xfId="0" applyFont="1" applyFill="1" applyBorder="1" applyAlignment="1">
      <alignment horizontal="left"/>
    </xf>
    <xf numFmtId="0" fontId="21" fillId="0" borderId="33" xfId="0" applyFont="1" applyFill="1" applyBorder="1" applyAlignment="1">
      <alignment horizontal="center"/>
    </xf>
    <xf numFmtId="0" fontId="21" fillId="0" borderId="23" xfId="0" applyFont="1" applyFill="1" applyBorder="1" applyAlignment="1">
      <alignment horizontal="center"/>
    </xf>
    <xf numFmtId="0" fontId="22" fillId="0" borderId="0" xfId="0" applyFont="1" applyAlignment="1">
      <alignment wrapText="1"/>
    </xf>
    <xf numFmtId="0" fontId="21" fillId="0" borderId="21" xfId="0" applyFont="1" applyFill="1" applyBorder="1" applyAlignment="1">
      <alignment horizontal="left"/>
    </xf>
    <xf numFmtId="0" fontId="21" fillId="0" borderId="0" xfId="0" applyFont="1" applyFill="1" applyAlignment="1"/>
    <xf numFmtId="2" fontId="22" fillId="0" borderId="54" xfId="0" applyNumberFormat="1" applyFont="1" applyBorder="1"/>
    <xf numFmtId="164" fontId="22" fillId="0" borderId="21" xfId="49" applyFont="1" applyBorder="1"/>
    <xf numFmtId="2" fontId="21" fillId="0" borderId="50" xfId="0" applyNumberFormat="1" applyFont="1" applyBorder="1"/>
    <xf numFmtId="2" fontId="22" fillId="0" borderId="0" xfId="0" applyNumberFormat="1" applyFont="1"/>
    <xf numFmtId="4" fontId="22" fillId="0" borderId="23"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3" fillId="0" borderId="43" xfId="0" applyNumberFormat="1" applyFont="1" applyFill="1" applyBorder="1" applyAlignment="1">
      <alignment horizontal="center" vertical="center"/>
    </xf>
    <xf numFmtId="4" fontId="3" fillId="0" borderId="44" xfId="0" applyNumberFormat="1" applyFont="1" applyFill="1" applyBorder="1" applyAlignment="1">
      <alignment horizontal="center" vertical="center"/>
    </xf>
    <xf numFmtId="4" fontId="22" fillId="0" borderId="0" xfId="0" applyNumberFormat="1" applyFont="1" applyFill="1" applyAlignment="1">
      <alignment horizontal="center" vertical="center"/>
    </xf>
    <xf numFmtId="169" fontId="22" fillId="0" borderId="15" xfId="0" applyNumberFormat="1" applyFont="1" applyFill="1" applyBorder="1" applyAlignment="1">
      <alignment horizontal="center" vertical="center"/>
    </xf>
    <xf numFmtId="169" fontId="22" fillId="0" borderId="16" xfId="0" applyNumberFormat="1" applyFont="1" applyFill="1" applyBorder="1" applyAlignment="1">
      <alignment horizontal="center" vertical="center"/>
    </xf>
    <xf numFmtId="169" fontId="22" fillId="0" borderId="14" xfId="0" applyNumberFormat="1" applyFont="1" applyFill="1" applyBorder="1" applyAlignment="1">
      <alignment horizontal="center" vertical="center"/>
    </xf>
    <xf numFmtId="4" fontId="22" fillId="0" borderId="47" xfId="0" applyNumberFormat="1" applyFont="1" applyFill="1" applyBorder="1" applyAlignment="1">
      <alignment horizontal="center" vertical="center"/>
    </xf>
    <xf numFmtId="4" fontId="22" fillId="0" borderId="0" xfId="0" applyNumberFormat="1" applyFont="1" applyFill="1" applyBorder="1" applyAlignment="1">
      <alignment horizontal="center" vertical="center"/>
    </xf>
    <xf numFmtId="4" fontId="22" fillId="0" borderId="15" xfId="0" applyNumberFormat="1" applyFont="1" applyFill="1" applyBorder="1" applyAlignment="1">
      <alignment horizontal="center" vertical="center"/>
    </xf>
    <xf numFmtId="4" fontId="22" fillId="0" borderId="16" xfId="0" applyNumberFormat="1" applyFont="1" applyFill="1" applyBorder="1" applyAlignment="1">
      <alignment horizontal="center" vertical="center"/>
    </xf>
    <xf numFmtId="169" fontId="22" fillId="0" borderId="26" xfId="0" applyNumberFormat="1" applyFont="1" applyFill="1" applyBorder="1" applyAlignment="1">
      <alignment horizontal="center" vertical="center"/>
    </xf>
    <xf numFmtId="4" fontId="22" fillId="0" borderId="15" xfId="0" applyNumberFormat="1" applyFont="1" applyFill="1" applyBorder="1" applyAlignment="1" applyProtection="1">
      <alignment horizontal="center" vertical="center"/>
      <protection locked="0"/>
    </xf>
    <xf numFmtId="4" fontId="21" fillId="0" borderId="23" xfId="0" applyNumberFormat="1" applyFont="1" applyFill="1" applyBorder="1" applyAlignment="1">
      <alignment horizontal="center" vertical="center"/>
    </xf>
    <xf numFmtId="4" fontId="21" fillId="0" borderId="29" xfId="0" applyNumberFormat="1"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center" vertical="center" wrapText="1"/>
    </xf>
    <xf numFmtId="0" fontId="22" fillId="0" borderId="24" xfId="0" applyFont="1" applyFill="1" applyBorder="1" applyAlignment="1">
      <alignment horizontal="center" vertical="center"/>
    </xf>
    <xf numFmtId="0" fontId="22" fillId="0" borderId="51" xfId="0" applyFont="1" applyBorder="1" applyAlignment="1">
      <alignment horizontal="center" vertical="center"/>
    </xf>
    <xf numFmtId="0" fontId="22" fillId="0" borderId="30" xfId="0" applyFont="1" applyFill="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3" fillId="0" borderId="19" xfId="0" applyFont="1" applyFill="1" applyBorder="1" applyAlignment="1">
      <alignment horizontal="center" vertical="center"/>
    </xf>
    <xf numFmtId="0" fontId="3" fillId="0" borderId="51" xfId="0" applyFont="1" applyBorder="1" applyAlignment="1">
      <alignment horizontal="center" vertical="center"/>
    </xf>
    <xf numFmtId="0" fontId="3" fillId="0" borderId="20" xfId="0" applyFont="1" applyFill="1" applyBorder="1" applyAlignment="1">
      <alignment horizontal="center" vertical="center"/>
    </xf>
    <xf numFmtId="0" fontId="3" fillId="0" borderId="52" xfId="0" applyFont="1" applyBorder="1" applyAlignment="1">
      <alignment horizontal="center" vertical="center"/>
    </xf>
    <xf numFmtId="0" fontId="22" fillId="0" borderId="0" xfId="0" applyFont="1" applyFill="1" applyAlignment="1">
      <alignment horizontal="center" vertical="center"/>
    </xf>
    <xf numFmtId="2" fontId="21" fillId="0" borderId="50" xfId="0" applyNumberFormat="1" applyFont="1" applyBorder="1" applyAlignment="1">
      <alignment horizontal="center" vertical="center"/>
    </xf>
    <xf numFmtId="4" fontId="22" fillId="0" borderId="34" xfId="0" applyNumberFormat="1" applyFont="1" applyFill="1" applyBorder="1" applyAlignment="1" applyProtection="1">
      <alignment horizontal="center" vertical="center"/>
      <protection locked="0"/>
    </xf>
    <xf numFmtId="2" fontId="22" fillId="0" borderId="54" xfId="0" applyNumberFormat="1" applyFont="1" applyBorder="1" applyAlignment="1">
      <alignment horizontal="center" vertical="center"/>
    </xf>
    <xf numFmtId="0" fontId="22" fillId="0" borderId="54" xfId="0" applyFont="1" applyBorder="1" applyAlignment="1">
      <alignment horizontal="center" vertical="center"/>
    </xf>
    <xf numFmtId="4" fontId="22" fillId="0" borderId="41" xfId="0" applyNumberFormat="1" applyFont="1" applyFill="1" applyBorder="1" applyAlignment="1" applyProtection="1">
      <alignment horizontal="center" vertical="center"/>
      <protection locked="0"/>
    </xf>
    <xf numFmtId="0" fontId="22" fillId="0" borderId="56" xfId="0" applyFont="1" applyBorder="1" applyAlignment="1">
      <alignment horizontal="center" vertical="center"/>
    </xf>
    <xf numFmtId="0" fontId="22" fillId="0" borderId="32" xfId="0" applyFont="1" applyFill="1" applyBorder="1" applyAlignment="1" applyProtection="1">
      <alignment horizontal="center" vertical="center"/>
      <protection locked="0"/>
    </xf>
    <xf numFmtId="0" fontId="22" fillId="0" borderId="50" xfId="0" applyFont="1" applyBorder="1" applyAlignment="1">
      <alignment horizontal="center" vertical="center"/>
    </xf>
    <xf numFmtId="0" fontId="22" fillId="0" borderId="22" xfId="0" applyFont="1" applyFill="1" applyBorder="1" applyAlignment="1">
      <alignment horizontal="center" vertical="center"/>
    </xf>
    <xf numFmtId="167" fontId="22" fillId="0" borderId="34" xfId="0" applyNumberFormat="1" applyFont="1" applyFill="1" applyBorder="1" applyAlignment="1" applyProtection="1">
      <alignment horizontal="center" vertical="center"/>
      <protection locked="0"/>
    </xf>
    <xf numFmtId="167" fontId="22" fillId="0" borderId="41" xfId="0" applyNumberFormat="1" applyFont="1" applyFill="1" applyBorder="1" applyAlignment="1" applyProtection="1">
      <alignment horizontal="center" vertical="center"/>
      <protection locked="0"/>
    </xf>
    <xf numFmtId="0" fontId="22" fillId="0" borderId="55" xfId="0" applyFont="1" applyBorder="1" applyAlignment="1">
      <alignment horizontal="center" vertical="center"/>
    </xf>
    <xf numFmtId="4" fontId="22" fillId="0" borderId="38" xfId="0" applyNumberFormat="1" applyFont="1" applyFill="1" applyBorder="1" applyAlignment="1" applyProtection="1">
      <alignment horizontal="center" vertical="center"/>
      <protection locked="0"/>
    </xf>
    <xf numFmtId="4" fontId="22" fillId="0" borderId="48" xfId="0" applyNumberFormat="1"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22" fillId="0" borderId="28" xfId="0" applyFont="1" applyBorder="1" applyAlignment="1">
      <alignment horizontal="center" vertical="center"/>
    </xf>
    <xf numFmtId="4" fontId="21" fillId="0" borderId="24" xfId="0" applyNumberFormat="1" applyFont="1" applyFill="1" applyBorder="1" applyAlignment="1">
      <alignment horizontal="center" vertical="center"/>
    </xf>
    <xf numFmtId="4" fontId="21" fillId="0" borderId="30" xfId="0" applyNumberFormat="1" applyFont="1" applyFill="1" applyBorder="1" applyAlignment="1">
      <alignment horizontal="center" vertical="center"/>
    </xf>
    <xf numFmtId="0" fontId="22" fillId="0" borderId="23" xfId="0" applyFont="1" applyFill="1" applyBorder="1" applyAlignment="1">
      <alignment horizontal="center" vertical="center"/>
    </xf>
    <xf numFmtId="0" fontId="22"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49" xfId="0" applyFont="1" applyFill="1" applyBorder="1" applyAlignment="1">
      <alignment horizontal="center" vertical="center"/>
    </xf>
    <xf numFmtId="4" fontId="21" fillId="0" borderId="23" xfId="0" applyNumberFormat="1" applyFont="1" applyFill="1" applyBorder="1" applyAlignment="1">
      <alignment horizontal="center" vertical="center"/>
    </xf>
    <xf numFmtId="2" fontId="22" fillId="0" borderId="57" xfId="0" applyNumberFormat="1" applyFont="1" applyBorder="1" applyAlignment="1">
      <alignment horizontal="center" vertical="center"/>
    </xf>
    <xf numFmtId="0" fontId="22" fillId="0" borderId="21" xfId="0" applyFont="1" applyBorder="1" applyAlignment="1">
      <alignment horizontal="center" vertical="center"/>
    </xf>
    <xf numFmtId="4" fontId="22" fillId="0" borderId="58" xfId="0" applyNumberFormat="1" applyFont="1" applyFill="1" applyBorder="1" applyAlignment="1" applyProtection="1">
      <alignment horizontal="center" vertical="center"/>
      <protection locked="0"/>
    </xf>
    <xf numFmtId="169" fontId="28" fillId="0" borderId="15" xfId="0" applyNumberFormat="1" applyFont="1" applyFill="1" applyBorder="1" applyAlignment="1">
      <alignment horizontal="center" vertical="center"/>
    </xf>
    <xf numFmtId="0" fontId="22" fillId="0" borderId="34" xfId="0" applyFont="1" applyFill="1" applyBorder="1"/>
    <xf numFmtId="0" fontId="22" fillId="0" borderId="35" xfId="0" applyFont="1" applyFill="1" applyBorder="1"/>
    <xf numFmtId="0" fontId="22" fillId="0" borderId="36" xfId="0" applyFont="1" applyFill="1" applyBorder="1"/>
    <xf numFmtId="0" fontId="22" fillId="0" borderId="34" xfId="0" applyFont="1" applyFill="1" applyBorder="1" applyAlignment="1">
      <alignment horizontal="left"/>
    </xf>
    <xf numFmtId="0" fontId="22" fillId="0" borderId="35" xfId="0" applyFont="1" applyFill="1" applyBorder="1" applyAlignment="1">
      <alignment horizontal="left"/>
    </xf>
    <xf numFmtId="0" fontId="22" fillId="0" borderId="36" xfId="0" applyFont="1" applyFill="1" applyBorder="1" applyAlignment="1">
      <alignment horizontal="left"/>
    </xf>
    <xf numFmtId="0" fontId="21" fillId="0" borderId="33" xfId="0" applyFont="1" applyFill="1" applyBorder="1" applyAlignment="1">
      <alignment horizontal="center"/>
    </xf>
    <xf numFmtId="0" fontId="21" fillId="0" borderId="23" xfId="0" applyFont="1" applyFill="1" applyBorder="1" applyAlignment="1">
      <alignment horizontal="center"/>
    </xf>
    <xf numFmtId="4" fontId="21" fillId="0" borderId="45" xfId="0" applyNumberFormat="1" applyFont="1" applyFill="1" applyBorder="1" applyAlignment="1">
      <alignment horizontal="center"/>
    </xf>
    <xf numFmtId="4" fontId="21" fillId="0" borderId="23" xfId="0" applyNumberFormat="1" applyFont="1" applyFill="1" applyBorder="1" applyAlignment="1">
      <alignment horizontal="center"/>
    </xf>
    <xf numFmtId="0" fontId="24" fillId="0" borderId="34" xfId="0" applyFont="1" applyBorder="1" applyAlignment="1" applyProtection="1">
      <alignment horizontal="left" wrapText="1"/>
      <protection locked="0"/>
    </xf>
    <xf numFmtId="0" fontId="24" fillId="0" borderId="35" xfId="0" applyFont="1" applyBorder="1" applyAlignment="1" applyProtection="1">
      <alignment horizontal="left" wrapText="1"/>
      <protection locked="0"/>
    </xf>
    <xf numFmtId="0" fontId="24" fillId="0" borderId="36" xfId="0" applyFont="1" applyBorder="1" applyAlignment="1" applyProtection="1">
      <alignment horizontal="left" wrapText="1"/>
      <protection locked="0"/>
    </xf>
    <xf numFmtId="0" fontId="22" fillId="17" borderId="15" xfId="0" applyFont="1" applyFill="1" applyBorder="1" applyAlignment="1">
      <alignment horizontal="left"/>
    </xf>
    <xf numFmtId="0" fontId="22" fillId="0" borderId="15" xfId="0" applyFont="1" applyFill="1" applyBorder="1" applyAlignment="1">
      <alignment horizontal="left"/>
    </xf>
    <xf numFmtId="0" fontId="22" fillId="0" borderId="14" xfId="0" applyFont="1" applyFill="1" applyBorder="1" applyAlignment="1">
      <alignment horizontal="left"/>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0" xfId="0" applyFont="1" applyAlignment="1">
      <alignment wrapText="1"/>
    </xf>
    <xf numFmtId="0" fontId="22" fillId="0" borderId="37" xfId="0" applyFont="1" applyBorder="1"/>
    <xf numFmtId="0" fontId="22" fillId="0" borderId="32" xfId="0" applyFont="1" applyBorder="1"/>
    <xf numFmtId="0" fontId="22" fillId="0" borderId="31" xfId="0" applyFont="1" applyBorder="1"/>
    <xf numFmtId="0" fontId="21" fillId="0" borderId="37" xfId="0" applyFont="1" applyFill="1" applyBorder="1" applyAlignment="1">
      <alignment horizontal="center"/>
    </xf>
    <xf numFmtId="0" fontId="21" fillId="0" borderId="32" xfId="0" applyFont="1" applyFill="1" applyBorder="1" applyAlignment="1">
      <alignment horizontal="center"/>
    </xf>
    <xf numFmtId="0" fontId="22" fillId="0" borderId="38" xfId="0" applyFont="1" applyFill="1" applyBorder="1"/>
    <xf numFmtId="0" fontId="22" fillId="0" borderId="39" xfId="0" applyFont="1" applyFill="1" applyBorder="1"/>
    <xf numFmtId="0" fontId="22" fillId="0" borderId="40" xfId="0" applyFont="1" applyFill="1" applyBorder="1"/>
    <xf numFmtId="0" fontId="23" fillId="0" borderId="0" xfId="0" applyFont="1" applyAlignment="1">
      <alignment horizontal="left" wrapText="1"/>
    </xf>
    <xf numFmtId="0" fontId="22" fillId="17" borderId="34" xfId="0" applyFont="1" applyFill="1" applyBorder="1" applyAlignment="1">
      <alignment horizontal="left"/>
    </xf>
    <xf numFmtId="0" fontId="22" fillId="17" borderId="35" xfId="0" applyFont="1" applyFill="1" applyBorder="1" applyAlignment="1">
      <alignment horizontal="left"/>
    </xf>
    <xf numFmtId="0" fontId="22" fillId="17" borderId="36" xfId="0" applyFont="1" applyFill="1" applyBorder="1" applyAlignment="1">
      <alignment horizontal="left"/>
    </xf>
    <xf numFmtId="0" fontId="22" fillId="0" borderId="38" xfId="0" applyFont="1" applyFill="1" applyBorder="1" applyAlignment="1">
      <alignment horizontal="left"/>
    </xf>
    <xf numFmtId="0" fontId="22" fillId="0" borderId="39" xfId="0" applyFont="1" applyFill="1" applyBorder="1" applyAlignment="1">
      <alignment horizontal="left"/>
    </xf>
    <xf numFmtId="0" fontId="22" fillId="0" borderId="40" xfId="0" applyFont="1" applyFill="1" applyBorder="1" applyAlignment="1">
      <alignment horizontal="left"/>
    </xf>
    <xf numFmtId="0" fontId="21" fillId="0" borderId="37" xfId="0" applyFont="1" applyFill="1" applyBorder="1" applyAlignment="1">
      <alignment horizontal="left"/>
    </xf>
    <xf numFmtId="0" fontId="21" fillId="0" borderId="32" xfId="0" applyFont="1" applyFill="1" applyBorder="1" applyAlignment="1">
      <alignment horizontal="left"/>
    </xf>
    <xf numFmtId="0" fontId="21" fillId="0" borderId="31" xfId="0" applyFont="1" applyFill="1" applyBorder="1" applyAlignment="1">
      <alignment horizontal="left"/>
    </xf>
    <xf numFmtId="0" fontId="21" fillId="0" borderId="33" xfId="0" applyFont="1" applyFill="1" applyBorder="1" applyAlignment="1">
      <alignment horizontal="left"/>
    </xf>
    <xf numFmtId="0" fontId="21" fillId="0" borderId="23" xfId="0" applyFont="1" applyFill="1" applyBorder="1" applyAlignment="1">
      <alignment horizontal="left"/>
    </xf>
    <xf numFmtId="0" fontId="22" fillId="0" borderId="45"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44" xfId="0" applyFont="1" applyFill="1" applyBorder="1" applyAlignment="1">
      <alignment horizontal="left" vertical="center"/>
    </xf>
    <xf numFmtId="0" fontId="22" fillId="17" borderId="38" xfId="0" applyFont="1" applyFill="1" applyBorder="1" applyAlignment="1">
      <alignment horizontal="left"/>
    </xf>
    <xf numFmtId="0" fontId="22" fillId="17" borderId="39" xfId="0" applyFont="1" applyFill="1" applyBorder="1" applyAlignment="1">
      <alignment horizontal="left"/>
    </xf>
    <xf numFmtId="0" fontId="22" fillId="17" borderId="40" xfId="0" applyFont="1" applyFill="1" applyBorder="1" applyAlignment="1">
      <alignment horizontal="left"/>
    </xf>
    <xf numFmtId="4" fontId="21" fillId="0" borderId="47" xfId="0" applyNumberFormat="1" applyFont="1" applyFill="1" applyBorder="1" applyAlignment="1">
      <alignment horizontal="center"/>
    </xf>
    <xf numFmtId="4" fontId="21" fillId="0" borderId="32" xfId="0" applyNumberFormat="1" applyFont="1" applyFill="1" applyBorder="1" applyAlignment="1">
      <alignment horizontal="center"/>
    </xf>
    <xf numFmtId="0" fontId="22" fillId="0" borderId="41" xfId="0" applyFont="1" applyFill="1" applyBorder="1" applyAlignment="1">
      <alignment horizontal="left"/>
    </xf>
    <xf numFmtId="0" fontId="22" fillId="0" borderId="42" xfId="0" applyFont="1" applyFill="1" applyBorder="1" applyAlignment="1">
      <alignment horizontal="left"/>
    </xf>
    <xf numFmtId="4" fontId="21" fillId="0" borderId="47" xfId="0" applyNumberFormat="1" applyFont="1" applyFill="1" applyBorder="1" applyAlignment="1">
      <alignment horizontal="center" vertical="center"/>
    </xf>
    <xf numFmtId="4" fontId="21" fillId="0" borderId="32" xfId="0" applyNumberFormat="1" applyFont="1" applyFill="1" applyBorder="1" applyAlignment="1">
      <alignment horizontal="center" vertical="center"/>
    </xf>
    <xf numFmtId="0" fontId="22" fillId="0" borderId="34" xfId="0" applyFont="1" applyFill="1" applyBorder="1" applyAlignment="1">
      <alignment horizontal="left" wrapText="1"/>
    </xf>
    <xf numFmtId="0" fontId="22" fillId="0" borderId="35" xfId="0" applyFont="1" applyFill="1" applyBorder="1" applyAlignment="1">
      <alignment horizontal="left" wrapText="1"/>
    </xf>
    <xf numFmtId="0" fontId="22" fillId="0" borderId="36" xfId="0" applyFont="1" applyFill="1" applyBorder="1" applyAlignment="1">
      <alignment horizontal="left" wrapText="1"/>
    </xf>
    <xf numFmtId="4" fontId="21" fillId="0" borderId="45" xfId="0" applyNumberFormat="1" applyFont="1" applyFill="1" applyBorder="1" applyAlignment="1">
      <alignment horizontal="center" vertical="center"/>
    </xf>
    <xf numFmtId="4" fontId="21" fillId="0" borderId="23" xfId="0" applyNumberFormat="1" applyFont="1" applyFill="1" applyBorder="1" applyAlignment="1">
      <alignment horizontal="center" vertical="center"/>
    </xf>
    <xf numFmtId="0" fontId="21" fillId="0" borderId="37" xfId="0" applyFont="1" applyBorder="1"/>
    <xf numFmtId="0" fontId="21" fillId="0" borderId="32" xfId="0" applyFont="1" applyBorder="1"/>
    <xf numFmtId="0" fontId="21" fillId="0" borderId="31" xfId="0" applyFont="1" applyBorder="1"/>
    <xf numFmtId="0" fontId="21" fillId="0" borderId="34" xfId="0" applyFont="1" applyFill="1" applyBorder="1"/>
    <xf numFmtId="0" fontId="21" fillId="0" borderId="35" xfId="0" applyFont="1" applyFill="1" applyBorder="1"/>
    <xf numFmtId="0" fontId="21" fillId="0" borderId="36" xfId="0" applyFont="1" applyFill="1" applyBorder="1"/>
    <xf numFmtId="0" fontId="24" fillId="0" borderId="34" xfId="0" applyFont="1" applyBorder="1" applyAlignment="1" applyProtection="1">
      <alignment horizontal="left" vertical="top" wrapText="1"/>
      <protection locked="0"/>
    </xf>
    <xf numFmtId="0" fontId="24" fillId="0" borderId="35" xfId="0" applyFont="1" applyBorder="1" applyAlignment="1" applyProtection="1">
      <alignment horizontal="left" vertical="top" wrapText="1"/>
      <protection locked="0"/>
    </xf>
    <xf numFmtId="0" fontId="24" fillId="0" borderId="36" xfId="0" applyFont="1" applyBorder="1" applyAlignment="1" applyProtection="1">
      <alignment horizontal="left" vertical="top" wrapText="1"/>
      <protection locked="0"/>
    </xf>
    <xf numFmtId="0" fontId="22" fillId="0" borderId="34" xfId="0" applyFont="1" applyFill="1" applyBorder="1" applyAlignment="1">
      <alignment wrapText="1"/>
    </xf>
    <xf numFmtId="0" fontId="22" fillId="0" borderId="35" xfId="0" applyFont="1" applyFill="1" applyBorder="1" applyAlignment="1">
      <alignment wrapText="1"/>
    </xf>
    <xf numFmtId="0" fontId="22" fillId="0" borderId="36" xfId="0" applyFont="1" applyFill="1" applyBorder="1" applyAlignment="1">
      <alignment wrapText="1"/>
    </xf>
    <xf numFmtId="0" fontId="22" fillId="0" borderId="34" xfId="0" applyFont="1" applyFill="1" applyBorder="1" applyAlignment="1">
      <alignment horizontal="center"/>
    </xf>
    <xf numFmtId="0" fontId="22" fillId="0" borderId="35" xfId="0" applyFont="1" applyFill="1" applyBorder="1" applyAlignment="1">
      <alignment horizontal="center"/>
    </xf>
    <xf numFmtId="0" fontId="22" fillId="0" borderId="36" xfId="0" applyFont="1" applyFill="1" applyBorder="1" applyAlignment="1">
      <alignment horizontal="center"/>
    </xf>
    <xf numFmtId="0" fontId="22" fillId="18" borderId="18" xfId="0" applyFont="1" applyFill="1" applyBorder="1" applyAlignment="1">
      <alignment horizontal="center"/>
    </xf>
    <xf numFmtId="0" fontId="22" fillId="18" borderId="17" xfId="0" applyFont="1" applyFill="1" applyBorder="1" applyAlignment="1">
      <alignment horizontal="center"/>
    </xf>
  </cellXfs>
  <cellStyles count="51">
    <cellStyle name="1 000 Sk" xfId="1" xr:uid="{00000000-0005-0000-0000-000000000000}"/>
    <cellStyle name="1 000,-  Sk" xfId="2" xr:uid="{00000000-0005-0000-0000-000001000000}"/>
    <cellStyle name="1 000,- Kč" xfId="3" xr:uid="{00000000-0005-0000-0000-000002000000}"/>
    <cellStyle name="1 000,- Sk" xfId="4" xr:uid="{00000000-0005-0000-0000-000003000000}"/>
    <cellStyle name="1000 Sk_fakturuj99" xfId="5" xr:uid="{00000000-0005-0000-0000-000004000000}"/>
    <cellStyle name="20 % – Zvýraznění1" xfId="6" xr:uid="{00000000-0005-0000-0000-000005000000}"/>
    <cellStyle name="20 % – Zvýraznění2" xfId="7" xr:uid="{00000000-0005-0000-0000-000006000000}"/>
    <cellStyle name="20 % – Zvýraznění3" xfId="8" xr:uid="{00000000-0005-0000-0000-000007000000}"/>
    <cellStyle name="20 % – Zvýraznění4" xfId="9" xr:uid="{00000000-0005-0000-0000-000008000000}"/>
    <cellStyle name="20 % – Zvýraznění5" xfId="10" xr:uid="{00000000-0005-0000-0000-000009000000}"/>
    <cellStyle name="20 % – Zvýraznění6" xfId="11" xr:uid="{00000000-0005-0000-0000-00000A000000}"/>
    <cellStyle name="40 % – Zvýraznění1" xfId="12" xr:uid="{00000000-0005-0000-0000-00000B000000}"/>
    <cellStyle name="40 % – Zvýraznění2" xfId="13" xr:uid="{00000000-0005-0000-0000-00000C000000}"/>
    <cellStyle name="40 % – Zvýraznění3" xfId="14" xr:uid="{00000000-0005-0000-0000-00000D000000}"/>
    <cellStyle name="40 % – Zvýraznění4" xfId="15" xr:uid="{00000000-0005-0000-0000-00000E000000}"/>
    <cellStyle name="40 % – Zvýraznění5" xfId="16" xr:uid="{00000000-0005-0000-0000-00000F000000}"/>
    <cellStyle name="40 % – Zvýraznění6" xfId="17" xr:uid="{00000000-0005-0000-0000-000010000000}"/>
    <cellStyle name="60 % – Zvýraznění1" xfId="18" xr:uid="{00000000-0005-0000-0000-000011000000}"/>
    <cellStyle name="60 % – Zvýraznění2" xfId="19" xr:uid="{00000000-0005-0000-0000-000012000000}"/>
    <cellStyle name="60 % – Zvýraznění3" xfId="20" xr:uid="{00000000-0005-0000-0000-000013000000}"/>
    <cellStyle name="60 % – Zvýraznění4" xfId="21" xr:uid="{00000000-0005-0000-0000-000014000000}"/>
    <cellStyle name="60 % – Zvýraznění5" xfId="22" xr:uid="{00000000-0005-0000-0000-000015000000}"/>
    <cellStyle name="60 % – Zvýraznění6" xfId="23" xr:uid="{00000000-0005-0000-0000-000016000000}"/>
    <cellStyle name="Celkem" xfId="24" xr:uid="{00000000-0005-0000-0000-000017000000}"/>
    <cellStyle name="Čiarka" xfId="49" builtinId="3"/>
    <cellStyle name="čiarky 2" xfId="25" xr:uid="{00000000-0005-0000-0000-000019000000}"/>
    <cellStyle name="čiarky 3" xfId="26" xr:uid="{00000000-0005-0000-0000-00001A000000}"/>
    <cellStyle name="data" xfId="27" xr:uid="{00000000-0005-0000-0000-00001B000000}"/>
    <cellStyle name="Chybně" xfId="28" xr:uid="{00000000-0005-0000-0000-00001C000000}"/>
    <cellStyle name="Nadpis 1 2" xfId="29" xr:uid="{00000000-0005-0000-0000-00001D000000}"/>
    <cellStyle name="Nadpis 2 2" xfId="30" xr:uid="{00000000-0005-0000-0000-00001E000000}"/>
    <cellStyle name="Nadpis 3 2" xfId="31" xr:uid="{00000000-0005-0000-0000-00001F000000}"/>
    <cellStyle name="Nadpis 4 2" xfId="32" xr:uid="{00000000-0005-0000-0000-000020000000}"/>
    <cellStyle name="Název" xfId="33" xr:uid="{00000000-0005-0000-0000-000021000000}"/>
    <cellStyle name="Normálna" xfId="0" builtinId="0"/>
    <cellStyle name="normálne 2" xfId="34" xr:uid="{00000000-0005-0000-0000-000023000000}"/>
    <cellStyle name="normálne_Rozpocet" xfId="50" xr:uid="{00000000-0005-0000-0000-000024000000}"/>
    <cellStyle name="Poznámka 2" xfId="35" xr:uid="{00000000-0005-0000-0000-000025000000}"/>
    <cellStyle name="TEXT" xfId="36" xr:uid="{00000000-0005-0000-0000-000026000000}"/>
    <cellStyle name="Text upozornění" xfId="37" xr:uid="{00000000-0005-0000-0000-000027000000}"/>
    <cellStyle name="TEXT1" xfId="38" xr:uid="{00000000-0005-0000-0000-000028000000}"/>
    <cellStyle name="Vstup 2" xfId="39" xr:uid="{00000000-0005-0000-0000-000029000000}"/>
    <cellStyle name="Výpočet 2" xfId="40" xr:uid="{00000000-0005-0000-0000-00002A000000}"/>
    <cellStyle name="Výstup 2" xfId="41" xr:uid="{00000000-0005-0000-0000-00002B000000}"/>
    <cellStyle name="Vysvětlující text" xfId="42" xr:uid="{00000000-0005-0000-0000-00002C000000}"/>
    <cellStyle name="Zvýraznění 1" xfId="43" xr:uid="{00000000-0005-0000-0000-00002D000000}"/>
    <cellStyle name="Zvýraznění 2" xfId="44" xr:uid="{00000000-0005-0000-0000-00002E000000}"/>
    <cellStyle name="Zvýraznění 3" xfId="45" xr:uid="{00000000-0005-0000-0000-00002F000000}"/>
    <cellStyle name="Zvýraznění 4" xfId="46" xr:uid="{00000000-0005-0000-0000-000030000000}"/>
    <cellStyle name="Zvýraznění 5" xfId="47" xr:uid="{00000000-0005-0000-0000-000031000000}"/>
    <cellStyle name="Zvýraznění 6" xfId="48" xr:uid="{00000000-0005-0000-0000-00003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2"/>
  <sheetViews>
    <sheetView zoomScaleNormal="100" workbookViewId="0">
      <pane ySplit="5" topLeftCell="A244" activePane="bottomLeft" state="frozen"/>
      <selection pane="bottomLeft" activeCell="A253" sqref="A253"/>
    </sheetView>
  </sheetViews>
  <sheetFormatPr defaultRowHeight="13.2"/>
  <cols>
    <col min="1" max="1" width="6.6640625" style="13" customWidth="1"/>
    <col min="2" max="2" width="16.5546875" style="13" customWidth="1"/>
    <col min="3" max="3" width="10.88671875" style="13" customWidth="1"/>
    <col min="4" max="4" width="9.88671875" style="13" customWidth="1"/>
    <col min="5" max="6" width="9.109375" style="13"/>
    <col min="7" max="7" width="7.6640625" style="13" customWidth="1"/>
    <col min="8" max="8" width="58.33203125" style="13" customWidth="1"/>
    <col min="9" max="11" width="9.109375" style="108"/>
    <col min="12" max="12" width="12.88671875" style="108" customWidth="1"/>
    <col min="13" max="13" width="13.6640625" style="14" customWidth="1"/>
  </cols>
  <sheetData>
    <row r="1" spans="1:13">
      <c r="A1" s="193" t="s">
        <v>14</v>
      </c>
      <c r="B1" s="194"/>
      <c r="C1" s="194"/>
      <c r="D1" s="194"/>
      <c r="E1" s="194"/>
      <c r="F1" s="194"/>
      <c r="G1" s="194"/>
      <c r="H1" s="194"/>
      <c r="I1" s="91"/>
      <c r="J1" s="139"/>
      <c r="K1" s="111"/>
      <c r="L1" s="112"/>
    </row>
    <row r="2" spans="1:13" ht="13.8" thickBot="1">
      <c r="A2" s="15"/>
      <c r="B2" s="16"/>
      <c r="C2" s="16"/>
      <c r="D2" s="16"/>
      <c r="E2" s="16"/>
      <c r="F2" s="16"/>
      <c r="G2" s="16"/>
      <c r="H2" s="17"/>
      <c r="I2" s="92"/>
      <c r="J2" s="140"/>
      <c r="K2" s="113"/>
      <c r="L2" s="114"/>
    </row>
    <row r="3" spans="1:13" ht="13.8" thickBot="1">
      <c r="A3" s="190" t="s">
        <v>556</v>
      </c>
      <c r="B3" s="191"/>
      <c r="C3" s="191"/>
      <c r="D3" s="191"/>
      <c r="E3" s="191"/>
      <c r="F3" s="191"/>
      <c r="G3" s="191"/>
      <c r="H3" s="191"/>
      <c r="I3" s="191"/>
      <c r="J3" s="191"/>
      <c r="K3" s="192"/>
      <c r="L3" s="115"/>
    </row>
    <row r="4" spans="1:13" s="9" customFormat="1" ht="10.199999999999999">
      <c r="A4" s="1" t="s">
        <v>0</v>
      </c>
      <c r="B4" s="195" t="s">
        <v>15</v>
      </c>
      <c r="C4" s="196"/>
      <c r="D4" s="196"/>
      <c r="E4" s="196"/>
      <c r="F4" s="196"/>
      <c r="G4" s="196"/>
      <c r="H4" s="197"/>
      <c r="I4" s="93" t="s">
        <v>1</v>
      </c>
      <c r="J4" s="141" t="s">
        <v>2</v>
      </c>
      <c r="K4" s="116" t="s">
        <v>3</v>
      </c>
      <c r="L4" s="117" t="s">
        <v>19</v>
      </c>
      <c r="M4" s="55"/>
    </row>
    <row r="5" spans="1:13" s="9" customFormat="1" ht="10.8" thickBot="1">
      <c r="A5" s="3" t="s">
        <v>4</v>
      </c>
      <c r="B5" s="198"/>
      <c r="C5" s="199"/>
      <c r="D5" s="199"/>
      <c r="E5" s="199"/>
      <c r="F5" s="199"/>
      <c r="G5" s="199"/>
      <c r="H5" s="200"/>
      <c r="I5" s="94" t="s">
        <v>5</v>
      </c>
      <c r="J5" s="142" t="s">
        <v>6</v>
      </c>
      <c r="K5" s="118" t="s">
        <v>7</v>
      </c>
      <c r="L5" s="119"/>
      <c r="M5" s="55"/>
    </row>
    <row r="6" spans="1:13">
      <c r="A6" s="21"/>
      <c r="B6" s="22"/>
      <c r="C6" s="22"/>
      <c r="D6" s="22"/>
      <c r="E6" s="22"/>
      <c r="F6" s="22"/>
      <c r="G6" s="22"/>
      <c r="H6" s="23"/>
      <c r="I6" s="95"/>
      <c r="J6" s="120"/>
      <c r="K6" s="120"/>
    </row>
    <row r="7" spans="1:13">
      <c r="A7" s="76" t="s">
        <v>25</v>
      </c>
      <c r="B7" s="22"/>
      <c r="C7" s="22"/>
      <c r="D7" s="22"/>
      <c r="E7" s="22"/>
      <c r="F7" s="22"/>
      <c r="G7" s="22"/>
      <c r="H7" s="23"/>
      <c r="I7" s="95"/>
      <c r="J7" s="120"/>
      <c r="K7" s="120"/>
    </row>
    <row r="8" spans="1:13" ht="13.8" thickBot="1">
      <c r="A8" s="86" t="s">
        <v>134</v>
      </c>
      <c r="B8" s="22"/>
      <c r="C8" s="22"/>
      <c r="D8" s="22"/>
      <c r="E8" s="22"/>
      <c r="F8" s="22"/>
      <c r="G8" s="22"/>
      <c r="H8" s="23"/>
      <c r="I8" s="95"/>
      <c r="J8" s="120"/>
      <c r="K8" s="120"/>
    </row>
    <row r="9" spans="1:13" ht="13.8" thickBot="1">
      <c r="A9" s="178" t="s">
        <v>26</v>
      </c>
      <c r="B9" s="179"/>
      <c r="C9" s="179"/>
      <c r="D9" s="179"/>
      <c r="E9" s="179"/>
      <c r="F9" s="179"/>
      <c r="G9" s="179"/>
      <c r="H9" s="179"/>
      <c r="I9" s="179"/>
      <c r="J9" s="179"/>
      <c r="K9" s="179"/>
      <c r="L9" s="121">
        <f>ROUND(SUM(L10,L12,L14,L16,L18,L20,L22),2)</f>
        <v>0</v>
      </c>
    </row>
    <row r="10" spans="1:13">
      <c r="A10" s="26">
        <v>1</v>
      </c>
      <c r="B10" s="201" t="s">
        <v>27</v>
      </c>
      <c r="C10" s="202" t="s">
        <v>27</v>
      </c>
      <c r="D10" s="202" t="s">
        <v>27</v>
      </c>
      <c r="E10" s="202" t="s">
        <v>27</v>
      </c>
      <c r="F10" s="202" t="s">
        <v>27</v>
      </c>
      <c r="G10" s="202" t="s">
        <v>27</v>
      </c>
      <c r="H10" s="203" t="s">
        <v>27</v>
      </c>
      <c r="I10" s="96"/>
      <c r="J10" s="143" t="s">
        <v>9</v>
      </c>
      <c r="K10" s="122"/>
      <c r="L10" s="123">
        <f>ROUND(I10*K10,2)</f>
        <v>0</v>
      </c>
    </row>
    <row r="11" spans="1:13">
      <c r="A11" s="26"/>
      <c r="B11" s="155"/>
      <c r="C11" s="156"/>
      <c r="D11" s="156"/>
      <c r="E11" s="156"/>
      <c r="F11" s="156"/>
      <c r="G11" s="156"/>
      <c r="H11" s="157"/>
      <c r="I11" s="96"/>
      <c r="J11" s="143"/>
      <c r="K11" s="122"/>
      <c r="L11" s="124"/>
    </row>
    <row r="12" spans="1:13">
      <c r="A12" s="29">
        <v>2</v>
      </c>
      <c r="B12" s="158" t="s">
        <v>28</v>
      </c>
      <c r="C12" s="159" t="s">
        <v>28</v>
      </c>
      <c r="D12" s="159" t="s">
        <v>28</v>
      </c>
      <c r="E12" s="159" t="s">
        <v>28</v>
      </c>
      <c r="F12" s="159" t="s">
        <v>28</v>
      </c>
      <c r="G12" s="159" t="s">
        <v>28</v>
      </c>
      <c r="H12" s="160" t="s">
        <v>28</v>
      </c>
      <c r="I12" s="97"/>
      <c r="J12" s="144" t="s">
        <v>9</v>
      </c>
      <c r="K12" s="125"/>
      <c r="L12" s="123">
        <f>ROUND(I12*K12,2)</f>
        <v>0</v>
      </c>
    </row>
    <row r="13" spans="1:13">
      <c r="A13" s="26"/>
      <c r="B13" s="155"/>
      <c r="C13" s="156"/>
      <c r="D13" s="156"/>
      <c r="E13" s="156"/>
      <c r="F13" s="156"/>
      <c r="G13" s="156"/>
      <c r="H13" s="157"/>
      <c r="I13" s="96"/>
      <c r="J13" s="143"/>
      <c r="K13" s="122"/>
      <c r="L13" s="124"/>
    </row>
    <row r="14" spans="1:13">
      <c r="A14" s="26">
        <v>3</v>
      </c>
      <c r="B14" s="158" t="s">
        <v>29</v>
      </c>
      <c r="C14" s="159" t="s">
        <v>29</v>
      </c>
      <c r="D14" s="159" t="s">
        <v>29</v>
      </c>
      <c r="E14" s="159" t="s">
        <v>29</v>
      </c>
      <c r="F14" s="159" t="s">
        <v>29</v>
      </c>
      <c r="G14" s="159" t="s">
        <v>29</v>
      </c>
      <c r="H14" s="160" t="s">
        <v>29</v>
      </c>
      <c r="I14" s="96"/>
      <c r="J14" s="144" t="s">
        <v>9</v>
      </c>
      <c r="K14" s="122"/>
      <c r="L14" s="123">
        <f>ROUND(I14*K14,2)</f>
        <v>0</v>
      </c>
    </row>
    <row r="15" spans="1:13">
      <c r="A15" s="26"/>
      <c r="B15" s="155"/>
      <c r="C15" s="156"/>
      <c r="D15" s="156"/>
      <c r="E15" s="156"/>
      <c r="F15" s="156"/>
      <c r="G15" s="156"/>
      <c r="H15" s="157"/>
      <c r="I15" s="96"/>
      <c r="J15" s="143"/>
      <c r="K15" s="122"/>
      <c r="L15" s="124"/>
    </row>
    <row r="16" spans="1:13">
      <c r="A16" s="32">
        <v>4</v>
      </c>
      <c r="B16" s="158" t="s">
        <v>30</v>
      </c>
      <c r="C16" s="159" t="s">
        <v>30</v>
      </c>
      <c r="D16" s="159" t="s">
        <v>30</v>
      </c>
      <c r="E16" s="159" t="s">
        <v>30</v>
      </c>
      <c r="F16" s="159" t="s">
        <v>30</v>
      </c>
      <c r="G16" s="159" t="s">
        <v>30</v>
      </c>
      <c r="H16" s="160" t="s">
        <v>30</v>
      </c>
      <c r="I16" s="98"/>
      <c r="J16" s="145" t="s">
        <v>9</v>
      </c>
      <c r="K16" s="122"/>
      <c r="L16" s="123">
        <f>ROUND(I16*K16,2)</f>
        <v>0</v>
      </c>
    </row>
    <row r="17" spans="1:12">
      <c r="A17" s="26"/>
      <c r="B17" s="155"/>
      <c r="C17" s="156"/>
      <c r="D17" s="156"/>
      <c r="E17" s="156"/>
      <c r="F17" s="156"/>
      <c r="G17" s="156"/>
      <c r="H17" s="157"/>
      <c r="I17" s="96"/>
      <c r="J17" s="143"/>
      <c r="K17" s="122"/>
      <c r="L17" s="124"/>
    </row>
    <row r="18" spans="1:12">
      <c r="A18" s="26">
        <v>5</v>
      </c>
      <c r="B18" s="158" t="s">
        <v>31</v>
      </c>
      <c r="C18" s="159" t="s">
        <v>31</v>
      </c>
      <c r="D18" s="159" t="s">
        <v>31</v>
      </c>
      <c r="E18" s="159" t="s">
        <v>31</v>
      </c>
      <c r="F18" s="159" t="s">
        <v>31</v>
      </c>
      <c r="G18" s="159" t="s">
        <v>31</v>
      </c>
      <c r="H18" s="160" t="s">
        <v>31</v>
      </c>
      <c r="I18" s="96"/>
      <c r="J18" s="143" t="s">
        <v>9</v>
      </c>
      <c r="K18" s="122"/>
      <c r="L18" s="123">
        <f>ROUND(I18*K18,2)</f>
        <v>0</v>
      </c>
    </row>
    <row r="19" spans="1:12">
      <c r="A19" s="26"/>
      <c r="B19" s="155"/>
      <c r="C19" s="156"/>
      <c r="D19" s="156"/>
      <c r="E19" s="156"/>
      <c r="F19" s="156"/>
      <c r="G19" s="156"/>
      <c r="H19" s="157"/>
      <c r="I19" s="96"/>
      <c r="J19" s="143"/>
      <c r="K19" s="122"/>
      <c r="L19" s="124"/>
    </row>
    <row r="20" spans="1:12">
      <c r="A20" s="26">
        <v>6</v>
      </c>
      <c r="B20" s="158" t="s">
        <v>32</v>
      </c>
      <c r="C20" s="159" t="s">
        <v>32</v>
      </c>
      <c r="D20" s="159" t="s">
        <v>32</v>
      </c>
      <c r="E20" s="159" t="s">
        <v>32</v>
      </c>
      <c r="F20" s="159" t="s">
        <v>32</v>
      </c>
      <c r="G20" s="159" t="s">
        <v>32</v>
      </c>
      <c r="H20" s="160" t="s">
        <v>32</v>
      </c>
      <c r="I20" s="96"/>
      <c r="J20" s="143" t="s">
        <v>9</v>
      </c>
      <c r="K20" s="122"/>
      <c r="L20" s="123">
        <f>ROUND(I20*K20,2)</f>
        <v>0</v>
      </c>
    </row>
    <row r="21" spans="1:12">
      <c r="A21" s="26"/>
      <c r="B21" s="155"/>
      <c r="C21" s="156"/>
      <c r="D21" s="156"/>
      <c r="E21" s="156"/>
      <c r="F21" s="156"/>
      <c r="G21" s="156"/>
      <c r="H21" s="157"/>
      <c r="I21" s="96"/>
      <c r="J21" s="143"/>
      <c r="K21" s="122"/>
      <c r="L21" s="124"/>
    </row>
    <row r="22" spans="1:12">
      <c r="A22" s="26">
        <v>7</v>
      </c>
      <c r="B22" s="158" t="s">
        <v>33</v>
      </c>
      <c r="C22" s="159" t="s">
        <v>33</v>
      </c>
      <c r="D22" s="159" t="s">
        <v>33</v>
      </c>
      <c r="E22" s="159" t="s">
        <v>33</v>
      </c>
      <c r="F22" s="159" t="s">
        <v>33</v>
      </c>
      <c r="G22" s="159" t="s">
        <v>33</v>
      </c>
      <c r="H22" s="160" t="s">
        <v>33</v>
      </c>
      <c r="I22" s="96"/>
      <c r="J22" s="143" t="s">
        <v>9</v>
      </c>
      <c r="K22" s="122"/>
      <c r="L22" s="123">
        <f>ROUND(I22*K22,2)</f>
        <v>0</v>
      </c>
    </row>
    <row r="23" spans="1:12" ht="13.8" thickBot="1">
      <c r="A23" s="26"/>
      <c r="B23" s="155"/>
      <c r="C23" s="156"/>
      <c r="D23" s="156"/>
      <c r="E23" s="156"/>
      <c r="F23" s="156"/>
      <c r="G23" s="156"/>
      <c r="H23" s="157"/>
      <c r="I23" s="96"/>
      <c r="J23" s="143"/>
      <c r="K23" s="122"/>
      <c r="L23" s="126"/>
    </row>
    <row r="24" spans="1:12" ht="13.8" thickBot="1">
      <c r="A24" s="178"/>
      <c r="B24" s="179"/>
      <c r="C24" s="179"/>
      <c r="D24" s="179"/>
      <c r="E24" s="179"/>
      <c r="F24" s="179"/>
      <c r="G24" s="179"/>
      <c r="H24" s="179"/>
      <c r="I24" s="99"/>
      <c r="J24" s="146"/>
      <c r="K24" s="127"/>
      <c r="L24" s="128"/>
    </row>
    <row r="25" spans="1:12">
      <c r="A25" s="37"/>
      <c r="B25" s="38"/>
      <c r="C25" s="38"/>
      <c r="D25" s="38"/>
      <c r="E25" s="38"/>
      <c r="F25" s="38"/>
      <c r="G25" s="38"/>
      <c r="H25" s="39"/>
      <c r="I25" s="100"/>
      <c r="J25" s="147"/>
      <c r="K25" s="129"/>
    </row>
    <row r="26" spans="1:12" ht="13.8" thickBot="1">
      <c r="A26" s="37"/>
      <c r="B26" s="38"/>
      <c r="C26" s="38"/>
      <c r="D26" s="38"/>
      <c r="E26" s="38"/>
      <c r="F26" s="38"/>
      <c r="G26" s="38"/>
      <c r="H26" s="39"/>
      <c r="I26" s="100"/>
      <c r="J26" s="147"/>
      <c r="K26" s="129"/>
    </row>
    <row r="27" spans="1:12" ht="13.8" thickBot="1">
      <c r="A27" s="178" t="s">
        <v>34</v>
      </c>
      <c r="B27" s="179"/>
      <c r="C27" s="179"/>
      <c r="D27" s="179"/>
      <c r="E27" s="179"/>
      <c r="F27" s="179"/>
      <c r="G27" s="179"/>
      <c r="H27" s="179"/>
      <c r="I27" s="179"/>
      <c r="J27" s="179"/>
      <c r="K27" s="179"/>
      <c r="L27" s="121">
        <f>ROUND(SUM(L28),2)</f>
        <v>0</v>
      </c>
    </row>
    <row r="28" spans="1:12">
      <c r="A28" s="26">
        <v>8</v>
      </c>
      <c r="B28" s="158" t="s">
        <v>35</v>
      </c>
      <c r="C28" s="159"/>
      <c r="D28" s="159"/>
      <c r="E28" s="159"/>
      <c r="F28" s="159"/>
      <c r="G28" s="159"/>
      <c r="H28" s="160"/>
      <c r="I28" s="96"/>
      <c r="J28" s="143" t="s">
        <v>12</v>
      </c>
      <c r="K28" s="122"/>
      <c r="L28" s="123">
        <f>ROUND(I28*K28,2)</f>
        <v>0</v>
      </c>
    </row>
    <row r="29" spans="1:12" ht="13.8" thickBot="1">
      <c r="A29" s="26"/>
      <c r="B29" s="155"/>
      <c r="C29" s="156"/>
      <c r="D29" s="156"/>
      <c r="E29" s="156"/>
      <c r="F29" s="156"/>
      <c r="G29" s="156"/>
      <c r="H29" s="157"/>
      <c r="I29" s="96"/>
      <c r="J29" s="143"/>
      <c r="K29" s="122"/>
      <c r="L29" s="126"/>
    </row>
    <row r="30" spans="1:12" ht="13.8" thickBot="1">
      <c r="A30" s="178"/>
      <c r="B30" s="179"/>
      <c r="C30" s="179"/>
      <c r="D30" s="179"/>
      <c r="E30" s="179"/>
      <c r="F30" s="179"/>
      <c r="G30" s="179"/>
      <c r="H30" s="179"/>
      <c r="I30" s="99"/>
      <c r="J30" s="146"/>
      <c r="K30" s="127"/>
      <c r="L30" s="128"/>
    </row>
    <row r="31" spans="1:12">
      <c r="A31" s="37"/>
      <c r="B31" s="38"/>
      <c r="C31" s="38"/>
      <c r="D31" s="38"/>
      <c r="E31" s="38"/>
      <c r="F31" s="38"/>
      <c r="G31" s="38"/>
      <c r="H31" s="39"/>
      <c r="I31" s="100"/>
      <c r="J31" s="147"/>
      <c r="K31" s="129"/>
    </row>
    <row r="32" spans="1:12" ht="13.8" thickBot="1">
      <c r="A32" s="37"/>
      <c r="B32" s="38"/>
      <c r="C32" s="38"/>
      <c r="D32" s="38"/>
      <c r="E32" s="38"/>
      <c r="F32" s="38"/>
      <c r="G32" s="38"/>
      <c r="H32" s="39"/>
      <c r="I32" s="100"/>
      <c r="J32" s="147"/>
      <c r="K32" s="129"/>
    </row>
    <row r="33" spans="1:13" ht="13.8" thickBot="1">
      <c r="A33" s="178" t="s">
        <v>36</v>
      </c>
      <c r="B33" s="179"/>
      <c r="C33" s="179"/>
      <c r="D33" s="179"/>
      <c r="E33" s="179"/>
      <c r="F33" s="179"/>
      <c r="G33" s="179"/>
      <c r="H33" s="179"/>
      <c r="I33" s="179"/>
      <c r="J33" s="179"/>
      <c r="K33" s="179"/>
      <c r="L33" s="121">
        <f>ROUND(SUM(L34,L36,L38,L40,L42,L44),2)</f>
        <v>0</v>
      </c>
    </row>
    <row r="34" spans="1:13">
      <c r="A34" s="26">
        <v>9</v>
      </c>
      <c r="B34" s="187" t="s">
        <v>37</v>
      </c>
      <c r="C34" s="188" t="s">
        <v>37</v>
      </c>
      <c r="D34" s="188" t="s">
        <v>37</v>
      </c>
      <c r="E34" s="188" t="s">
        <v>37</v>
      </c>
      <c r="F34" s="188" t="s">
        <v>37</v>
      </c>
      <c r="G34" s="188" t="s">
        <v>37</v>
      </c>
      <c r="H34" s="189" t="s">
        <v>37</v>
      </c>
      <c r="I34" s="96"/>
      <c r="J34" s="143" t="s">
        <v>9</v>
      </c>
      <c r="K34" s="122"/>
      <c r="L34" s="123">
        <f t="shared" ref="L34:L44" si="0">ROUND(I34*K34,2)</f>
        <v>0</v>
      </c>
    </row>
    <row r="35" spans="1:13">
      <c r="A35" s="26"/>
      <c r="B35" s="155"/>
      <c r="C35" s="156"/>
      <c r="D35" s="156"/>
      <c r="E35" s="156"/>
      <c r="F35" s="156"/>
      <c r="G35" s="156"/>
      <c r="H35" s="157"/>
      <c r="I35" s="96"/>
      <c r="J35" s="143"/>
      <c r="K35" s="122"/>
      <c r="L35" s="123"/>
    </row>
    <row r="36" spans="1:13" s="73" customFormat="1" ht="12" customHeight="1">
      <c r="A36" s="26">
        <v>10</v>
      </c>
      <c r="B36" s="165" t="s">
        <v>38</v>
      </c>
      <c r="C36" s="166"/>
      <c r="D36" s="166"/>
      <c r="E36" s="166"/>
      <c r="F36" s="166"/>
      <c r="G36" s="166"/>
      <c r="H36" s="167"/>
      <c r="I36" s="96"/>
      <c r="J36" s="78" t="s">
        <v>9</v>
      </c>
      <c r="K36" s="122"/>
      <c r="L36" s="123">
        <f t="shared" si="0"/>
        <v>0</v>
      </c>
      <c r="M36" s="72"/>
    </row>
    <row r="37" spans="1:13">
      <c r="A37" s="26"/>
      <c r="B37" s="155"/>
      <c r="C37" s="156"/>
      <c r="D37" s="156"/>
      <c r="E37" s="156"/>
      <c r="F37" s="156"/>
      <c r="G37" s="156"/>
      <c r="H37" s="157"/>
      <c r="I37" s="96"/>
      <c r="J37" s="143"/>
      <c r="K37" s="122"/>
      <c r="L37" s="124"/>
    </row>
    <row r="38" spans="1:13">
      <c r="A38" s="26">
        <v>11</v>
      </c>
      <c r="B38" s="158" t="s">
        <v>39</v>
      </c>
      <c r="C38" s="159" t="s">
        <v>39</v>
      </c>
      <c r="D38" s="159" t="s">
        <v>39</v>
      </c>
      <c r="E38" s="159" t="s">
        <v>39</v>
      </c>
      <c r="F38" s="159" t="s">
        <v>39</v>
      </c>
      <c r="G38" s="159" t="s">
        <v>39</v>
      </c>
      <c r="H38" s="160" t="s">
        <v>39</v>
      </c>
      <c r="I38" s="96"/>
      <c r="J38" s="143" t="s">
        <v>9</v>
      </c>
      <c r="K38" s="122"/>
      <c r="L38" s="123">
        <f t="shared" si="0"/>
        <v>0</v>
      </c>
    </row>
    <row r="39" spans="1:13">
      <c r="A39" s="26"/>
      <c r="B39" s="155"/>
      <c r="C39" s="156"/>
      <c r="D39" s="156"/>
      <c r="E39" s="156"/>
      <c r="F39" s="156"/>
      <c r="G39" s="156"/>
      <c r="H39" s="157"/>
      <c r="I39" s="96"/>
      <c r="J39" s="143"/>
      <c r="K39" s="122"/>
      <c r="L39" s="124"/>
    </row>
    <row r="40" spans="1:13">
      <c r="A40" s="26">
        <v>12</v>
      </c>
      <c r="B40" s="165" t="s">
        <v>38</v>
      </c>
      <c r="C40" s="166" t="s">
        <v>38</v>
      </c>
      <c r="D40" s="166" t="s">
        <v>38</v>
      </c>
      <c r="E40" s="166" t="s">
        <v>38</v>
      </c>
      <c r="F40" s="166" t="s">
        <v>38</v>
      </c>
      <c r="G40" s="166" t="s">
        <v>38</v>
      </c>
      <c r="H40" s="167" t="s">
        <v>38</v>
      </c>
      <c r="I40" s="96"/>
      <c r="J40" s="78" t="s">
        <v>9</v>
      </c>
      <c r="K40" s="122"/>
      <c r="L40" s="123">
        <f t="shared" si="0"/>
        <v>0</v>
      </c>
    </row>
    <row r="41" spans="1:13">
      <c r="A41" s="26"/>
      <c r="B41" s="155"/>
      <c r="C41" s="156"/>
      <c r="D41" s="156"/>
      <c r="E41" s="156"/>
      <c r="F41" s="156"/>
      <c r="G41" s="156"/>
      <c r="H41" s="157"/>
      <c r="I41" s="96"/>
      <c r="J41" s="143"/>
      <c r="K41" s="122"/>
      <c r="L41" s="124"/>
    </row>
    <row r="42" spans="1:13">
      <c r="A42" s="26">
        <v>13</v>
      </c>
      <c r="B42" s="158" t="s">
        <v>40</v>
      </c>
      <c r="C42" s="159" t="s">
        <v>40</v>
      </c>
      <c r="D42" s="159" t="s">
        <v>40</v>
      </c>
      <c r="E42" s="159" t="s">
        <v>40</v>
      </c>
      <c r="F42" s="159" t="s">
        <v>40</v>
      </c>
      <c r="G42" s="159" t="s">
        <v>40</v>
      </c>
      <c r="H42" s="160" t="s">
        <v>40</v>
      </c>
      <c r="I42" s="96"/>
      <c r="J42" s="143" t="s">
        <v>9</v>
      </c>
      <c r="K42" s="122"/>
      <c r="L42" s="123">
        <f t="shared" si="0"/>
        <v>0</v>
      </c>
    </row>
    <row r="43" spans="1:13">
      <c r="A43" s="26"/>
      <c r="B43" s="155"/>
      <c r="C43" s="156"/>
      <c r="D43" s="156"/>
      <c r="E43" s="156"/>
      <c r="F43" s="156"/>
      <c r="G43" s="156"/>
      <c r="H43" s="157"/>
      <c r="I43" s="96"/>
      <c r="J43" s="143"/>
      <c r="K43" s="122"/>
      <c r="L43" s="124"/>
    </row>
    <row r="44" spans="1:13">
      <c r="A44" s="26">
        <v>14</v>
      </c>
      <c r="B44" s="158" t="s">
        <v>41</v>
      </c>
      <c r="C44" s="159" t="s">
        <v>41</v>
      </c>
      <c r="D44" s="159" t="s">
        <v>41</v>
      </c>
      <c r="E44" s="159" t="s">
        <v>41</v>
      </c>
      <c r="F44" s="159" t="s">
        <v>41</v>
      </c>
      <c r="G44" s="159" t="s">
        <v>41</v>
      </c>
      <c r="H44" s="160" t="s">
        <v>41</v>
      </c>
      <c r="I44" s="96"/>
      <c r="J44" s="143" t="s">
        <v>12</v>
      </c>
      <c r="K44" s="122"/>
      <c r="L44" s="123">
        <f t="shared" si="0"/>
        <v>0</v>
      </c>
    </row>
    <row r="45" spans="1:13" ht="13.8" thickBot="1">
      <c r="A45" s="26"/>
      <c r="B45" s="155"/>
      <c r="C45" s="156"/>
      <c r="D45" s="156"/>
      <c r="E45" s="156"/>
      <c r="F45" s="156"/>
      <c r="G45" s="156"/>
      <c r="H45" s="157"/>
      <c r="I45" s="101"/>
      <c r="J45" s="143"/>
      <c r="K45" s="130"/>
      <c r="L45" s="124"/>
    </row>
    <row r="46" spans="1:13" ht="13.8" thickBot="1">
      <c r="A46" s="178"/>
      <c r="B46" s="179"/>
      <c r="C46" s="179"/>
      <c r="D46" s="179"/>
      <c r="E46" s="179"/>
      <c r="F46" s="179"/>
      <c r="G46" s="179"/>
      <c r="H46" s="179"/>
      <c r="I46" s="99"/>
      <c r="J46" s="146"/>
      <c r="K46" s="127"/>
      <c r="L46" s="128"/>
    </row>
    <row r="47" spans="1:13">
      <c r="A47" s="37"/>
      <c r="B47" s="38"/>
      <c r="C47" s="38"/>
      <c r="D47" s="38"/>
      <c r="E47" s="38"/>
      <c r="F47" s="38"/>
      <c r="G47" s="38"/>
      <c r="H47" s="39"/>
      <c r="I47" s="100"/>
      <c r="J47" s="147"/>
      <c r="K47" s="129"/>
    </row>
    <row r="48" spans="1:13" ht="13.8" thickBot="1">
      <c r="A48" s="37"/>
      <c r="B48" s="38"/>
      <c r="C48" s="38"/>
      <c r="D48" s="38"/>
      <c r="E48" s="38"/>
      <c r="F48" s="38"/>
      <c r="G48" s="38"/>
      <c r="H48" s="39"/>
      <c r="I48" s="100"/>
      <c r="J48" s="147"/>
      <c r="K48" s="129"/>
    </row>
    <row r="49" spans="1:12" ht="13.8" thickBot="1">
      <c r="A49" s="178" t="s">
        <v>50</v>
      </c>
      <c r="B49" s="179"/>
      <c r="C49" s="179"/>
      <c r="D49" s="179"/>
      <c r="E49" s="179"/>
      <c r="F49" s="179"/>
      <c r="G49" s="179"/>
      <c r="H49" s="179"/>
      <c r="I49" s="179"/>
      <c r="J49" s="179"/>
      <c r="K49" s="179"/>
      <c r="L49" s="121">
        <f>ROUND(SUM(L50,L52,L54,L56,L58,L60,L62,L64,L66,L68),2)</f>
        <v>0</v>
      </c>
    </row>
    <row r="50" spans="1:12">
      <c r="A50" s="26">
        <v>15</v>
      </c>
      <c r="B50" s="168" t="s">
        <v>42</v>
      </c>
      <c r="C50" s="168" t="s">
        <v>42</v>
      </c>
      <c r="D50" s="168" t="s">
        <v>42</v>
      </c>
      <c r="E50" s="168" t="s">
        <v>42</v>
      </c>
      <c r="F50" s="168" t="s">
        <v>42</v>
      </c>
      <c r="G50" s="168" t="s">
        <v>42</v>
      </c>
      <c r="H50" s="168" t="s">
        <v>42</v>
      </c>
      <c r="I50" s="96"/>
      <c r="J50" s="143" t="s">
        <v>9</v>
      </c>
      <c r="K50" s="122"/>
      <c r="L50" s="123">
        <f t="shared" ref="L50" si="1">ROUND(I50*K50,2)</f>
        <v>0</v>
      </c>
    </row>
    <row r="51" spans="1:12">
      <c r="A51" s="26"/>
      <c r="B51" s="155"/>
      <c r="C51" s="156"/>
      <c r="D51" s="156"/>
      <c r="E51" s="156"/>
      <c r="F51" s="156"/>
      <c r="G51" s="156"/>
      <c r="H51" s="157"/>
      <c r="I51" s="96"/>
      <c r="J51" s="143"/>
      <c r="K51" s="122"/>
      <c r="L51" s="124"/>
    </row>
    <row r="52" spans="1:12">
      <c r="A52" s="26">
        <v>16</v>
      </c>
      <c r="B52" s="165" t="s">
        <v>43</v>
      </c>
      <c r="C52" s="166" t="s">
        <v>43</v>
      </c>
      <c r="D52" s="166" t="s">
        <v>43</v>
      </c>
      <c r="E52" s="166" t="s">
        <v>43</v>
      </c>
      <c r="F52" s="166" t="s">
        <v>43</v>
      </c>
      <c r="G52" s="166" t="s">
        <v>43</v>
      </c>
      <c r="H52" s="167" t="s">
        <v>43</v>
      </c>
      <c r="I52" s="96"/>
      <c r="J52" s="78" t="s">
        <v>9</v>
      </c>
      <c r="K52" s="122"/>
      <c r="L52" s="123">
        <f t="shared" ref="L52" si="2">ROUND(I52*K52,2)</f>
        <v>0</v>
      </c>
    </row>
    <row r="53" spans="1:12">
      <c r="A53" s="26"/>
      <c r="B53" s="155"/>
      <c r="C53" s="156"/>
      <c r="D53" s="156"/>
      <c r="E53" s="156"/>
      <c r="F53" s="156"/>
      <c r="G53" s="156"/>
      <c r="H53" s="157"/>
      <c r="I53" s="96"/>
      <c r="J53" s="143"/>
      <c r="K53" s="122"/>
      <c r="L53" s="124"/>
    </row>
    <row r="54" spans="1:12">
      <c r="A54" s="26">
        <v>17</v>
      </c>
      <c r="B54" s="165" t="s">
        <v>44</v>
      </c>
      <c r="C54" s="166" t="s">
        <v>44</v>
      </c>
      <c r="D54" s="166" t="s">
        <v>44</v>
      </c>
      <c r="E54" s="166" t="s">
        <v>44</v>
      </c>
      <c r="F54" s="166" t="s">
        <v>44</v>
      </c>
      <c r="G54" s="166" t="s">
        <v>44</v>
      </c>
      <c r="H54" s="167" t="s">
        <v>44</v>
      </c>
      <c r="I54" s="96"/>
      <c r="J54" s="78" t="s">
        <v>9</v>
      </c>
      <c r="K54" s="122"/>
      <c r="L54" s="123">
        <f t="shared" ref="L54" si="3">ROUND(I54*K54,2)</f>
        <v>0</v>
      </c>
    </row>
    <row r="55" spans="1:12">
      <c r="A55" s="26"/>
      <c r="B55" s="155"/>
      <c r="C55" s="156"/>
      <c r="D55" s="156"/>
      <c r="E55" s="156"/>
      <c r="F55" s="156"/>
      <c r="G55" s="156"/>
      <c r="H55" s="157"/>
      <c r="I55" s="96"/>
      <c r="J55" s="143"/>
      <c r="K55" s="122"/>
      <c r="L55" s="124"/>
    </row>
    <row r="56" spans="1:12">
      <c r="A56" s="26">
        <v>18</v>
      </c>
      <c r="B56" s="169" t="s">
        <v>45</v>
      </c>
      <c r="C56" s="169" t="s">
        <v>45</v>
      </c>
      <c r="D56" s="169" t="s">
        <v>45</v>
      </c>
      <c r="E56" s="169" t="s">
        <v>45</v>
      </c>
      <c r="F56" s="169" t="s">
        <v>45</v>
      </c>
      <c r="G56" s="169" t="s">
        <v>45</v>
      </c>
      <c r="H56" s="169" t="s">
        <v>45</v>
      </c>
      <c r="I56" s="96"/>
      <c r="J56" s="143" t="s">
        <v>9</v>
      </c>
      <c r="K56" s="122"/>
      <c r="L56" s="123">
        <f t="shared" ref="L56" si="4">ROUND(I56*K56,2)</f>
        <v>0</v>
      </c>
    </row>
    <row r="57" spans="1:12">
      <c r="A57" s="26"/>
      <c r="B57" s="155"/>
      <c r="C57" s="156"/>
      <c r="D57" s="156"/>
      <c r="E57" s="156"/>
      <c r="F57" s="156"/>
      <c r="G57" s="156"/>
      <c r="H57" s="157"/>
      <c r="I57" s="96"/>
      <c r="J57" s="143"/>
      <c r="K57" s="122"/>
      <c r="L57" s="124"/>
    </row>
    <row r="58" spans="1:12">
      <c r="A58" s="26">
        <v>19</v>
      </c>
      <c r="B58" s="165" t="s">
        <v>46</v>
      </c>
      <c r="C58" s="166" t="s">
        <v>46</v>
      </c>
      <c r="D58" s="166" t="s">
        <v>46</v>
      </c>
      <c r="E58" s="166" t="s">
        <v>46</v>
      </c>
      <c r="F58" s="166" t="s">
        <v>46</v>
      </c>
      <c r="G58" s="166" t="s">
        <v>46</v>
      </c>
      <c r="H58" s="167" t="s">
        <v>46</v>
      </c>
      <c r="I58" s="96"/>
      <c r="J58" s="78" t="s">
        <v>9</v>
      </c>
      <c r="K58" s="122"/>
      <c r="L58" s="123">
        <f t="shared" ref="L58" si="5">ROUND(I58*K58,2)</f>
        <v>0</v>
      </c>
    </row>
    <row r="59" spans="1:12">
      <c r="A59" s="26"/>
      <c r="B59" s="155"/>
      <c r="C59" s="156"/>
      <c r="D59" s="156"/>
      <c r="E59" s="156"/>
      <c r="F59" s="156"/>
      <c r="G59" s="156"/>
      <c r="H59" s="157"/>
      <c r="I59" s="96"/>
      <c r="J59" s="143"/>
      <c r="K59" s="122"/>
      <c r="L59" s="124"/>
    </row>
    <row r="60" spans="1:12">
      <c r="A60" s="26">
        <v>20</v>
      </c>
      <c r="B60" s="165" t="s">
        <v>47</v>
      </c>
      <c r="C60" s="166" t="s">
        <v>47</v>
      </c>
      <c r="D60" s="166" t="s">
        <v>47</v>
      </c>
      <c r="E60" s="166" t="s">
        <v>47</v>
      </c>
      <c r="F60" s="166" t="s">
        <v>47</v>
      </c>
      <c r="G60" s="166" t="s">
        <v>47</v>
      </c>
      <c r="H60" s="167" t="s">
        <v>47</v>
      </c>
      <c r="I60" s="96"/>
      <c r="J60" s="78" t="s">
        <v>9</v>
      </c>
      <c r="K60" s="122"/>
      <c r="L60" s="123">
        <f t="shared" ref="L60" si="6">ROUND(I60*K60,2)</f>
        <v>0</v>
      </c>
    </row>
    <row r="61" spans="1:12">
      <c r="A61" s="26"/>
      <c r="B61" s="155"/>
      <c r="C61" s="156"/>
      <c r="D61" s="156"/>
      <c r="E61" s="156"/>
      <c r="F61" s="156"/>
      <c r="G61" s="156"/>
      <c r="H61" s="157"/>
      <c r="I61" s="96"/>
      <c r="J61" s="143"/>
      <c r="K61" s="122"/>
      <c r="L61" s="124"/>
    </row>
    <row r="62" spans="1:12">
      <c r="A62" s="26">
        <v>21</v>
      </c>
      <c r="B62" s="165" t="s">
        <v>48</v>
      </c>
      <c r="C62" s="166" t="s">
        <v>48</v>
      </c>
      <c r="D62" s="166" t="s">
        <v>48</v>
      </c>
      <c r="E62" s="166" t="s">
        <v>48</v>
      </c>
      <c r="F62" s="166" t="s">
        <v>48</v>
      </c>
      <c r="G62" s="166" t="s">
        <v>48</v>
      </c>
      <c r="H62" s="167" t="s">
        <v>48</v>
      </c>
      <c r="I62" s="96"/>
      <c r="J62" s="78" t="s">
        <v>9</v>
      </c>
      <c r="K62" s="122"/>
      <c r="L62" s="123">
        <f t="shared" ref="L62" si="7">ROUND(I62*K62,2)</f>
        <v>0</v>
      </c>
    </row>
    <row r="63" spans="1:12">
      <c r="A63" s="26"/>
      <c r="B63" s="155"/>
      <c r="C63" s="156"/>
      <c r="D63" s="156"/>
      <c r="E63" s="156"/>
      <c r="F63" s="156"/>
      <c r="G63" s="156"/>
      <c r="H63" s="157"/>
      <c r="I63" s="96"/>
      <c r="J63" s="143"/>
      <c r="K63" s="122"/>
      <c r="L63" s="124"/>
    </row>
    <row r="64" spans="1:12">
      <c r="A64" s="26">
        <v>22</v>
      </c>
      <c r="B64" s="165" t="s">
        <v>49</v>
      </c>
      <c r="C64" s="166" t="s">
        <v>49</v>
      </c>
      <c r="D64" s="166" t="s">
        <v>49</v>
      </c>
      <c r="E64" s="166" t="s">
        <v>49</v>
      </c>
      <c r="F64" s="166" t="s">
        <v>49</v>
      </c>
      <c r="G64" s="166" t="s">
        <v>49</v>
      </c>
      <c r="H64" s="167" t="s">
        <v>49</v>
      </c>
      <c r="I64" s="96"/>
      <c r="J64" s="78" t="s">
        <v>9</v>
      </c>
      <c r="K64" s="122"/>
      <c r="L64" s="123">
        <f t="shared" ref="L64" si="8">ROUND(I64*K64,2)</f>
        <v>0</v>
      </c>
    </row>
    <row r="65" spans="1:12">
      <c r="A65" s="26"/>
      <c r="B65" s="155"/>
      <c r="C65" s="156"/>
      <c r="D65" s="156"/>
      <c r="E65" s="156"/>
      <c r="F65" s="156"/>
      <c r="G65" s="156"/>
      <c r="H65" s="157"/>
      <c r="I65" s="96"/>
      <c r="J65" s="143"/>
      <c r="K65" s="122"/>
      <c r="L65" s="124"/>
    </row>
    <row r="66" spans="1:12">
      <c r="A66" s="26">
        <v>23</v>
      </c>
      <c r="B66" s="165" t="s">
        <v>48</v>
      </c>
      <c r="C66" s="166" t="s">
        <v>48</v>
      </c>
      <c r="D66" s="166" t="s">
        <v>48</v>
      </c>
      <c r="E66" s="166" t="s">
        <v>48</v>
      </c>
      <c r="F66" s="166" t="s">
        <v>48</v>
      </c>
      <c r="G66" s="166" t="s">
        <v>48</v>
      </c>
      <c r="H66" s="167" t="s">
        <v>48</v>
      </c>
      <c r="I66" s="96"/>
      <c r="J66" s="78" t="s">
        <v>9</v>
      </c>
      <c r="K66" s="122"/>
      <c r="L66" s="123">
        <f t="shared" ref="L66" si="9">ROUND(I66*K66,2)</f>
        <v>0</v>
      </c>
    </row>
    <row r="67" spans="1:12">
      <c r="A67" s="26"/>
      <c r="B67" s="155"/>
      <c r="C67" s="156"/>
      <c r="D67" s="156"/>
      <c r="E67" s="156"/>
      <c r="F67" s="156"/>
      <c r="G67" s="156"/>
      <c r="H67" s="157"/>
      <c r="I67" s="96"/>
      <c r="J67" s="143"/>
      <c r="K67" s="122"/>
      <c r="L67" s="124"/>
    </row>
    <row r="68" spans="1:12">
      <c r="A68" s="26">
        <v>24</v>
      </c>
      <c r="B68" s="158" t="s">
        <v>548</v>
      </c>
      <c r="C68" s="159" t="s">
        <v>41</v>
      </c>
      <c r="D68" s="159" t="s">
        <v>41</v>
      </c>
      <c r="E68" s="159" t="s">
        <v>41</v>
      </c>
      <c r="F68" s="159" t="s">
        <v>41</v>
      </c>
      <c r="G68" s="159" t="s">
        <v>41</v>
      </c>
      <c r="H68" s="160" t="s">
        <v>41</v>
      </c>
      <c r="I68" s="154"/>
      <c r="J68" s="143" t="s">
        <v>12</v>
      </c>
      <c r="K68" s="122"/>
      <c r="L68" s="123">
        <f t="shared" ref="L68" si="10">ROUND(I68*K68,2)</f>
        <v>0</v>
      </c>
    </row>
    <row r="69" spans="1:12" ht="13.8" thickBot="1">
      <c r="A69" s="26"/>
      <c r="B69" s="155"/>
      <c r="C69" s="156"/>
      <c r="D69" s="156"/>
      <c r="E69" s="156"/>
      <c r="F69" s="156"/>
      <c r="G69" s="156"/>
      <c r="H69" s="157"/>
      <c r="I69" s="102"/>
      <c r="J69" s="144"/>
      <c r="K69" s="131"/>
      <c r="L69" s="132"/>
    </row>
    <row r="70" spans="1:12" ht="13.8" thickBot="1">
      <c r="A70" s="178"/>
      <c r="B70" s="179"/>
      <c r="C70" s="179"/>
      <c r="D70" s="179"/>
      <c r="E70" s="179"/>
      <c r="F70" s="179"/>
      <c r="G70" s="179"/>
      <c r="H70" s="179"/>
      <c r="I70" s="204"/>
      <c r="J70" s="205"/>
      <c r="K70" s="205"/>
      <c r="L70" s="115"/>
    </row>
    <row r="71" spans="1:12">
      <c r="A71" s="37"/>
      <c r="B71" s="38"/>
      <c r="C71" s="38"/>
      <c r="D71" s="38"/>
      <c r="E71" s="38"/>
      <c r="F71" s="38"/>
      <c r="G71" s="38"/>
      <c r="H71" s="39"/>
      <c r="I71" s="100"/>
      <c r="J71" s="147"/>
      <c r="K71" s="129"/>
    </row>
    <row r="72" spans="1:12" ht="13.8" thickBot="1">
      <c r="A72" s="37"/>
      <c r="B72" s="38"/>
      <c r="C72" s="38"/>
      <c r="D72" s="38"/>
      <c r="E72" s="38"/>
      <c r="F72" s="38"/>
      <c r="G72" s="38"/>
      <c r="H72" s="39"/>
      <c r="I72" s="100"/>
      <c r="J72" s="147"/>
      <c r="K72" s="129"/>
    </row>
    <row r="73" spans="1:12" ht="13.8" thickBot="1">
      <c r="A73" s="178" t="s">
        <v>17</v>
      </c>
      <c r="B73" s="179"/>
      <c r="C73" s="179"/>
      <c r="D73" s="179"/>
      <c r="E73" s="179"/>
      <c r="F73" s="179"/>
      <c r="G73" s="179"/>
      <c r="H73" s="179"/>
      <c r="I73" s="179"/>
      <c r="J73" s="179"/>
      <c r="K73" s="179"/>
      <c r="L73" s="121">
        <f>ROUND(SUM(L74,L76,L78,L80,L86,L88,L90,L92,L94,L96,L98,L100,L102,L104,L106,L108,L110,L112,L118,L122),2)</f>
        <v>0</v>
      </c>
    </row>
    <row r="74" spans="1:12">
      <c r="A74" s="43">
        <v>25</v>
      </c>
      <c r="B74" s="180" t="s">
        <v>51</v>
      </c>
      <c r="C74" s="181" t="s">
        <v>51</v>
      </c>
      <c r="D74" s="181" t="s">
        <v>51</v>
      </c>
      <c r="E74" s="181" t="s">
        <v>51</v>
      </c>
      <c r="F74" s="181" t="s">
        <v>51</v>
      </c>
      <c r="G74" s="181" t="s">
        <v>51</v>
      </c>
      <c r="H74" s="182" t="s">
        <v>51</v>
      </c>
      <c r="I74" s="103"/>
      <c r="J74" s="148" t="s">
        <v>13</v>
      </c>
      <c r="K74" s="133"/>
      <c r="L74" s="123">
        <f t="shared" ref="L74" si="11">ROUND(I74*K74,2)</f>
        <v>0</v>
      </c>
    </row>
    <row r="75" spans="1:12">
      <c r="A75" s="32"/>
      <c r="B75" s="155"/>
      <c r="C75" s="156"/>
      <c r="D75" s="156"/>
      <c r="E75" s="156"/>
      <c r="F75" s="156"/>
      <c r="G75" s="156"/>
      <c r="H75" s="157"/>
      <c r="I75" s="98"/>
      <c r="J75" s="145"/>
      <c r="K75" s="134"/>
      <c r="L75" s="124"/>
    </row>
    <row r="76" spans="1:12" ht="12.75" customHeight="1">
      <c r="A76" s="32">
        <v>26</v>
      </c>
      <c r="B76" s="165" t="s">
        <v>52</v>
      </c>
      <c r="C76" s="166" t="s">
        <v>52</v>
      </c>
      <c r="D76" s="166" t="s">
        <v>52</v>
      </c>
      <c r="E76" s="166" t="s">
        <v>52</v>
      </c>
      <c r="F76" s="166" t="s">
        <v>52</v>
      </c>
      <c r="G76" s="166" t="s">
        <v>52</v>
      </c>
      <c r="H76" s="167" t="s">
        <v>52</v>
      </c>
      <c r="I76" s="104"/>
      <c r="J76" s="78" t="s">
        <v>13</v>
      </c>
      <c r="K76" s="134"/>
      <c r="L76" s="123">
        <f t="shared" ref="L76" si="12">ROUND(I76*K76,2)</f>
        <v>0</v>
      </c>
    </row>
    <row r="77" spans="1:12">
      <c r="A77" s="32"/>
      <c r="B77" s="155"/>
      <c r="C77" s="156"/>
      <c r="D77" s="156"/>
      <c r="E77" s="156"/>
      <c r="F77" s="156"/>
      <c r="G77" s="156"/>
      <c r="H77" s="157"/>
      <c r="I77" s="98"/>
      <c r="J77" s="145"/>
      <c r="K77" s="134"/>
      <c r="L77" s="124"/>
    </row>
    <row r="78" spans="1:12">
      <c r="A78" s="26">
        <v>27</v>
      </c>
      <c r="B78" s="169" t="s">
        <v>53</v>
      </c>
      <c r="C78" s="169" t="s">
        <v>53</v>
      </c>
      <c r="D78" s="169" t="s">
        <v>53</v>
      </c>
      <c r="E78" s="169" t="s">
        <v>53</v>
      </c>
      <c r="F78" s="169" t="s">
        <v>53</v>
      </c>
      <c r="G78" s="169" t="s">
        <v>53</v>
      </c>
      <c r="H78" s="169" t="s">
        <v>53</v>
      </c>
      <c r="I78" s="96"/>
      <c r="J78" s="143" t="s">
        <v>10</v>
      </c>
      <c r="K78" s="122"/>
      <c r="L78" s="123">
        <f t="shared" ref="L78" si="13">ROUND(I78*K78,2)</f>
        <v>0</v>
      </c>
    </row>
    <row r="79" spans="1:12">
      <c r="A79" s="26"/>
      <c r="B79" s="155"/>
      <c r="C79" s="156"/>
      <c r="D79" s="156"/>
      <c r="E79" s="156"/>
      <c r="F79" s="156"/>
      <c r="G79" s="156"/>
      <c r="H79" s="157"/>
      <c r="I79" s="96"/>
      <c r="J79" s="143"/>
      <c r="K79" s="122"/>
      <c r="L79" s="124"/>
    </row>
    <row r="80" spans="1:12">
      <c r="A80" s="29">
        <v>28</v>
      </c>
      <c r="B80" s="165" t="s">
        <v>54</v>
      </c>
      <c r="C80" s="166" t="s">
        <v>54</v>
      </c>
      <c r="D80" s="166" t="s">
        <v>54</v>
      </c>
      <c r="E80" s="166" t="s">
        <v>54</v>
      </c>
      <c r="F80" s="166" t="s">
        <v>54</v>
      </c>
      <c r="G80" s="166" t="s">
        <v>54</v>
      </c>
      <c r="H80" s="167" t="s">
        <v>54</v>
      </c>
      <c r="I80" s="97"/>
      <c r="J80" s="78" t="s">
        <v>11</v>
      </c>
      <c r="K80" s="125"/>
      <c r="L80" s="123">
        <f t="shared" ref="L80" si="14">ROUND(I80*K80,2)</f>
        <v>0</v>
      </c>
    </row>
    <row r="81" spans="1:12">
      <c r="A81" s="26"/>
      <c r="B81" s="155"/>
      <c r="C81" s="156"/>
      <c r="D81" s="156"/>
      <c r="E81" s="156"/>
      <c r="F81" s="156"/>
      <c r="G81" s="156"/>
      <c r="H81" s="157"/>
      <c r="I81" s="96"/>
      <c r="J81" s="143"/>
      <c r="K81" s="122"/>
      <c r="L81" s="124"/>
    </row>
    <row r="82" spans="1:12">
      <c r="A82" s="29">
        <v>29</v>
      </c>
      <c r="B82" s="165" t="s">
        <v>549</v>
      </c>
      <c r="C82" s="166" t="s">
        <v>54</v>
      </c>
      <c r="D82" s="166" t="s">
        <v>54</v>
      </c>
      <c r="E82" s="166" t="s">
        <v>54</v>
      </c>
      <c r="F82" s="166" t="s">
        <v>54</v>
      </c>
      <c r="G82" s="166" t="s">
        <v>54</v>
      </c>
      <c r="H82" s="167" t="s">
        <v>54</v>
      </c>
      <c r="I82" s="97"/>
      <c r="J82" s="78" t="s">
        <v>11</v>
      </c>
      <c r="K82" s="125"/>
      <c r="L82" s="123">
        <f t="shared" ref="L82" si="15">ROUND(I82*K82,2)</f>
        <v>0</v>
      </c>
    </row>
    <row r="83" spans="1:12">
      <c r="A83" s="26"/>
      <c r="B83" s="155"/>
      <c r="C83" s="156"/>
      <c r="D83" s="156"/>
      <c r="E83" s="156"/>
      <c r="F83" s="156"/>
      <c r="G83" s="156"/>
      <c r="H83" s="157"/>
      <c r="I83" s="96"/>
      <c r="J83" s="143"/>
      <c r="K83" s="122"/>
      <c r="L83" s="124"/>
    </row>
    <row r="84" spans="1:12">
      <c r="A84" s="29">
        <v>30</v>
      </c>
      <c r="B84" s="165" t="s">
        <v>550</v>
      </c>
      <c r="C84" s="166" t="s">
        <v>54</v>
      </c>
      <c r="D84" s="166" t="s">
        <v>54</v>
      </c>
      <c r="E84" s="166" t="s">
        <v>54</v>
      </c>
      <c r="F84" s="166" t="s">
        <v>54</v>
      </c>
      <c r="G84" s="166" t="s">
        <v>54</v>
      </c>
      <c r="H84" s="167" t="s">
        <v>54</v>
      </c>
      <c r="I84" s="97"/>
      <c r="J84" s="78" t="s">
        <v>11</v>
      </c>
      <c r="K84" s="125"/>
      <c r="L84" s="123">
        <f t="shared" ref="L84" si="16">ROUND(I84*K84,2)</f>
        <v>0</v>
      </c>
    </row>
    <row r="85" spans="1:12">
      <c r="A85" s="26"/>
      <c r="B85" s="155"/>
      <c r="C85" s="156"/>
      <c r="D85" s="156"/>
      <c r="E85" s="156"/>
      <c r="F85" s="156"/>
      <c r="G85" s="156"/>
      <c r="H85" s="157"/>
      <c r="I85" s="96"/>
      <c r="J85" s="143"/>
      <c r="K85" s="122"/>
      <c r="L85" s="124"/>
    </row>
    <row r="86" spans="1:12">
      <c r="A86" s="26">
        <v>31</v>
      </c>
      <c r="B86" s="158" t="s">
        <v>55</v>
      </c>
      <c r="C86" s="159" t="s">
        <v>55</v>
      </c>
      <c r="D86" s="159" t="s">
        <v>55</v>
      </c>
      <c r="E86" s="159" t="s">
        <v>55</v>
      </c>
      <c r="F86" s="159" t="s">
        <v>55</v>
      </c>
      <c r="G86" s="159" t="s">
        <v>55</v>
      </c>
      <c r="H86" s="159" t="s">
        <v>55</v>
      </c>
      <c r="I86" s="96"/>
      <c r="J86" s="144" t="s">
        <v>10</v>
      </c>
      <c r="K86" s="122"/>
      <c r="L86" s="123">
        <f t="shared" ref="L86" si="17">ROUND(I86*K86,2)</f>
        <v>0</v>
      </c>
    </row>
    <row r="87" spans="1:12">
      <c r="A87" s="26"/>
      <c r="B87" s="155"/>
      <c r="C87" s="156"/>
      <c r="D87" s="156"/>
      <c r="E87" s="156"/>
      <c r="F87" s="156"/>
      <c r="G87" s="156"/>
      <c r="H87" s="157"/>
      <c r="I87" s="96"/>
      <c r="J87" s="143"/>
      <c r="K87" s="122"/>
      <c r="L87" s="124"/>
    </row>
    <row r="88" spans="1:12">
      <c r="A88" s="32">
        <v>32</v>
      </c>
      <c r="B88" s="165" t="s">
        <v>56</v>
      </c>
      <c r="C88" s="166" t="s">
        <v>56</v>
      </c>
      <c r="D88" s="166" t="s">
        <v>56</v>
      </c>
      <c r="E88" s="166" t="s">
        <v>56</v>
      </c>
      <c r="F88" s="166" t="s">
        <v>56</v>
      </c>
      <c r="G88" s="166" t="s">
        <v>56</v>
      </c>
      <c r="H88" s="167" t="s">
        <v>56</v>
      </c>
      <c r="I88" s="98"/>
      <c r="J88" s="78" t="s">
        <v>11</v>
      </c>
      <c r="K88" s="122"/>
      <c r="L88" s="123">
        <f t="shared" ref="L88" si="18">ROUND(I88*K88,2)</f>
        <v>0</v>
      </c>
    </row>
    <row r="89" spans="1:12">
      <c r="A89" s="32"/>
      <c r="B89" s="155"/>
      <c r="C89" s="156"/>
      <c r="D89" s="156"/>
      <c r="E89" s="156"/>
      <c r="F89" s="156"/>
      <c r="G89" s="156"/>
      <c r="H89" s="157"/>
      <c r="I89" s="98"/>
      <c r="J89" s="145"/>
      <c r="K89" s="134"/>
      <c r="L89" s="124"/>
    </row>
    <row r="90" spans="1:12" ht="12.75" customHeight="1">
      <c r="A90" s="32">
        <v>33</v>
      </c>
      <c r="B90" s="165" t="s">
        <v>57</v>
      </c>
      <c r="C90" s="166" t="s">
        <v>57</v>
      </c>
      <c r="D90" s="166" t="s">
        <v>57</v>
      </c>
      <c r="E90" s="166" t="s">
        <v>57</v>
      </c>
      <c r="F90" s="166" t="s">
        <v>57</v>
      </c>
      <c r="G90" s="166" t="s">
        <v>57</v>
      </c>
      <c r="H90" s="167" t="s">
        <v>57</v>
      </c>
      <c r="I90" s="104"/>
      <c r="J90" s="78" t="s">
        <v>11</v>
      </c>
      <c r="K90" s="134"/>
      <c r="L90" s="123">
        <f t="shared" ref="L90" si="19">ROUND(I90*K90,2)</f>
        <v>0</v>
      </c>
    </row>
    <row r="91" spans="1:12">
      <c r="A91" s="32"/>
      <c r="B91" s="155"/>
      <c r="C91" s="156"/>
      <c r="D91" s="156"/>
      <c r="E91" s="156"/>
      <c r="F91" s="156"/>
      <c r="G91" s="156"/>
      <c r="H91" s="157"/>
      <c r="I91" s="98"/>
      <c r="J91" s="145"/>
      <c r="K91" s="134"/>
      <c r="L91" s="124"/>
    </row>
    <row r="92" spans="1:12">
      <c r="A92" s="26">
        <v>34</v>
      </c>
      <c r="B92" s="165" t="s">
        <v>58</v>
      </c>
      <c r="C92" s="166" t="s">
        <v>58</v>
      </c>
      <c r="D92" s="166" t="s">
        <v>58</v>
      </c>
      <c r="E92" s="166" t="s">
        <v>58</v>
      </c>
      <c r="F92" s="166" t="s">
        <v>58</v>
      </c>
      <c r="G92" s="166" t="s">
        <v>58</v>
      </c>
      <c r="H92" s="167" t="s">
        <v>58</v>
      </c>
      <c r="I92" s="96"/>
      <c r="J92" s="78" t="s">
        <v>11</v>
      </c>
      <c r="K92" s="122"/>
      <c r="L92" s="123">
        <f t="shared" ref="L92" si="20">ROUND(I92*K92,2)</f>
        <v>0</v>
      </c>
    </row>
    <row r="93" spans="1:12">
      <c r="A93" s="26"/>
      <c r="B93" s="155"/>
      <c r="C93" s="156"/>
      <c r="D93" s="156"/>
      <c r="E93" s="156"/>
      <c r="F93" s="156"/>
      <c r="G93" s="156"/>
      <c r="H93" s="157"/>
      <c r="I93" s="96"/>
      <c r="J93" s="143"/>
      <c r="K93" s="122"/>
      <c r="L93" s="124"/>
    </row>
    <row r="94" spans="1:12">
      <c r="A94" s="29">
        <v>35</v>
      </c>
      <c r="B94" s="165" t="s">
        <v>59</v>
      </c>
      <c r="C94" s="166" t="s">
        <v>59</v>
      </c>
      <c r="D94" s="166" t="s">
        <v>59</v>
      </c>
      <c r="E94" s="166" t="s">
        <v>59</v>
      </c>
      <c r="F94" s="166" t="s">
        <v>59</v>
      </c>
      <c r="G94" s="166" t="s">
        <v>59</v>
      </c>
      <c r="H94" s="167" t="s">
        <v>59</v>
      </c>
      <c r="I94" s="97"/>
      <c r="J94" s="78" t="s">
        <v>11</v>
      </c>
      <c r="K94" s="125"/>
      <c r="L94" s="123">
        <f t="shared" ref="L94" si="21">ROUND(I94*K94,2)</f>
        <v>0</v>
      </c>
    </row>
    <row r="95" spans="1:12">
      <c r="A95" s="26"/>
      <c r="B95" s="155"/>
      <c r="C95" s="156"/>
      <c r="D95" s="156"/>
      <c r="E95" s="156"/>
      <c r="F95" s="156"/>
      <c r="G95" s="156"/>
      <c r="H95" s="157"/>
      <c r="I95" s="96"/>
      <c r="J95" s="143"/>
      <c r="K95" s="122"/>
      <c r="L95" s="124"/>
    </row>
    <row r="96" spans="1:12">
      <c r="A96" s="26">
        <v>36</v>
      </c>
      <c r="B96" s="165" t="s">
        <v>58</v>
      </c>
      <c r="C96" s="166" t="s">
        <v>58</v>
      </c>
      <c r="D96" s="166" t="s">
        <v>58</v>
      </c>
      <c r="E96" s="166" t="s">
        <v>58</v>
      </c>
      <c r="F96" s="166" t="s">
        <v>58</v>
      </c>
      <c r="G96" s="166" t="s">
        <v>58</v>
      </c>
      <c r="H96" s="167" t="s">
        <v>58</v>
      </c>
      <c r="I96" s="96"/>
      <c r="J96" s="78" t="s">
        <v>11</v>
      </c>
      <c r="K96" s="122"/>
      <c r="L96" s="123">
        <f t="shared" ref="L96" si="22">ROUND(I96*K96,2)</f>
        <v>0</v>
      </c>
    </row>
    <row r="97" spans="1:12">
      <c r="A97" s="26"/>
      <c r="B97" s="155"/>
      <c r="C97" s="156"/>
      <c r="D97" s="156"/>
      <c r="E97" s="156"/>
      <c r="F97" s="156"/>
      <c r="G97" s="156"/>
      <c r="H97" s="157"/>
      <c r="I97" s="96"/>
      <c r="J97" s="143"/>
      <c r="K97" s="122"/>
      <c r="L97" s="124"/>
    </row>
    <row r="98" spans="1:12">
      <c r="A98" s="32">
        <v>37</v>
      </c>
      <c r="B98" s="165" t="s">
        <v>54</v>
      </c>
      <c r="C98" s="166" t="s">
        <v>54</v>
      </c>
      <c r="D98" s="166" t="s">
        <v>54</v>
      </c>
      <c r="E98" s="166" t="s">
        <v>54</v>
      </c>
      <c r="F98" s="166" t="s">
        <v>54</v>
      </c>
      <c r="G98" s="166" t="s">
        <v>54</v>
      </c>
      <c r="H98" s="167" t="s">
        <v>54</v>
      </c>
      <c r="I98" s="98"/>
      <c r="J98" s="78" t="s">
        <v>11</v>
      </c>
      <c r="K98" s="122"/>
      <c r="L98" s="123">
        <f t="shared" ref="L98" si="23">ROUND(I98*K98,2)</f>
        <v>0</v>
      </c>
    </row>
    <row r="99" spans="1:12">
      <c r="A99" s="26"/>
      <c r="B99" s="155"/>
      <c r="C99" s="156"/>
      <c r="D99" s="156"/>
      <c r="E99" s="156"/>
      <c r="F99" s="156"/>
      <c r="G99" s="156"/>
      <c r="H99" s="157"/>
      <c r="I99" s="96"/>
      <c r="J99" s="143"/>
      <c r="K99" s="122"/>
      <c r="L99" s="124"/>
    </row>
    <row r="100" spans="1:12">
      <c r="A100" s="32">
        <v>38</v>
      </c>
      <c r="B100" s="170" t="s">
        <v>60</v>
      </c>
      <c r="C100" s="170" t="s">
        <v>60</v>
      </c>
      <c r="D100" s="170" t="s">
        <v>60</v>
      </c>
      <c r="E100" s="170" t="s">
        <v>60</v>
      </c>
      <c r="F100" s="170" t="s">
        <v>60</v>
      </c>
      <c r="G100" s="170" t="s">
        <v>60</v>
      </c>
      <c r="H100" s="170" t="s">
        <v>60</v>
      </c>
      <c r="I100" s="98"/>
      <c r="J100" s="145" t="s">
        <v>10</v>
      </c>
      <c r="K100" s="122"/>
      <c r="L100" s="123">
        <f t="shared" ref="L100" si="24">ROUND(I100*K100,2)</f>
        <v>0</v>
      </c>
    </row>
    <row r="101" spans="1:12">
      <c r="A101" s="32"/>
      <c r="B101" s="155"/>
      <c r="C101" s="156"/>
      <c r="D101" s="156"/>
      <c r="E101" s="156"/>
      <c r="F101" s="156"/>
      <c r="G101" s="156"/>
      <c r="H101" s="157"/>
      <c r="I101" s="98"/>
      <c r="J101" s="145"/>
      <c r="K101" s="134"/>
      <c r="L101" s="124"/>
    </row>
    <row r="102" spans="1:12" ht="12.75" customHeight="1">
      <c r="A102" s="32">
        <v>39</v>
      </c>
      <c r="B102" s="165" t="s">
        <v>61</v>
      </c>
      <c r="C102" s="166" t="s">
        <v>61</v>
      </c>
      <c r="D102" s="166" t="s">
        <v>61</v>
      </c>
      <c r="E102" s="166" t="s">
        <v>61</v>
      </c>
      <c r="F102" s="166" t="s">
        <v>61</v>
      </c>
      <c r="G102" s="166" t="s">
        <v>61</v>
      </c>
      <c r="H102" s="167" t="s">
        <v>61</v>
      </c>
      <c r="I102" s="104"/>
      <c r="J102" s="78" t="s">
        <v>11</v>
      </c>
      <c r="K102" s="134"/>
      <c r="L102" s="123">
        <f t="shared" ref="L102" si="25">ROUND(I102*K102,2)</f>
        <v>0</v>
      </c>
    </row>
    <row r="103" spans="1:12">
      <c r="A103" s="32"/>
      <c r="B103" s="155"/>
      <c r="C103" s="156"/>
      <c r="D103" s="156"/>
      <c r="E103" s="156"/>
      <c r="F103" s="156"/>
      <c r="G103" s="156"/>
      <c r="H103" s="157"/>
      <c r="I103" s="98"/>
      <c r="J103" s="145"/>
      <c r="K103" s="134"/>
      <c r="L103" s="124"/>
    </row>
    <row r="104" spans="1:12">
      <c r="A104" s="26">
        <v>40</v>
      </c>
      <c r="B104" s="169" t="s">
        <v>62</v>
      </c>
      <c r="C104" s="169" t="s">
        <v>62</v>
      </c>
      <c r="D104" s="169" t="s">
        <v>62</v>
      </c>
      <c r="E104" s="169" t="s">
        <v>62</v>
      </c>
      <c r="F104" s="169" t="s">
        <v>62</v>
      </c>
      <c r="G104" s="169" t="s">
        <v>62</v>
      </c>
      <c r="H104" s="169" t="s">
        <v>62</v>
      </c>
      <c r="I104" s="96"/>
      <c r="J104" s="143" t="s">
        <v>10</v>
      </c>
      <c r="K104" s="122"/>
      <c r="L104" s="123">
        <f t="shared" ref="L104" si="26">ROUND(I104*K104,2)</f>
        <v>0</v>
      </c>
    </row>
    <row r="105" spans="1:12">
      <c r="A105" s="26"/>
      <c r="B105" s="155"/>
      <c r="C105" s="156"/>
      <c r="D105" s="156"/>
      <c r="E105" s="156"/>
      <c r="F105" s="156"/>
      <c r="G105" s="156"/>
      <c r="H105" s="157"/>
      <c r="I105" s="96"/>
      <c r="J105" s="143"/>
      <c r="K105" s="122"/>
      <c r="L105" s="124"/>
    </row>
    <row r="106" spans="1:12">
      <c r="A106" s="29">
        <v>41</v>
      </c>
      <c r="B106" s="165" t="s">
        <v>61</v>
      </c>
      <c r="C106" s="166" t="s">
        <v>61</v>
      </c>
      <c r="D106" s="166" t="s">
        <v>61</v>
      </c>
      <c r="E106" s="166" t="s">
        <v>61</v>
      </c>
      <c r="F106" s="166" t="s">
        <v>61</v>
      </c>
      <c r="G106" s="166" t="s">
        <v>61</v>
      </c>
      <c r="H106" s="167" t="s">
        <v>61</v>
      </c>
      <c r="I106" s="97"/>
      <c r="J106" s="78" t="s">
        <v>11</v>
      </c>
      <c r="K106" s="125"/>
      <c r="L106" s="123">
        <f t="shared" ref="L106" si="27">ROUND(I106*K106,2)</f>
        <v>0</v>
      </c>
    </row>
    <row r="107" spans="1:12">
      <c r="A107" s="26"/>
      <c r="B107" s="155"/>
      <c r="C107" s="156"/>
      <c r="D107" s="156"/>
      <c r="E107" s="156"/>
      <c r="F107" s="156"/>
      <c r="G107" s="156"/>
      <c r="H107" s="157"/>
      <c r="I107" s="96"/>
      <c r="J107" s="143"/>
      <c r="K107" s="122"/>
      <c r="L107" s="124"/>
    </row>
    <row r="108" spans="1:12">
      <c r="A108" s="26">
        <v>42</v>
      </c>
      <c r="B108" s="158" t="s">
        <v>63</v>
      </c>
      <c r="C108" s="159" t="s">
        <v>63</v>
      </c>
      <c r="D108" s="159" t="s">
        <v>63</v>
      </c>
      <c r="E108" s="159" t="s">
        <v>63</v>
      </c>
      <c r="F108" s="159" t="s">
        <v>63</v>
      </c>
      <c r="G108" s="159" t="s">
        <v>63</v>
      </c>
      <c r="H108" s="159" t="s">
        <v>63</v>
      </c>
      <c r="I108" s="96"/>
      <c r="J108" s="144" t="s">
        <v>9</v>
      </c>
      <c r="K108" s="122"/>
      <c r="L108" s="123">
        <f t="shared" ref="L108" si="28">ROUND(I108*K108,2)</f>
        <v>0</v>
      </c>
    </row>
    <row r="109" spans="1:12">
      <c r="A109" s="26"/>
      <c r="B109" s="155"/>
      <c r="C109" s="156"/>
      <c r="D109" s="156"/>
      <c r="E109" s="156"/>
      <c r="F109" s="156"/>
      <c r="G109" s="156"/>
      <c r="H109" s="157"/>
      <c r="I109" s="96"/>
      <c r="J109" s="143"/>
      <c r="K109" s="122"/>
      <c r="L109" s="124"/>
    </row>
    <row r="110" spans="1:12">
      <c r="A110" s="32">
        <v>43</v>
      </c>
      <c r="B110" s="170" t="s">
        <v>64</v>
      </c>
      <c r="C110" s="170" t="s">
        <v>64</v>
      </c>
      <c r="D110" s="170" t="s">
        <v>64</v>
      </c>
      <c r="E110" s="170" t="s">
        <v>64</v>
      </c>
      <c r="F110" s="170" t="s">
        <v>64</v>
      </c>
      <c r="G110" s="170" t="s">
        <v>64</v>
      </c>
      <c r="H110" s="170" t="s">
        <v>64</v>
      </c>
      <c r="I110" s="98"/>
      <c r="J110" s="145" t="s">
        <v>11</v>
      </c>
      <c r="K110" s="122"/>
      <c r="L110" s="123">
        <f t="shared" ref="L110" si="29">ROUND(I110*K110,2)</f>
        <v>0</v>
      </c>
    </row>
    <row r="111" spans="1:12">
      <c r="A111" s="26"/>
      <c r="B111" s="155"/>
      <c r="C111" s="156"/>
      <c r="D111" s="156"/>
      <c r="E111" s="156"/>
      <c r="F111" s="156"/>
      <c r="G111" s="156"/>
      <c r="H111" s="157"/>
      <c r="I111" s="96"/>
      <c r="J111" s="143"/>
      <c r="K111" s="122"/>
      <c r="L111" s="124"/>
    </row>
    <row r="112" spans="1:12">
      <c r="A112" s="32">
        <v>44</v>
      </c>
      <c r="B112" s="170" t="s">
        <v>65</v>
      </c>
      <c r="C112" s="170" t="s">
        <v>65</v>
      </c>
      <c r="D112" s="170" t="s">
        <v>65</v>
      </c>
      <c r="E112" s="170" t="s">
        <v>65</v>
      </c>
      <c r="F112" s="170" t="s">
        <v>65</v>
      </c>
      <c r="G112" s="170" t="s">
        <v>65</v>
      </c>
      <c r="H112" s="170" t="s">
        <v>65</v>
      </c>
      <c r="I112" s="98"/>
      <c r="J112" s="145" t="s">
        <v>9</v>
      </c>
      <c r="K112" s="122"/>
      <c r="L112" s="123">
        <f t="shared" ref="L112" si="30">ROUND(I112*K112,2)</f>
        <v>0</v>
      </c>
    </row>
    <row r="113" spans="1:12">
      <c r="A113" s="26"/>
      <c r="B113" s="155"/>
      <c r="C113" s="156"/>
      <c r="D113" s="156"/>
      <c r="E113" s="156"/>
      <c r="F113" s="156"/>
      <c r="G113" s="156"/>
      <c r="H113" s="157"/>
      <c r="I113" s="96"/>
      <c r="J113" s="143"/>
      <c r="K113" s="122"/>
      <c r="L113" s="124"/>
    </row>
    <row r="114" spans="1:12">
      <c r="A114" s="32">
        <v>45</v>
      </c>
      <c r="B114" s="170" t="s">
        <v>551</v>
      </c>
      <c r="C114" s="170" t="s">
        <v>65</v>
      </c>
      <c r="D114" s="170" t="s">
        <v>65</v>
      </c>
      <c r="E114" s="170" t="s">
        <v>65</v>
      </c>
      <c r="F114" s="170" t="s">
        <v>65</v>
      </c>
      <c r="G114" s="170" t="s">
        <v>65</v>
      </c>
      <c r="H114" s="170" t="s">
        <v>65</v>
      </c>
      <c r="I114" s="98"/>
      <c r="J114" s="145" t="s">
        <v>9</v>
      </c>
      <c r="K114" s="122"/>
      <c r="L114" s="123">
        <f t="shared" ref="L114" si="31">ROUND(I114*K114,2)</f>
        <v>0</v>
      </c>
    </row>
    <row r="115" spans="1:12">
      <c r="A115" s="26"/>
      <c r="B115" s="155"/>
      <c r="C115" s="156"/>
      <c r="D115" s="156"/>
      <c r="E115" s="156"/>
      <c r="F115" s="156"/>
      <c r="G115" s="156"/>
      <c r="H115" s="157"/>
      <c r="I115" s="96"/>
      <c r="J115" s="143"/>
      <c r="K115" s="122"/>
      <c r="L115" s="124"/>
    </row>
    <row r="116" spans="1:12">
      <c r="A116" s="29">
        <v>46</v>
      </c>
      <c r="B116" s="165" t="s">
        <v>552</v>
      </c>
      <c r="C116" s="166" t="s">
        <v>61</v>
      </c>
      <c r="D116" s="166" t="s">
        <v>61</v>
      </c>
      <c r="E116" s="166" t="s">
        <v>61</v>
      </c>
      <c r="F116" s="166" t="s">
        <v>61</v>
      </c>
      <c r="G116" s="166" t="s">
        <v>61</v>
      </c>
      <c r="H116" s="167" t="s">
        <v>61</v>
      </c>
      <c r="I116" s="96"/>
      <c r="J116" s="78" t="s">
        <v>11</v>
      </c>
      <c r="K116" s="153"/>
      <c r="L116" s="123">
        <f t="shared" ref="L116" si="32">ROUND(I116*K116,2)</f>
        <v>0</v>
      </c>
    </row>
    <row r="117" spans="1:12">
      <c r="A117" s="32"/>
      <c r="B117" s="155"/>
      <c r="C117" s="156" t="s">
        <v>66</v>
      </c>
      <c r="D117" s="156" t="s">
        <v>66</v>
      </c>
      <c r="E117" s="156" t="s">
        <v>66</v>
      </c>
      <c r="F117" s="156" t="s">
        <v>66</v>
      </c>
      <c r="G117" s="156" t="s">
        <v>66</v>
      </c>
      <c r="H117" s="157" t="s">
        <v>66</v>
      </c>
      <c r="I117" s="98"/>
      <c r="J117" s="145"/>
      <c r="K117" s="134"/>
      <c r="L117" s="124"/>
    </row>
    <row r="118" spans="1:12" ht="12.75" customHeight="1">
      <c r="A118" s="32">
        <v>47</v>
      </c>
      <c r="B118" s="171" t="s">
        <v>67</v>
      </c>
      <c r="C118" s="172" t="s">
        <v>67</v>
      </c>
      <c r="D118" s="172" t="s">
        <v>67</v>
      </c>
      <c r="E118" s="172" t="s">
        <v>67</v>
      </c>
      <c r="F118" s="172" t="s">
        <v>67</v>
      </c>
      <c r="G118" s="172" t="s">
        <v>67</v>
      </c>
      <c r="H118" s="173" t="s">
        <v>67</v>
      </c>
      <c r="I118" s="104"/>
      <c r="J118" s="149" t="s">
        <v>11</v>
      </c>
      <c r="K118" s="134"/>
      <c r="L118" s="123">
        <f t="shared" ref="L118" si="33">ROUND(I118*K118,2)</f>
        <v>0</v>
      </c>
    </row>
    <row r="119" spans="1:12">
      <c r="A119" s="32"/>
      <c r="B119" s="155"/>
      <c r="C119" s="156" t="s">
        <v>66</v>
      </c>
      <c r="D119" s="156" t="s">
        <v>66</v>
      </c>
      <c r="E119" s="156" t="s">
        <v>66</v>
      </c>
      <c r="F119" s="156" t="s">
        <v>66</v>
      </c>
      <c r="G119" s="156" t="s">
        <v>66</v>
      </c>
      <c r="H119" s="157" t="s">
        <v>66</v>
      </c>
      <c r="I119" s="98"/>
      <c r="J119" s="145"/>
      <c r="K119" s="134"/>
      <c r="L119" s="124"/>
    </row>
    <row r="120" spans="1:12" ht="12.75" customHeight="1">
      <c r="A120" s="32">
        <v>48</v>
      </c>
      <c r="B120" s="171" t="s">
        <v>553</v>
      </c>
      <c r="C120" s="172" t="s">
        <v>67</v>
      </c>
      <c r="D120" s="172" t="s">
        <v>67</v>
      </c>
      <c r="E120" s="172" t="s">
        <v>67</v>
      </c>
      <c r="F120" s="172" t="s">
        <v>67</v>
      </c>
      <c r="G120" s="172" t="s">
        <v>67</v>
      </c>
      <c r="H120" s="173" t="s">
        <v>67</v>
      </c>
      <c r="I120" s="104"/>
      <c r="J120" s="149" t="s">
        <v>11</v>
      </c>
      <c r="K120" s="134"/>
      <c r="L120" s="123">
        <f t="shared" ref="L120" si="34">ROUND(I120*K120,2)</f>
        <v>0</v>
      </c>
    </row>
    <row r="121" spans="1:12">
      <c r="A121" s="32"/>
      <c r="B121" s="155"/>
      <c r="C121" s="156"/>
      <c r="D121" s="156"/>
      <c r="E121" s="156"/>
      <c r="F121" s="156"/>
      <c r="G121" s="156"/>
      <c r="H121" s="157"/>
      <c r="I121" s="98"/>
      <c r="J121" s="145"/>
      <c r="K121" s="134"/>
      <c r="L121" s="124"/>
    </row>
    <row r="122" spans="1:12">
      <c r="A122" s="26">
        <v>49</v>
      </c>
      <c r="B122" s="169" t="s">
        <v>68</v>
      </c>
      <c r="C122" s="169" t="s">
        <v>68</v>
      </c>
      <c r="D122" s="169" t="s">
        <v>68</v>
      </c>
      <c r="E122" s="169" t="s">
        <v>68</v>
      </c>
      <c r="F122" s="169" t="s">
        <v>68</v>
      </c>
      <c r="G122" s="169" t="s">
        <v>68</v>
      </c>
      <c r="H122" s="169" t="s">
        <v>68</v>
      </c>
      <c r="I122" s="96"/>
      <c r="J122" s="143" t="s">
        <v>12</v>
      </c>
      <c r="K122" s="122"/>
      <c r="L122" s="123">
        <f t="shared" ref="L122" si="35">ROUND(I122*K122,2)</f>
        <v>0</v>
      </c>
    </row>
    <row r="123" spans="1:12" ht="13.8" thickBot="1">
      <c r="A123" s="29"/>
      <c r="B123" s="155"/>
      <c r="C123" s="156"/>
      <c r="D123" s="156"/>
      <c r="E123" s="156"/>
      <c r="F123" s="156"/>
      <c r="G123" s="156"/>
      <c r="H123" s="157"/>
      <c r="I123" s="102"/>
      <c r="J123" s="144"/>
      <c r="K123" s="135"/>
      <c r="L123" s="132"/>
    </row>
    <row r="124" spans="1:12" ht="13.8" thickBot="1">
      <c r="A124" s="178"/>
      <c r="B124" s="179"/>
      <c r="C124" s="179"/>
      <c r="D124" s="179"/>
      <c r="E124" s="179"/>
      <c r="F124" s="179"/>
      <c r="G124" s="179"/>
      <c r="H124" s="179"/>
      <c r="I124" s="204"/>
      <c r="J124" s="205"/>
      <c r="K124" s="205"/>
      <c r="L124" s="115"/>
    </row>
    <row r="125" spans="1:12">
      <c r="A125" s="37"/>
      <c r="B125" s="38"/>
      <c r="C125" s="38"/>
      <c r="D125" s="38"/>
      <c r="E125" s="38"/>
      <c r="F125" s="38"/>
      <c r="G125" s="38"/>
      <c r="H125" s="39"/>
      <c r="I125" s="100"/>
      <c r="J125" s="147"/>
      <c r="K125" s="129"/>
    </row>
    <row r="126" spans="1:12" ht="13.8" thickBot="1">
      <c r="A126" s="25"/>
      <c r="B126" s="22"/>
      <c r="C126" s="22"/>
      <c r="D126" s="22"/>
      <c r="E126" s="22"/>
      <c r="F126" s="22"/>
      <c r="G126" s="22"/>
      <c r="H126" s="23"/>
      <c r="I126" s="95"/>
      <c r="J126" s="120"/>
      <c r="K126" s="120"/>
      <c r="L126" s="136"/>
    </row>
    <row r="127" spans="1:12" ht="13.8" thickBot="1">
      <c r="A127" s="178" t="s">
        <v>69</v>
      </c>
      <c r="B127" s="179"/>
      <c r="C127" s="179"/>
      <c r="D127" s="179"/>
      <c r="E127" s="179"/>
      <c r="F127" s="179"/>
      <c r="G127" s="179"/>
      <c r="H127" s="179"/>
      <c r="I127" s="179"/>
      <c r="J127" s="179"/>
      <c r="K127" s="179"/>
      <c r="L127" s="121">
        <f>ROUND(SUM(L128,L130),2)</f>
        <v>0</v>
      </c>
    </row>
    <row r="128" spans="1:12">
      <c r="A128" s="26">
        <v>50</v>
      </c>
      <c r="B128" s="168" t="s">
        <v>70</v>
      </c>
      <c r="C128" s="168" t="s">
        <v>70</v>
      </c>
      <c r="D128" s="168" t="s">
        <v>70</v>
      </c>
      <c r="E128" s="168" t="s">
        <v>70</v>
      </c>
      <c r="F128" s="168" t="s">
        <v>70</v>
      </c>
      <c r="G128" s="168" t="s">
        <v>70</v>
      </c>
      <c r="H128" s="168" t="s">
        <v>70</v>
      </c>
      <c r="I128" s="96"/>
      <c r="J128" s="143" t="s">
        <v>9</v>
      </c>
      <c r="K128" s="122"/>
      <c r="L128" s="123">
        <f t="shared" ref="L128" si="36">ROUND(I128*K128,2)</f>
        <v>0</v>
      </c>
    </row>
    <row r="129" spans="1:12">
      <c r="A129" s="26"/>
      <c r="B129" s="155"/>
      <c r="C129" s="156" t="s">
        <v>71</v>
      </c>
      <c r="D129" s="156" t="s">
        <v>71</v>
      </c>
      <c r="E129" s="156" t="s">
        <v>71</v>
      </c>
      <c r="F129" s="156" t="s">
        <v>71</v>
      </c>
      <c r="G129" s="156" t="s">
        <v>71</v>
      </c>
      <c r="H129" s="157" t="s">
        <v>71</v>
      </c>
      <c r="I129" s="96"/>
      <c r="J129" s="143"/>
      <c r="K129" s="122"/>
      <c r="L129" s="124"/>
    </row>
    <row r="130" spans="1:12">
      <c r="A130" s="29">
        <v>51</v>
      </c>
      <c r="B130" s="206" t="s">
        <v>72</v>
      </c>
      <c r="C130" s="207" t="s">
        <v>72</v>
      </c>
      <c r="D130" s="207" t="s">
        <v>72</v>
      </c>
      <c r="E130" s="207" t="s">
        <v>72</v>
      </c>
      <c r="F130" s="207" t="s">
        <v>72</v>
      </c>
      <c r="G130" s="207" t="s">
        <v>72</v>
      </c>
      <c r="H130" s="207" t="s">
        <v>72</v>
      </c>
      <c r="I130" s="97"/>
      <c r="J130" s="144" t="s">
        <v>12</v>
      </c>
      <c r="K130" s="125"/>
      <c r="L130" s="123">
        <f t="shared" ref="L130" si="37">ROUND(I130*K130,2)</f>
        <v>0</v>
      </c>
    </row>
    <row r="131" spans="1:12" ht="13.8" thickBot="1">
      <c r="A131" s="26"/>
      <c r="B131" s="155"/>
      <c r="C131" s="156"/>
      <c r="D131" s="156"/>
      <c r="E131" s="156"/>
      <c r="F131" s="156"/>
      <c r="G131" s="156"/>
      <c r="H131" s="157"/>
      <c r="I131" s="101"/>
      <c r="J131" s="143"/>
      <c r="K131" s="130"/>
      <c r="L131" s="132"/>
    </row>
    <row r="132" spans="1:12" ht="13.8" thickBot="1">
      <c r="A132" s="178"/>
      <c r="B132" s="179"/>
      <c r="C132" s="179"/>
      <c r="D132" s="179"/>
      <c r="E132" s="179"/>
      <c r="F132" s="179"/>
      <c r="G132" s="179"/>
      <c r="H132" s="179"/>
      <c r="I132" s="99"/>
      <c r="J132" s="146"/>
      <c r="K132" s="127"/>
      <c r="L132" s="115"/>
    </row>
    <row r="133" spans="1:12">
      <c r="A133" s="37"/>
      <c r="B133" s="38"/>
      <c r="C133" s="38"/>
      <c r="D133" s="38"/>
      <c r="E133" s="38"/>
      <c r="F133" s="38"/>
      <c r="G133" s="38"/>
      <c r="H133" s="39"/>
      <c r="I133" s="100"/>
      <c r="J133" s="147"/>
      <c r="K133" s="129"/>
    </row>
    <row r="134" spans="1:12" ht="13.8" thickBot="1">
      <c r="A134" s="37"/>
      <c r="B134" s="38"/>
      <c r="C134" s="38"/>
      <c r="D134" s="38"/>
      <c r="E134" s="38"/>
      <c r="F134" s="38"/>
      <c r="G134" s="38"/>
      <c r="H134" s="39"/>
      <c r="I134" s="100"/>
      <c r="J134" s="147"/>
      <c r="K134" s="129"/>
    </row>
    <row r="135" spans="1:12" ht="13.8" thickBot="1">
      <c r="A135" s="178" t="s">
        <v>18</v>
      </c>
      <c r="B135" s="179"/>
      <c r="C135" s="179"/>
      <c r="D135" s="179"/>
      <c r="E135" s="179"/>
      <c r="F135" s="179"/>
      <c r="G135" s="179"/>
      <c r="H135" s="179"/>
      <c r="I135" s="179"/>
      <c r="J135" s="179"/>
      <c r="K135" s="179"/>
      <c r="L135" s="121">
        <f>ROUND(SUM(L136,L138,L140,L142,L144,L146,L148,L150,L152),2)</f>
        <v>0</v>
      </c>
    </row>
    <row r="136" spans="1:12">
      <c r="A136" s="26">
        <v>52</v>
      </c>
      <c r="B136" s="168" t="s">
        <v>73</v>
      </c>
      <c r="C136" s="168" t="s">
        <v>73</v>
      </c>
      <c r="D136" s="168" t="s">
        <v>73</v>
      </c>
      <c r="E136" s="168" t="s">
        <v>73</v>
      </c>
      <c r="F136" s="168" t="s">
        <v>73</v>
      </c>
      <c r="G136" s="168" t="s">
        <v>73</v>
      </c>
      <c r="H136" s="168" t="s">
        <v>73</v>
      </c>
      <c r="I136" s="96"/>
      <c r="J136" s="143" t="s">
        <v>10</v>
      </c>
      <c r="K136" s="122"/>
      <c r="L136" s="123">
        <f t="shared" ref="L136" si="38">ROUND(I136*K136,2)</f>
        <v>0</v>
      </c>
    </row>
    <row r="137" spans="1:12">
      <c r="A137" s="26"/>
      <c r="B137" s="155"/>
      <c r="C137" s="156"/>
      <c r="D137" s="156"/>
      <c r="E137" s="156"/>
      <c r="F137" s="156"/>
      <c r="G137" s="156"/>
      <c r="H137" s="157"/>
      <c r="I137" s="96"/>
      <c r="J137" s="143"/>
      <c r="K137" s="122"/>
      <c r="L137" s="124"/>
    </row>
    <row r="138" spans="1:12">
      <c r="A138" s="26">
        <v>53</v>
      </c>
      <c r="B138" s="184" t="s">
        <v>74</v>
      </c>
      <c r="C138" s="185"/>
      <c r="D138" s="185"/>
      <c r="E138" s="185"/>
      <c r="F138" s="185"/>
      <c r="G138" s="185"/>
      <c r="H138" s="186"/>
      <c r="I138" s="96"/>
      <c r="J138" s="143" t="s">
        <v>10</v>
      </c>
      <c r="K138" s="122"/>
      <c r="L138" s="123">
        <f t="shared" ref="L138" si="39">ROUND(I138*K138,2)</f>
        <v>0</v>
      </c>
    </row>
    <row r="139" spans="1:12">
      <c r="A139" s="26"/>
      <c r="B139" s="155"/>
      <c r="C139" s="156"/>
      <c r="D139" s="156"/>
      <c r="E139" s="156"/>
      <c r="F139" s="156"/>
      <c r="G139" s="156"/>
      <c r="H139" s="157"/>
      <c r="I139" s="96"/>
      <c r="J139" s="143"/>
      <c r="K139" s="122"/>
      <c r="L139" s="124"/>
    </row>
    <row r="140" spans="1:12">
      <c r="A140" s="26">
        <v>54</v>
      </c>
      <c r="B140" s="184" t="s">
        <v>75</v>
      </c>
      <c r="C140" s="185"/>
      <c r="D140" s="185"/>
      <c r="E140" s="185"/>
      <c r="F140" s="185"/>
      <c r="G140" s="185"/>
      <c r="H140" s="186"/>
      <c r="I140" s="96"/>
      <c r="J140" s="143" t="s">
        <v>10</v>
      </c>
      <c r="K140" s="122"/>
      <c r="L140" s="123">
        <f t="shared" ref="L140" si="40">ROUND(I140*K140,2)</f>
        <v>0</v>
      </c>
    </row>
    <row r="141" spans="1:12">
      <c r="A141" s="26"/>
      <c r="B141" s="155"/>
      <c r="C141" s="156"/>
      <c r="D141" s="156"/>
      <c r="E141" s="156"/>
      <c r="F141" s="156"/>
      <c r="G141" s="156"/>
      <c r="H141" s="157"/>
      <c r="I141" s="96"/>
      <c r="J141" s="143"/>
      <c r="K141" s="122"/>
      <c r="L141" s="124"/>
    </row>
    <row r="142" spans="1:12">
      <c r="A142" s="26">
        <v>55</v>
      </c>
      <c r="B142" s="184" t="s">
        <v>76</v>
      </c>
      <c r="C142" s="185"/>
      <c r="D142" s="185"/>
      <c r="E142" s="185"/>
      <c r="F142" s="185"/>
      <c r="G142" s="185"/>
      <c r="H142" s="186"/>
      <c r="I142" s="96"/>
      <c r="J142" s="143" t="s">
        <v>10</v>
      </c>
      <c r="K142" s="122"/>
      <c r="L142" s="123">
        <f t="shared" ref="L142" si="41">ROUND(I142*K142,2)</f>
        <v>0</v>
      </c>
    </row>
    <row r="143" spans="1:12">
      <c r="A143" s="26"/>
      <c r="B143" s="155"/>
      <c r="C143" s="156"/>
      <c r="D143" s="156"/>
      <c r="E143" s="156"/>
      <c r="F143" s="156"/>
      <c r="G143" s="156"/>
      <c r="H143" s="157"/>
      <c r="I143" s="96"/>
      <c r="J143" s="143"/>
      <c r="K143" s="122"/>
      <c r="L143" s="124"/>
    </row>
    <row r="144" spans="1:12">
      <c r="A144" s="26">
        <v>56</v>
      </c>
      <c r="B144" s="158" t="s">
        <v>77</v>
      </c>
      <c r="C144" s="159" t="s">
        <v>77</v>
      </c>
      <c r="D144" s="159" t="s">
        <v>77</v>
      </c>
      <c r="E144" s="159" t="s">
        <v>77</v>
      </c>
      <c r="F144" s="159" t="s">
        <v>77</v>
      </c>
      <c r="G144" s="159" t="s">
        <v>77</v>
      </c>
      <c r="H144" s="159" t="s">
        <v>77</v>
      </c>
      <c r="I144" s="96"/>
      <c r="J144" s="144" t="s">
        <v>9</v>
      </c>
      <c r="K144" s="122"/>
      <c r="L144" s="123">
        <f t="shared" ref="L144" si="42">ROUND(I144*K144,2)</f>
        <v>0</v>
      </c>
    </row>
    <row r="145" spans="1:12">
      <c r="A145" s="26"/>
      <c r="B145" s="155"/>
      <c r="C145" s="156"/>
      <c r="D145" s="156"/>
      <c r="E145" s="156"/>
      <c r="F145" s="156"/>
      <c r="G145" s="156"/>
      <c r="H145" s="157"/>
      <c r="I145" s="96"/>
      <c r="J145" s="143"/>
      <c r="K145" s="122"/>
      <c r="L145" s="124"/>
    </row>
    <row r="146" spans="1:12">
      <c r="A146" s="32">
        <v>57</v>
      </c>
      <c r="B146" s="170" t="s">
        <v>78</v>
      </c>
      <c r="C146" s="170" t="s">
        <v>78</v>
      </c>
      <c r="D146" s="170" t="s">
        <v>78</v>
      </c>
      <c r="E146" s="170" t="s">
        <v>78</v>
      </c>
      <c r="F146" s="170" t="s">
        <v>78</v>
      </c>
      <c r="G146" s="170" t="s">
        <v>78</v>
      </c>
      <c r="H146" s="170" t="s">
        <v>78</v>
      </c>
      <c r="I146" s="98"/>
      <c r="J146" s="145" t="s">
        <v>13</v>
      </c>
      <c r="K146" s="122"/>
      <c r="L146" s="123">
        <f t="shared" ref="L146" si="43">ROUND(I146*K146,2)</f>
        <v>0</v>
      </c>
    </row>
    <row r="147" spans="1:12">
      <c r="A147" s="26"/>
      <c r="B147" s="155"/>
      <c r="C147" s="156"/>
      <c r="D147" s="156"/>
      <c r="E147" s="156"/>
      <c r="F147" s="156"/>
      <c r="G147" s="156"/>
      <c r="H147" s="157"/>
      <c r="I147" s="96"/>
      <c r="J147" s="143"/>
      <c r="K147" s="122"/>
      <c r="L147" s="124"/>
    </row>
    <row r="148" spans="1:12">
      <c r="A148" s="26">
        <v>58</v>
      </c>
      <c r="B148" s="169" t="s">
        <v>79</v>
      </c>
      <c r="C148" s="169" t="s">
        <v>79</v>
      </c>
      <c r="D148" s="169" t="s">
        <v>79</v>
      </c>
      <c r="E148" s="169" t="s">
        <v>79</v>
      </c>
      <c r="F148" s="169" t="s">
        <v>79</v>
      </c>
      <c r="G148" s="169" t="s">
        <v>79</v>
      </c>
      <c r="H148" s="169" t="s">
        <v>79</v>
      </c>
      <c r="I148" s="96"/>
      <c r="J148" s="143" t="s">
        <v>13</v>
      </c>
      <c r="K148" s="122"/>
      <c r="L148" s="123">
        <f t="shared" ref="L148" si="44">ROUND(I148*K148,2)</f>
        <v>0</v>
      </c>
    </row>
    <row r="149" spans="1:12">
      <c r="A149" s="26"/>
      <c r="B149" s="155"/>
      <c r="C149" s="156"/>
      <c r="D149" s="156"/>
      <c r="E149" s="156"/>
      <c r="F149" s="156"/>
      <c r="G149" s="156"/>
      <c r="H149" s="157"/>
      <c r="I149" s="96"/>
      <c r="J149" s="143"/>
      <c r="K149" s="122"/>
      <c r="L149" s="124"/>
    </row>
    <row r="150" spans="1:12">
      <c r="A150" s="26">
        <v>59</v>
      </c>
      <c r="B150" s="169" t="s">
        <v>80</v>
      </c>
      <c r="C150" s="169" t="s">
        <v>80</v>
      </c>
      <c r="D150" s="169" t="s">
        <v>80</v>
      </c>
      <c r="E150" s="169" t="s">
        <v>80</v>
      </c>
      <c r="F150" s="169" t="s">
        <v>80</v>
      </c>
      <c r="G150" s="169" t="s">
        <v>80</v>
      </c>
      <c r="H150" s="169" t="s">
        <v>80</v>
      </c>
      <c r="I150" s="96"/>
      <c r="J150" s="143" t="s">
        <v>9</v>
      </c>
      <c r="K150" s="122"/>
      <c r="L150" s="123">
        <f t="shared" ref="L150" si="45">ROUND(I150*K150,2)</f>
        <v>0</v>
      </c>
    </row>
    <row r="151" spans="1:12">
      <c r="A151" s="26"/>
      <c r="B151" s="155"/>
      <c r="C151" s="156"/>
      <c r="D151" s="156"/>
      <c r="E151" s="156"/>
      <c r="F151" s="156"/>
      <c r="G151" s="156"/>
      <c r="H151" s="157"/>
      <c r="I151" s="96"/>
      <c r="J151" s="143"/>
      <c r="K151" s="122"/>
      <c r="L151" s="124"/>
    </row>
    <row r="152" spans="1:12">
      <c r="A152" s="26">
        <v>60</v>
      </c>
      <c r="B152" s="169" t="s">
        <v>81</v>
      </c>
      <c r="C152" s="169" t="s">
        <v>81</v>
      </c>
      <c r="D152" s="169" t="s">
        <v>81</v>
      </c>
      <c r="E152" s="169" t="s">
        <v>81</v>
      </c>
      <c r="F152" s="169" t="s">
        <v>81</v>
      </c>
      <c r="G152" s="169" t="s">
        <v>81</v>
      </c>
      <c r="H152" s="169" t="s">
        <v>81</v>
      </c>
      <c r="I152" s="96"/>
      <c r="J152" s="143" t="s">
        <v>12</v>
      </c>
      <c r="K152" s="122"/>
      <c r="L152" s="123">
        <f t="shared" ref="L152" si="46">ROUND(I152*K152,2)</f>
        <v>0</v>
      </c>
    </row>
    <row r="153" spans="1:12" ht="13.8" thickBot="1">
      <c r="A153" s="26"/>
      <c r="B153" s="155"/>
      <c r="C153" s="156"/>
      <c r="D153" s="156"/>
      <c r="E153" s="156"/>
      <c r="F153" s="156"/>
      <c r="G153" s="156"/>
      <c r="H153" s="157"/>
      <c r="I153" s="102"/>
      <c r="J153" s="144"/>
      <c r="K153" s="131"/>
      <c r="L153" s="132"/>
    </row>
    <row r="154" spans="1:12" ht="13.8" thickBot="1">
      <c r="A154" s="161"/>
      <c r="B154" s="162"/>
      <c r="C154" s="162"/>
      <c r="D154" s="162"/>
      <c r="E154" s="162"/>
      <c r="F154" s="162"/>
      <c r="G154" s="162"/>
      <c r="H154" s="162"/>
      <c r="I154" s="163"/>
      <c r="J154" s="164"/>
      <c r="K154" s="164"/>
      <c r="L154" s="115"/>
    </row>
    <row r="155" spans="1:12">
      <c r="A155" s="44"/>
      <c r="B155" s="45"/>
      <c r="C155" s="45"/>
      <c r="D155" s="45"/>
      <c r="E155" s="45"/>
      <c r="F155" s="45"/>
      <c r="G155" s="45"/>
      <c r="H155" s="45"/>
      <c r="I155" s="105"/>
      <c r="J155" s="105"/>
      <c r="K155" s="137"/>
    </row>
    <row r="156" spans="1:12" ht="13.8" thickBot="1">
      <c r="A156" s="37"/>
      <c r="B156" s="38"/>
      <c r="C156" s="38"/>
      <c r="D156" s="38"/>
      <c r="E156" s="38"/>
      <c r="F156" s="38"/>
      <c r="G156" s="38"/>
      <c r="H156" s="39"/>
      <c r="I156" s="100"/>
      <c r="J156" s="147"/>
      <c r="K156" s="129"/>
    </row>
    <row r="157" spans="1:12" ht="13.8" thickBot="1">
      <c r="A157" s="178" t="s">
        <v>83</v>
      </c>
      <c r="B157" s="179"/>
      <c r="C157" s="179"/>
      <c r="D157" s="179"/>
      <c r="E157" s="179"/>
      <c r="F157" s="179"/>
      <c r="G157" s="179"/>
      <c r="H157" s="179"/>
      <c r="I157" s="179"/>
      <c r="J157" s="179"/>
      <c r="K157" s="179"/>
      <c r="L157" s="121">
        <f>ROUND(SUM(L158),2)</f>
        <v>0</v>
      </c>
    </row>
    <row r="158" spans="1:12">
      <c r="A158" s="26">
        <v>61</v>
      </c>
      <c r="B158" s="168" t="s">
        <v>82</v>
      </c>
      <c r="C158" s="168" t="s">
        <v>82</v>
      </c>
      <c r="D158" s="168" t="s">
        <v>82</v>
      </c>
      <c r="E158" s="168" t="s">
        <v>82</v>
      </c>
      <c r="F158" s="168" t="s">
        <v>82</v>
      </c>
      <c r="G158" s="168" t="s">
        <v>82</v>
      </c>
      <c r="H158" s="168" t="s">
        <v>82</v>
      </c>
      <c r="I158" s="96"/>
      <c r="J158" s="143" t="s">
        <v>9</v>
      </c>
      <c r="K158" s="122"/>
      <c r="L158" s="123">
        <f t="shared" ref="L158" si="47">ROUND(I158*K158,2)</f>
        <v>0</v>
      </c>
    </row>
    <row r="159" spans="1:12" ht="13.8" thickBot="1">
      <c r="A159" s="26"/>
      <c r="B159" s="155"/>
      <c r="C159" s="156"/>
      <c r="D159" s="156"/>
      <c r="E159" s="156"/>
      <c r="F159" s="156"/>
      <c r="G159" s="156"/>
      <c r="H159" s="157"/>
      <c r="I159" s="96"/>
      <c r="J159" s="143"/>
      <c r="K159" s="122"/>
      <c r="L159" s="132"/>
    </row>
    <row r="160" spans="1:12" ht="13.8" thickBot="1">
      <c r="A160" s="161"/>
      <c r="B160" s="162"/>
      <c r="C160" s="162"/>
      <c r="D160" s="162"/>
      <c r="E160" s="162"/>
      <c r="F160" s="162"/>
      <c r="G160" s="162"/>
      <c r="H160" s="162"/>
      <c r="I160" s="163"/>
      <c r="J160" s="164"/>
      <c r="K160" s="164"/>
      <c r="L160" s="115"/>
    </row>
    <row r="161" spans="1:12">
      <c r="A161" s="44"/>
      <c r="B161" s="45"/>
      <c r="C161" s="45"/>
      <c r="D161" s="45"/>
      <c r="E161" s="45"/>
      <c r="F161" s="45"/>
      <c r="G161" s="45"/>
      <c r="H161" s="45"/>
      <c r="I161" s="105"/>
      <c r="J161" s="105"/>
      <c r="K161" s="137"/>
    </row>
    <row r="162" spans="1:12" ht="13.8" thickBot="1">
      <c r="A162" s="85" t="s">
        <v>96</v>
      </c>
      <c r="B162" s="38"/>
      <c r="C162" s="38"/>
      <c r="D162" s="38"/>
      <c r="E162" s="38"/>
      <c r="F162" s="38"/>
      <c r="G162" s="38"/>
      <c r="H162" s="39"/>
      <c r="I162" s="100"/>
      <c r="J162" s="147"/>
      <c r="K162" s="129"/>
    </row>
    <row r="163" spans="1:12" ht="13.8" thickBot="1">
      <c r="A163" s="178" t="s">
        <v>18</v>
      </c>
      <c r="B163" s="179"/>
      <c r="C163" s="179"/>
      <c r="D163" s="179"/>
      <c r="E163" s="179"/>
      <c r="F163" s="179"/>
      <c r="G163" s="179"/>
      <c r="H163" s="179"/>
      <c r="I163" s="179"/>
      <c r="J163" s="179"/>
      <c r="K163" s="179"/>
      <c r="L163" s="121">
        <f>ROUND(SUM(L164,L166,L168),2)</f>
        <v>0</v>
      </c>
    </row>
    <row r="164" spans="1:12">
      <c r="A164" s="26">
        <v>62</v>
      </c>
      <c r="B164" s="168" t="s">
        <v>97</v>
      </c>
      <c r="C164" s="168" t="s">
        <v>97</v>
      </c>
      <c r="D164" s="168" t="s">
        <v>97</v>
      </c>
      <c r="E164" s="168" t="s">
        <v>97</v>
      </c>
      <c r="F164" s="168" t="s">
        <v>97</v>
      </c>
      <c r="G164" s="168" t="s">
        <v>97</v>
      </c>
      <c r="H164" s="168" t="s">
        <v>97</v>
      </c>
      <c r="I164" s="96"/>
      <c r="J164" s="143" t="s">
        <v>13</v>
      </c>
      <c r="K164" s="122"/>
      <c r="L164" s="123">
        <f t="shared" ref="L164" si="48">ROUND(I164*K164,2)</f>
        <v>0</v>
      </c>
    </row>
    <row r="165" spans="1:12">
      <c r="A165" s="26"/>
      <c r="B165" s="155"/>
      <c r="C165" s="156"/>
      <c r="D165" s="156"/>
      <c r="E165" s="156"/>
      <c r="F165" s="156"/>
      <c r="G165" s="156"/>
      <c r="H165" s="157"/>
      <c r="I165" s="96"/>
      <c r="J165" s="143"/>
      <c r="K165" s="122"/>
      <c r="L165" s="124"/>
    </row>
    <row r="166" spans="1:12">
      <c r="A166" s="26">
        <v>63</v>
      </c>
      <c r="B166" s="169" t="s">
        <v>98</v>
      </c>
      <c r="C166" s="169" t="s">
        <v>98</v>
      </c>
      <c r="D166" s="169" t="s">
        <v>98</v>
      </c>
      <c r="E166" s="169" t="s">
        <v>98</v>
      </c>
      <c r="F166" s="169" t="s">
        <v>98</v>
      </c>
      <c r="G166" s="169" t="s">
        <v>98</v>
      </c>
      <c r="H166" s="169" t="s">
        <v>98</v>
      </c>
      <c r="I166" s="96"/>
      <c r="J166" s="143" t="s">
        <v>9</v>
      </c>
      <c r="K166" s="122"/>
      <c r="L166" s="123">
        <f t="shared" ref="L166" si="49">ROUND(I166*K166,2)</f>
        <v>0</v>
      </c>
    </row>
    <row r="167" spans="1:12">
      <c r="A167" s="26"/>
      <c r="B167" s="155"/>
      <c r="C167" s="156"/>
      <c r="D167" s="156"/>
      <c r="E167" s="156"/>
      <c r="F167" s="156"/>
      <c r="G167" s="156"/>
      <c r="H167" s="157"/>
      <c r="I167" s="96"/>
      <c r="J167" s="143"/>
      <c r="K167" s="122"/>
      <c r="L167" s="124"/>
    </row>
    <row r="168" spans="1:12" ht="12.75" customHeight="1">
      <c r="A168" s="26">
        <v>64</v>
      </c>
      <c r="B168" s="169" t="s">
        <v>81</v>
      </c>
      <c r="C168" s="169" t="s">
        <v>81</v>
      </c>
      <c r="D168" s="169" t="s">
        <v>81</v>
      </c>
      <c r="E168" s="169" t="s">
        <v>81</v>
      </c>
      <c r="F168" s="169" t="s">
        <v>81</v>
      </c>
      <c r="G168" s="169" t="s">
        <v>81</v>
      </c>
      <c r="H168" s="169" t="s">
        <v>81</v>
      </c>
      <c r="I168" s="96"/>
      <c r="J168" s="143" t="s">
        <v>12</v>
      </c>
      <c r="K168" s="122"/>
      <c r="L168" s="123">
        <f t="shared" ref="L168" si="50">ROUND(I168*K168,2)</f>
        <v>0</v>
      </c>
    </row>
    <row r="169" spans="1:12" ht="13.8" thickBot="1">
      <c r="A169" s="26"/>
      <c r="B169" s="155"/>
      <c r="C169" s="156"/>
      <c r="D169" s="156"/>
      <c r="E169" s="156"/>
      <c r="F169" s="156"/>
      <c r="G169" s="156"/>
      <c r="H169" s="157"/>
      <c r="I169" s="96"/>
      <c r="J169" s="143"/>
      <c r="K169" s="122"/>
      <c r="L169" s="126"/>
    </row>
    <row r="170" spans="1:12" ht="13.8" thickBot="1">
      <c r="A170" s="161"/>
      <c r="B170" s="162"/>
      <c r="C170" s="162"/>
      <c r="D170" s="162"/>
      <c r="E170" s="162"/>
      <c r="F170" s="162"/>
      <c r="G170" s="162"/>
      <c r="H170" s="162"/>
      <c r="I170" s="163"/>
      <c r="J170" s="164"/>
      <c r="K170" s="164"/>
      <c r="L170" s="128"/>
    </row>
    <row r="171" spans="1:12">
      <c r="A171" s="67"/>
      <c r="B171" s="68"/>
      <c r="C171" s="68"/>
      <c r="D171" s="68"/>
      <c r="E171" s="68"/>
      <c r="F171" s="68"/>
      <c r="G171" s="68"/>
      <c r="H171" s="68"/>
      <c r="I171" s="105"/>
      <c r="J171" s="105"/>
      <c r="K171" s="137"/>
    </row>
    <row r="172" spans="1:12" ht="13.8" thickBot="1">
      <c r="A172" s="77"/>
      <c r="B172" s="38"/>
      <c r="C172" s="38"/>
      <c r="D172" s="38"/>
      <c r="E172" s="38"/>
      <c r="F172" s="38"/>
      <c r="G172" s="38"/>
      <c r="H172" s="39"/>
      <c r="I172" s="100"/>
      <c r="J172" s="147"/>
      <c r="K172" s="129"/>
    </row>
    <row r="173" spans="1:12" ht="13.8" thickBot="1">
      <c r="A173" s="178" t="s">
        <v>99</v>
      </c>
      <c r="B173" s="179"/>
      <c r="C173" s="179"/>
      <c r="D173" s="179"/>
      <c r="E173" s="179"/>
      <c r="F173" s="179"/>
      <c r="G173" s="179"/>
      <c r="H173" s="179"/>
      <c r="I173" s="179"/>
      <c r="J173" s="179"/>
      <c r="K173" s="179"/>
      <c r="L173" s="121">
        <f>ROUND(SUM(L174,L176,L178,L180,L182,L184,L186,L188,L190),2)</f>
        <v>0</v>
      </c>
    </row>
    <row r="174" spans="1:12">
      <c r="A174" s="26">
        <v>65</v>
      </c>
      <c r="B174" s="168" t="s">
        <v>100</v>
      </c>
      <c r="C174" s="168" t="s">
        <v>100</v>
      </c>
      <c r="D174" s="168" t="s">
        <v>100</v>
      </c>
      <c r="E174" s="168" t="s">
        <v>100</v>
      </c>
      <c r="F174" s="168" t="s">
        <v>100</v>
      </c>
      <c r="G174" s="168" t="s">
        <v>100</v>
      </c>
      <c r="H174" s="168" t="s">
        <v>100</v>
      </c>
      <c r="I174" s="96"/>
      <c r="J174" s="143" t="s">
        <v>13</v>
      </c>
      <c r="K174" s="122"/>
      <c r="L174" s="123">
        <f t="shared" ref="L174" si="51">ROUND(I174*K174,2)</f>
        <v>0</v>
      </c>
    </row>
    <row r="175" spans="1:12">
      <c r="A175" s="26"/>
      <c r="B175" s="155"/>
      <c r="C175" s="156"/>
      <c r="D175" s="156"/>
      <c r="E175" s="156"/>
      <c r="F175" s="156"/>
      <c r="G175" s="156"/>
      <c r="H175" s="157"/>
      <c r="I175" s="96"/>
      <c r="J175" s="143"/>
      <c r="K175" s="122"/>
      <c r="L175" s="124"/>
    </row>
    <row r="176" spans="1:12">
      <c r="A176" s="26">
        <v>66</v>
      </c>
      <c r="B176" s="165" t="s">
        <v>101</v>
      </c>
      <c r="C176" s="166" t="s">
        <v>101</v>
      </c>
      <c r="D176" s="166" t="s">
        <v>101</v>
      </c>
      <c r="E176" s="166" t="s">
        <v>101</v>
      </c>
      <c r="F176" s="166" t="s">
        <v>101</v>
      </c>
      <c r="G176" s="166" t="s">
        <v>101</v>
      </c>
      <c r="H176" s="167" t="s">
        <v>101</v>
      </c>
      <c r="I176" s="96"/>
      <c r="J176" s="78" t="s">
        <v>13</v>
      </c>
      <c r="K176" s="122"/>
      <c r="L176" s="123">
        <f t="shared" ref="L176" si="52">ROUND(I176*K176,2)</f>
        <v>0</v>
      </c>
    </row>
    <row r="177" spans="1:12">
      <c r="A177" s="26"/>
      <c r="B177" s="155"/>
      <c r="C177" s="156"/>
      <c r="D177" s="156"/>
      <c r="E177" s="156"/>
      <c r="F177" s="156"/>
      <c r="G177" s="156"/>
      <c r="H177" s="157"/>
      <c r="I177" s="96"/>
      <c r="J177" s="143"/>
      <c r="K177" s="122"/>
      <c r="L177" s="124"/>
    </row>
    <row r="178" spans="1:12">
      <c r="A178" s="26">
        <v>67</v>
      </c>
      <c r="B178" s="165" t="s">
        <v>102</v>
      </c>
      <c r="C178" s="166" t="s">
        <v>102</v>
      </c>
      <c r="D178" s="166" t="s">
        <v>102</v>
      </c>
      <c r="E178" s="166" t="s">
        <v>102</v>
      </c>
      <c r="F178" s="166" t="s">
        <v>102</v>
      </c>
      <c r="G178" s="166" t="s">
        <v>102</v>
      </c>
      <c r="H178" s="167" t="s">
        <v>102</v>
      </c>
      <c r="I178" s="96"/>
      <c r="J178" s="78" t="s">
        <v>13</v>
      </c>
      <c r="K178" s="122"/>
      <c r="L178" s="123">
        <f t="shared" ref="L178" si="53">ROUND(I178*K178,2)</f>
        <v>0</v>
      </c>
    </row>
    <row r="179" spans="1:12">
      <c r="A179" s="26"/>
      <c r="B179" s="155"/>
      <c r="C179" s="156"/>
      <c r="D179" s="156"/>
      <c r="E179" s="156"/>
      <c r="F179" s="156"/>
      <c r="G179" s="156"/>
      <c r="H179" s="157"/>
      <c r="I179" s="96"/>
      <c r="J179" s="143"/>
      <c r="K179" s="122"/>
      <c r="L179" s="124"/>
    </row>
    <row r="180" spans="1:12">
      <c r="A180" s="26">
        <v>68</v>
      </c>
      <c r="B180" s="165" t="s">
        <v>103</v>
      </c>
      <c r="C180" s="166" t="s">
        <v>103</v>
      </c>
      <c r="D180" s="166" t="s">
        <v>103</v>
      </c>
      <c r="E180" s="166" t="s">
        <v>103</v>
      </c>
      <c r="F180" s="166" t="s">
        <v>103</v>
      </c>
      <c r="G180" s="166" t="s">
        <v>103</v>
      </c>
      <c r="H180" s="167" t="s">
        <v>103</v>
      </c>
      <c r="I180" s="96"/>
      <c r="J180" s="78" t="s">
        <v>13</v>
      </c>
      <c r="K180" s="122"/>
      <c r="L180" s="123">
        <f t="shared" ref="L180" si="54">ROUND(I180*K180,2)</f>
        <v>0</v>
      </c>
    </row>
    <row r="181" spans="1:12">
      <c r="A181" s="26"/>
      <c r="B181" s="155"/>
      <c r="C181" s="156"/>
      <c r="D181" s="156"/>
      <c r="E181" s="156"/>
      <c r="F181" s="156"/>
      <c r="G181" s="156"/>
      <c r="H181" s="157"/>
      <c r="I181" s="96"/>
      <c r="J181" s="143"/>
      <c r="K181" s="122"/>
      <c r="L181" s="124"/>
    </row>
    <row r="182" spans="1:12">
      <c r="A182" s="26">
        <v>69</v>
      </c>
      <c r="B182" s="169" t="s">
        <v>104</v>
      </c>
      <c r="C182" s="169" t="s">
        <v>104</v>
      </c>
      <c r="D182" s="169" t="s">
        <v>104</v>
      </c>
      <c r="E182" s="169" t="s">
        <v>104</v>
      </c>
      <c r="F182" s="169" t="s">
        <v>104</v>
      </c>
      <c r="G182" s="169" t="s">
        <v>104</v>
      </c>
      <c r="H182" s="169" t="s">
        <v>104</v>
      </c>
      <c r="I182" s="96"/>
      <c r="J182" s="143" t="s">
        <v>13</v>
      </c>
      <c r="K182" s="122"/>
      <c r="L182" s="123">
        <f t="shared" ref="L182" si="55">ROUND(I182*K182,2)</f>
        <v>0</v>
      </c>
    </row>
    <row r="183" spans="1:12">
      <c r="A183" s="26"/>
      <c r="B183" s="155"/>
      <c r="C183" s="156"/>
      <c r="D183" s="156"/>
      <c r="E183" s="156"/>
      <c r="F183" s="156"/>
      <c r="G183" s="156"/>
      <c r="H183" s="157"/>
      <c r="I183" s="96"/>
      <c r="J183" s="143"/>
      <c r="K183" s="122"/>
      <c r="L183" s="124"/>
    </row>
    <row r="184" spans="1:12">
      <c r="A184" s="26">
        <v>70</v>
      </c>
      <c r="B184" s="165" t="s">
        <v>105</v>
      </c>
      <c r="C184" s="166" t="s">
        <v>105</v>
      </c>
      <c r="D184" s="166" t="s">
        <v>105</v>
      </c>
      <c r="E184" s="166" t="s">
        <v>105</v>
      </c>
      <c r="F184" s="166" t="s">
        <v>105</v>
      </c>
      <c r="G184" s="166" t="s">
        <v>105</v>
      </c>
      <c r="H184" s="167" t="s">
        <v>105</v>
      </c>
      <c r="I184" s="96"/>
      <c r="J184" s="78" t="s">
        <v>13</v>
      </c>
      <c r="K184" s="122"/>
      <c r="L184" s="123">
        <f t="shared" ref="L184" si="56">ROUND(I184*K184,2)</f>
        <v>0</v>
      </c>
    </row>
    <row r="185" spans="1:12">
      <c r="A185" s="26"/>
      <c r="B185" s="155"/>
      <c r="C185" s="156"/>
      <c r="D185" s="156"/>
      <c r="E185" s="156"/>
      <c r="F185" s="156"/>
      <c r="G185" s="156"/>
      <c r="H185" s="157"/>
      <c r="I185" s="96"/>
      <c r="J185" s="143"/>
      <c r="K185" s="122"/>
      <c r="L185" s="124"/>
    </row>
    <row r="186" spans="1:12" ht="12.75" customHeight="1">
      <c r="A186" s="26">
        <v>71</v>
      </c>
      <c r="B186" s="165" t="s">
        <v>106</v>
      </c>
      <c r="C186" s="166" t="s">
        <v>106</v>
      </c>
      <c r="D186" s="166" t="s">
        <v>106</v>
      </c>
      <c r="E186" s="166" t="s">
        <v>106</v>
      </c>
      <c r="F186" s="166" t="s">
        <v>106</v>
      </c>
      <c r="G186" s="166" t="s">
        <v>106</v>
      </c>
      <c r="H186" s="167" t="s">
        <v>106</v>
      </c>
      <c r="I186" s="96"/>
      <c r="J186" s="78" t="s">
        <v>13</v>
      </c>
      <c r="K186" s="122"/>
      <c r="L186" s="123">
        <f t="shared" ref="L186" si="57">ROUND(I186*K186,2)</f>
        <v>0</v>
      </c>
    </row>
    <row r="187" spans="1:12">
      <c r="A187" s="26"/>
      <c r="B187" s="155"/>
      <c r="C187" s="156"/>
      <c r="D187" s="156"/>
      <c r="E187" s="156"/>
      <c r="F187" s="156"/>
      <c r="G187" s="156"/>
      <c r="H187" s="157"/>
      <c r="I187" s="96"/>
      <c r="J187" s="143"/>
      <c r="K187" s="122"/>
      <c r="L187" s="124"/>
    </row>
    <row r="188" spans="1:12">
      <c r="A188" s="26">
        <v>72</v>
      </c>
      <c r="B188" s="165" t="s">
        <v>107</v>
      </c>
      <c r="C188" s="166" t="s">
        <v>107</v>
      </c>
      <c r="D188" s="166" t="s">
        <v>107</v>
      </c>
      <c r="E188" s="166" t="s">
        <v>107</v>
      </c>
      <c r="F188" s="166" t="s">
        <v>107</v>
      </c>
      <c r="G188" s="166" t="s">
        <v>107</v>
      </c>
      <c r="H188" s="167" t="s">
        <v>107</v>
      </c>
      <c r="I188" s="96"/>
      <c r="J188" s="78" t="s">
        <v>13</v>
      </c>
      <c r="K188" s="122"/>
      <c r="L188" s="123">
        <f t="shared" ref="L188" si="58">ROUND(I188*K188,2)</f>
        <v>0</v>
      </c>
    </row>
    <row r="189" spans="1:12">
      <c r="A189" s="26"/>
      <c r="B189" s="155"/>
      <c r="C189" s="156"/>
      <c r="D189" s="156"/>
      <c r="E189" s="156"/>
      <c r="F189" s="156"/>
      <c r="G189" s="156"/>
      <c r="H189" s="157"/>
      <c r="I189" s="96"/>
      <c r="J189" s="143"/>
      <c r="K189" s="122"/>
      <c r="L189" s="124"/>
    </row>
    <row r="190" spans="1:12">
      <c r="A190" s="26">
        <v>73</v>
      </c>
      <c r="B190" s="158" t="s">
        <v>547</v>
      </c>
      <c r="C190" s="159" t="s">
        <v>41</v>
      </c>
      <c r="D190" s="159" t="s">
        <v>41</v>
      </c>
      <c r="E190" s="159" t="s">
        <v>41</v>
      </c>
      <c r="F190" s="159" t="s">
        <v>41</v>
      </c>
      <c r="G190" s="159" t="s">
        <v>41</v>
      </c>
      <c r="H190" s="160" t="s">
        <v>41</v>
      </c>
      <c r="I190" s="154"/>
      <c r="J190" s="143" t="s">
        <v>12</v>
      </c>
      <c r="K190" s="122"/>
      <c r="L190" s="123">
        <f t="shared" ref="L190" si="59">ROUND(I190*K190,2)</f>
        <v>0</v>
      </c>
    </row>
    <row r="191" spans="1:12" ht="13.8" thickBot="1">
      <c r="A191" s="26"/>
      <c r="B191" s="155"/>
      <c r="C191" s="156"/>
      <c r="D191" s="156"/>
      <c r="E191" s="156"/>
      <c r="F191" s="156"/>
      <c r="G191" s="156"/>
      <c r="H191" s="157"/>
      <c r="I191" s="102"/>
      <c r="J191" s="144"/>
      <c r="K191" s="131"/>
      <c r="L191" s="132"/>
    </row>
    <row r="192" spans="1:12" ht="13.8" thickBot="1">
      <c r="A192" s="161"/>
      <c r="B192" s="162"/>
      <c r="C192" s="162"/>
      <c r="D192" s="162"/>
      <c r="E192" s="162"/>
      <c r="F192" s="162"/>
      <c r="G192" s="162"/>
      <c r="H192" s="162"/>
      <c r="I192" s="163"/>
      <c r="J192" s="164"/>
      <c r="K192" s="164"/>
      <c r="L192" s="115"/>
    </row>
    <row r="193" spans="1:12">
      <c r="A193" s="67"/>
      <c r="B193" s="68"/>
      <c r="C193" s="68"/>
      <c r="D193" s="68"/>
      <c r="E193" s="68"/>
      <c r="F193" s="68"/>
      <c r="G193" s="68"/>
      <c r="H193" s="68"/>
      <c r="I193" s="105"/>
      <c r="J193" s="105"/>
      <c r="K193" s="137"/>
    </row>
    <row r="194" spans="1:12" ht="13.8" thickBot="1">
      <c r="A194" s="85" t="s">
        <v>84</v>
      </c>
      <c r="B194" s="38"/>
      <c r="C194" s="38"/>
      <c r="D194" s="38"/>
      <c r="E194" s="38"/>
      <c r="F194" s="38"/>
      <c r="G194" s="38"/>
      <c r="H194" s="39"/>
      <c r="I194" s="100"/>
      <c r="J194" s="147"/>
      <c r="K194" s="129"/>
    </row>
    <row r="195" spans="1:12" ht="13.8" thickBot="1">
      <c r="A195" s="178" t="s">
        <v>18</v>
      </c>
      <c r="B195" s="179"/>
      <c r="C195" s="179"/>
      <c r="D195" s="179"/>
      <c r="E195" s="179"/>
      <c r="F195" s="179"/>
      <c r="G195" s="179"/>
      <c r="H195" s="179"/>
      <c r="I195" s="179"/>
      <c r="J195" s="179"/>
      <c r="K195" s="179"/>
      <c r="L195" s="121">
        <f>ROUND(SUM(L196,L198,L200,L202,L204,L206,L208,L210,L212,L214,L216,L218,L220,L222),2)</f>
        <v>0</v>
      </c>
    </row>
    <row r="196" spans="1:12">
      <c r="A196" s="26">
        <v>74</v>
      </c>
      <c r="B196" s="168" t="s">
        <v>85</v>
      </c>
      <c r="C196" s="168" t="s">
        <v>85</v>
      </c>
      <c r="D196" s="168" t="s">
        <v>85</v>
      </c>
      <c r="E196" s="168" t="s">
        <v>85</v>
      </c>
      <c r="F196" s="168" t="s">
        <v>85</v>
      </c>
      <c r="G196" s="168" t="s">
        <v>85</v>
      </c>
      <c r="H196" s="168" t="s">
        <v>85</v>
      </c>
      <c r="I196" s="96"/>
      <c r="J196" s="143" t="s">
        <v>10</v>
      </c>
      <c r="K196" s="122"/>
      <c r="L196" s="123">
        <f t="shared" ref="L196" si="60">ROUND(I196*K196,2)</f>
        <v>0</v>
      </c>
    </row>
    <row r="197" spans="1:12">
      <c r="A197" s="26"/>
      <c r="B197" s="155"/>
      <c r="C197" s="156"/>
      <c r="D197" s="156"/>
      <c r="E197" s="156"/>
      <c r="F197" s="156"/>
      <c r="G197" s="156"/>
      <c r="H197" s="157"/>
      <c r="I197" s="96"/>
      <c r="J197" s="143"/>
      <c r="K197" s="122"/>
      <c r="L197" s="124"/>
    </row>
    <row r="198" spans="1:12">
      <c r="A198" s="26">
        <v>75</v>
      </c>
      <c r="B198" s="169" t="s">
        <v>86</v>
      </c>
      <c r="C198" s="169"/>
      <c r="D198" s="169"/>
      <c r="E198" s="169"/>
      <c r="F198" s="169"/>
      <c r="G198" s="169"/>
      <c r="H198" s="169"/>
      <c r="I198" s="96"/>
      <c r="J198" s="143" t="s">
        <v>10</v>
      </c>
      <c r="K198" s="122"/>
      <c r="L198" s="123">
        <f t="shared" ref="L198" si="61">ROUND(I198*K198,2)</f>
        <v>0</v>
      </c>
    </row>
    <row r="199" spans="1:12">
      <c r="A199" s="26"/>
      <c r="B199" s="155"/>
      <c r="C199" s="156"/>
      <c r="D199" s="156"/>
      <c r="E199" s="156"/>
      <c r="F199" s="156"/>
      <c r="G199" s="156"/>
      <c r="H199" s="157"/>
      <c r="I199" s="96"/>
      <c r="J199" s="143"/>
      <c r="K199" s="122"/>
      <c r="L199" s="124"/>
    </row>
    <row r="200" spans="1:12">
      <c r="A200" s="26">
        <v>76</v>
      </c>
      <c r="B200" s="169" t="s">
        <v>87</v>
      </c>
      <c r="C200" s="169" t="s">
        <v>87</v>
      </c>
      <c r="D200" s="169" t="s">
        <v>87</v>
      </c>
      <c r="E200" s="169" t="s">
        <v>87</v>
      </c>
      <c r="F200" s="169" t="s">
        <v>87</v>
      </c>
      <c r="G200" s="169" t="s">
        <v>87</v>
      </c>
      <c r="H200" s="169" t="s">
        <v>87</v>
      </c>
      <c r="I200" s="96"/>
      <c r="J200" s="143" t="s">
        <v>13</v>
      </c>
      <c r="K200" s="122"/>
      <c r="L200" s="123">
        <f t="shared" ref="L200" si="62">ROUND(I200*K200,2)</f>
        <v>0</v>
      </c>
    </row>
    <row r="201" spans="1:12">
      <c r="A201" s="26"/>
      <c r="B201" s="155"/>
      <c r="C201" s="156"/>
      <c r="D201" s="156"/>
      <c r="E201" s="156"/>
      <c r="F201" s="156"/>
      <c r="G201" s="156"/>
      <c r="H201" s="157"/>
      <c r="I201" s="96"/>
      <c r="J201" s="143"/>
      <c r="K201" s="122"/>
      <c r="L201" s="124"/>
    </row>
    <row r="202" spans="1:12">
      <c r="A202" s="26">
        <v>77</v>
      </c>
      <c r="B202" s="165" t="s">
        <v>88</v>
      </c>
      <c r="C202" s="166" t="s">
        <v>88</v>
      </c>
      <c r="D202" s="166" t="s">
        <v>88</v>
      </c>
      <c r="E202" s="166" t="s">
        <v>88</v>
      </c>
      <c r="F202" s="166" t="s">
        <v>88</v>
      </c>
      <c r="G202" s="166" t="s">
        <v>88</v>
      </c>
      <c r="H202" s="167" t="s">
        <v>88</v>
      </c>
      <c r="I202" s="96"/>
      <c r="J202" s="78" t="s">
        <v>13</v>
      </c>
      <c r="K202" s="122"/>
      <c r="L202" s="123">
        <f t="shared" ref="L202" si="63">ROUND(I202*K202,2)</f>
        <v>0</v>
      </c>
    </row>
    <row r="203" spans="1:12">
      <c r="A203" s="26"/>
      <c r="B203" s="155"/>
      <c r="C203" s="156"/>
      <c r="D203" s="156"/>
      <c r="E203" s="156"/>
      <c r="F203" s="156"/>
      <c r="G203" s="156"/>
      <c r="H203" s="157"/>
      <c r="I203" s="96"/>
      <c r="J203" s="143"/>
      <c r="K203" s="122"/>
      <c r="L203" s="124"/>
    </row>
    <row r="204" spans="1:12">
      <c r="A204" s="26">
        <v>78</v>
      </c>
      <c r="B204" s="165" t="s">
        <v>89</v>
      </c>
      <c r="C204" s="166" t="s">
        <v>89</v>
      </c>
      <c r="D204" s="166" t="s">
        <v>89</v>
      </c>
      <c r="E204" s="166" t="s">
        <v>89</v>
      </c>
      <c r="F204" s="166" t="s">
        <v>89</v>
      </c>
      <c r="G204" s="166" t="s">
        <v>89</v>
      </c>
      <c r="H204" s="167" t="s">
        <v>89</v>
      </c>
      <c r="I204" s="96"/>
      <c r="J204" s="78" t="s">
        <v>13</v>
      </c>
      <c r="K204" s="122"/>
      <c r="L204" s="123">
        <f t="shared" ref="L204" si="64">ROUND(I204*K204,2)</f>
        <v>0</v>
      </c>
    </row>
    <row r="205" spans="1:12">
      <c r="A205" s="26"/>
      <c r="B205" s="155"/>
      <c r="C205" s="156"/>
      <c r="D205" s="156"/>
      <c r="E205" s="156"/>
      <c r="F205" s="156"/>
      <c r="G205" s="156"/>
      <c r="H205" s="157"/>
      <c r="I205" s="96"/>
      <c r="J205" s="143"/>
      <c r="K205" s="122"/>
      <c r="L205" s="124"/>
    </row>
    <row r="206" spans="1:12">
      <c r="A206" s="32">
        <v>79</v>
      </c>
      <c r="B206" s="165" t="s">
        <v>90</v>
      </c>
      <c r="C206" s="166" t="s">
        <v>90</v>
      </c>
      <c r="D206" s="166" t="s">
        <v>90</v>
      </c>
      <c r="E206" s="166" t="s">
        <v>90</v>
      </c>
      <c r="F206" s="166" t="s">
        <v>90</v>
      </c>
      <c r="G206" s="166" t="s">
        <v>90</v>
      </c>
      <c r="H206" s="167" t="s">
        <v>90</v>
      </c>
      <c r="I206" s="98"/>
      <c r="J206" s="78" t="s">
        <v>13</v>
      </c>
      <c r="K206" s="122"/>
      <c r="L206" s="123">
        <f t="shared" ref="L206" si="65">ROUND(I206*K206,2)</f>
        <v>0</v>
      </c>
    </row>
    <row r="207" spans="1:12">
      <c r="A207" s="26"/>
      <c r="B207" s="155"/>
      <c r="C207" s="156"/>
      <c r="D207" s="156"/>
      <c r="E207" s="156"/>
      <c r="F207" s="156"/>
      <c r="G207" s="156"/>
      <c r="H207" s="157"/>
      <c r="I207" s="96"/>
      <c r="J207" s="143"/>
      <c r="K207" s="122"/>
      <c r="L207" s="124"/>
    </row>
    <row r="208" spans="1:12">
      <c r="A208" s="26">
        <v>80</v>
      </c>
      <c r="B208" s="165" t="s">
        <v>91</v>
      </c>
      <c r="C208" s="166" t="s">
        <v>91</v>
      </c>
      <c r="D208" s="166" t="s">
        <v>91</v>
      </c>
      <c r="E208" s="166" t="s">
        <v>91</v>
      </c>
      <c r="F208" s="166" t="s">
        <v>91</v>
      </c>
      <c r="G208" s="166" t="s">
        <v>91</v>
      </c>
      <c r="H208" s="167" t="s">
        <v>91</v>
      </c>
      <c r="I208" s="96"/>
      <c r="J208" s="78" t="s">
        <v>13</v>
      </c>
      <c r="K208" s="122"/>
      <c r="L208" s="123">
        <f t="shared" ref="L208" si="66">ROUND(I208*K208,2)</f>
        <v>0</v>
      </c>
    </row>
    <row r="209" spans="1:12">
      <c r="A209" s="26"/>
      <c r="B209" s="155"/>
      <c r="C209" s="156"/>
      <c r="D209" s="156"/>
      <c r="E209" s="156"/>
      <c r="F209" s="156"/>
      <c r="G209" s="156"/>
      <c r="H209" s="157"/>
      <c r="I209" s="96"/>
      <c r="J209" s="143"/>
      <c r="K209" s="122"/>
      <c r="L209" s="124"/>
    </row>
    <row r="210" spans="1:12">
      <c r="A210" s="26">
        <v>81</v>
      </c>
      <c r="B210" s="155" t="s">
        <v>94</v>
      </c>
      <c r="C210" s="156" t="s">
        <v>94</v>
      </c>
      <c r="D210" s="156" t="s">
        <v>94</v>
      </c>
      <c r="E210" s="156" t="s">
        <v>94</v>
      </c>
      <c r="F210" s="156" t="s">
        <v>94</v>
      </c>
      <c r="G210" s="156" t="s">
        <v>94</v>
      </c>
      <c r="H210" s="157" t="s">
        <v>94</v>
      </c>
      <c r="I210" s="96"/>
      <c r="J210" s="143" t="s">
        <v>13</v>
      </c>
      <c r="K210" s="122"/>
      <c r="L210" s="123">
        <f t="shared" ref="L210" si="67">ROUND(I210*K210,2)</f>
        <v>0</v>
      </c>
    </row>
    <row r="211" spans="1:12">
      <c r="A211" s="26"/>
      <c r="B211" s="155"/>
      <c r="C211" s="156"/>
      <c r="D211" s="156"/>
      <c r="E211" s="156"/>
      <c r="F211" s="156"/>
      <c r="G211" s="156"/>
      <c r="H211" s="157"/>
      <c r="I211" s="96"/>
      <c r="J211" s="143"/>
      <c r="K211" s="122"/>
      <c r="L211" s="124"/>
    </row>
    <row r="212" spans="1:12">
      <c r="A212" s="26">
        <v>82</v>
      </c>
      <c r="B212" s="165" t="s">
        <v>95</v>
      </c>
      <c r="C212" s="166" t="s">
        <v>95</v>
      </c>
      <c r="D212" s="166" t="s">
        <v>95</v>
      </c>
      <c r="E212" s="166" t="s">
        <v>95</v>
      </c>
      <c r="F212" s="166" t="s">
        <v>95</v>
      </c>
      <c r="G212" s="166" t="s">
        <v>95</v>
      </c>
      <c r="H212" s="167" t="s">
        <v>95</v>
      </c>
      <c r="I212" s="96"/>
      <c r="J212" s="78" t="s">
        <v>13</v>
      </c>
      <c r="K212" s="122"/>
      <c r="L212" s="123">
        <f t="shared" ref="L212" si="68">ROUND(I212*K212,2)</f>
        <v>0</v>
      </c>
    </row>
    <row r="213" spans="1:12">
      <c r="A213" s="26"/>
      <c r="B213" s="155"/>
      <c r="C213" s="156"/>
      <c r="D213" s="156"/>
      <c r="E213" s="156"/>
      <c r="F213" s="156"/>
      <c r="G213" s="156"/>
      <c r="H213" s="157"/>
      <c r="I213" s="96"/>
      <c r="J213" s="143"/>
      <c r="K213" s="122"/>
      <c r="L213" s="124"/>
    </row>
    <row r="214" spans="1:12">
      <c r="A214" s="26">
        <v>83</v>
      </c>
      <c r="B214" s="169" t="s">
        <v>92</v>
      </c>
      <c r="C214" s="169" t="s">
        <v>92</v>
      </c>
      <c r="D214" s="169" t="s">
        <v>92</v>
      </c>
      <c r="E214" s="169" t="s">
        <v>92</v>
      </c>
      <c r="F214" s="169" t="s">
        <v>92</v>
      </c>
      <c r="G214" s="169" t="s">
        <v>92</v>
      </c>
      <c r="H214" s="169" t="s">
        <v>92</v>
      </c>
      <c r="I214" s="96"/>
      <c r="J214" s="144" t="s">
        <v>10</v>
      </c>
      <c r="K214" s="122"/>
      <c r="L214" s="123">
        <f t="shared" ref="L214" si="69">ROUND(I214*K214,2)</f>
        <v>0</v>
      </c>
    </row>
    <row r="215" spans="1:12">
      <c r="A215" s="26"/>
      <c r="B215" s="155"/>
      <c r="C215" s="156"/>
      <c r="D215" s="156"/>
      <c r="E215" s="156"/>
      <c r="F215" s="156"/>
      <c r="G215" s="156"/>
      <c r="H215" s="157"/>
      <c r="I215" s="96"/>
      <c r="J215" s="143"/>
      <c r="K215" s="122"/>
      <c r="L215" s="124"/>
    </row>
    <row r="216" spans="1:12">
      <c r="A216" s="26">
        <v>84</v>
      </c>
      <c r="B216" s="169" t="s">
        <v>78</v>
      </c>
      <c r="C216" s="169" t="s">
        <v>78</v>
      </c>
      <c r="D216" s="169" t="s">
        <v>78</v>
      </c>
      <c r="E216" s="169" t="s">
        <v>78</v>
      </c>
      <c r="F216" s="169" t="s">
        <v>78</v>
      </c>
      <c r="G216" s="169" t="s">
        <v>78</v>
      </c>
      <c r="H216" s="169" t="s">
        <v>78</v>
      </c>
      <c r="I216" s="96"/>
      <c r="J216" s="143" t="s">
        <v>13</v>
      </c>
      <c r="K216" s="122"/>
      <c r="L216" s="123">
        <f t="shared" ref="L216" si="70">ROUND(I216*K216,2)</f>
        <v>0</v>
      </c>
    </row>
    <row r="217" spans="1:12">
      <c r="A217" s="26"/>
      <c r="B217" s="155"/>
      <c r="C217" s="156"/>
      <c r="D217" s="156"/>
      <c r="E217" s="156"/>
      <c r="F217" s="156"/>
      <c r="G217" s="156"/>
      <c r="H217" s="157"/>
      <c r="I217" s="96"/>
      <c r="J217" s="143"/>
      <c r="K217" s="122"/>
      <c r="L217" s="124"/>
    </row>
    <row r="218" spans="1:12">
      <c r="A218" s="26">
        <v>85</v>
      </c>
      <c r="B218" s="169" t="s">
        <v>79</v>
      </c>
      <c r="C218" s="169" t="s">
        <v>79</v>
      </c>
      <c r="D218" s="169" t="s">
        <v>79</v>
      </c>
      <c r="E218" s="169" t="s">
        <v>79</v>
      </c>
      <c r="F218" s="169" t="s">
        <v>79</v>
      </c>
      <c r="G218" s="169" t="s">
        <v>79</v>
      </c>
      <c r="H218" s="169" t="s">
        <v>79</v>
      </c>
      <c r="I218" s="96"/>
      <c r="J218" s="143" t="s">
        <v>13</v>
      </c>
      <c r="K218" s="122"/>
      <c r="L218" s="123">
        <f t="shared" ref="L218" si="71">ROUND(I218*K218,2)</f>
        <v>0</v>
      </c>
    </row>
    <row r="219" spans="1:12">
      <c r="A219" s="26"/>
      <c r="B219" s="155"/>
      <c r="C219" s="156"/>
      <c r="D219" s="156"/>
      <c r="E219" s="156"/>
      <c r="F219" s="156"/>
      <c r="G219" s="156"/>
      <c r="H219" s="157"/>
      <c r="I219" s="96"/>
      <c r="J219" s="143"/>
      <c r="K219" s="122"/>
      <c r="L219" s="124"/>
    </row>
    <row r="220" spans="1:12">
      <c r="A220" s="26">
        <v>86</v>
      </c>
      <c r="B220" s="169" t="s">
        <v>93</v>
      </c>
      <c r="C220" s="169" t="s">
        <v>93</v>
      </c>
      <c r="D220" s="169" t="s">
        <v>93</v>
      </c>
      <c r="E220" s="169" t="s">
        <v>93</v>
      </c>
      <c r="F220" s="169" t="s">
        <v>93</v>
      </c>
      <c r="G220" s="169" t="s">
        <v>93</v>
      </c>
      <c r="H220" s="169" t="s">
        <v>93</v>
      </c>
      <c r="I220" s="96"/>
      <c r="J220" s="143" t="s">
        <v>13</v>
      </c>
      <c r="K220" s="122"/>
      <c r="L220" s="123">
        <f t="shared" ref="L220" si="72">ROUND(I220*K220,2)</f>
        <v>0</v>
      </c>
    </row>
    <row r="221" spans="1:12">
      <c r="A221" s="26"/>
      <c r="B221" s="155"/>
      <c r="C221" s="156"/>
      <c r="D221" s="156"/>
      <c r="E221" s="156"/>
      <c r="F221" s="156"/>
      <c r="G221" s="156"/>
      <c r="H221" s="157"/>
      <c r="I221" s="96"/>
      <c r="J221" s="143"/>
      <c r="K221" s="122"/>
      <c r="L221" s="124"/>
    </row>
    <row r="222" spans="1:12" ht="12.75" customHeight="1">
      <c r="A222" s="26">
        <v>87</v>
      </c>
      <c r="B222" s="169" t="s">
        <v>81</v>
      </c>
      <c r="C222" s="169" t="s">
        <v>81</v>
      </c>
      <c r="D222" s="169" t="s">
        <v>81</v>
      </c>
      <c r="E222" s="169" t="s">
        <v>81</v>
      </c>
      <c r="F222" s="169" t="s">
        <v>81</v>
      </c>
      <c r="G222" s="169" t="s">
        <v>81</v>
      </c>
      <c r="H222" s="169" t="s">
        <v>81</v>
      </c>
      <c r="I222" s="96"/>
      <c r="J222" s="143" t="s">
        <v>12</v>
      </c>
      <c r="K222" s="122"/>
      <c r="L222" s="123">
        <f t="shared" ref="L222" si="73">ROUND(I222*K222,2)</f>
        <v>0</v>
      </c>
    </row>
    <row r="223" spans="1:12" ht="13.8" thickBot="1">
      <c r="A223" s="26"/>
      <c r="B223" s="155"/>
      <c r="C223" s="156"/>
      <c r="D223" s="156"/>
      <c r="E223" s="156"/>
      <c r="F223" s="156"/>
      <c r="G223" s="156"/>
      <c r="H223" s="157"/>
      <c r="I223" s="102"/>
      <c r="J223" s="144"/>
      <c r="K223" s="131"/>
      <c r="L223" s="132"/>
    </row>
    <row r="224" spans="1:12" ht="13.8" thickBot="1">
      <c r="A224" s="161"/>
      <c r="B224" s="162"/>
      <c r="C224" s="162"/>
      <c r="D224" s="162"/>
      <c r="E224" s="162"/>
      <c r="F224" s="162"/>
      <c r="G224" s="162"/>
      <c r="H224" s="162"/>
      <c r="I224" s="163"/>
      <c r="J224" s="164"/>
      <c r="K224" s="164"/>
      <c r="L224" s="115"/>
    </row>
    <row r="225" spans="1:13">
      <c r="A225" s="67"/>
      <c r="B225" s="68"/>
      <c r="C225" s="68"/>
      <c r="D225" s="68"/>
      <c r="E225" s="68"/>
      <c r="F225" s="68"/>
      <c r="G225" s="68"/>
      <c r="H225" s="68"/>
      <c r="I225" s="105"/>
      <c r="J225" s="105"/>
      <c r="K225" s="137"/>
    </row>
    <row r="226" spans="1:13" ht="13.8" thickBot="1">
      <c r="A226" s="85" t="s">
        <v>502</v>
      </c>
      <c r="B226" s="38"/>
      <c r="C226" s="38"/>
      <c r="D226" s="38"/>
      <c r="E226" s="38"/>
      <c r="F226" s="38"/>
      <c r="G226" s="38"/>
      <c r="H226" s="39"/>
      <c r="I226" s="100"/>
      <c r="J226" s="147"/>
      <c r="K226" s="129"/>
    </row>
    <row r="227" spans="1:13" ht="13.8" thickBot="1">
      <c r="A227" s="178" t="s">
        <v>506</v>
      </c>
      <c r="B227" s="179"/>
      <c r="C227" s="179"/>
      <c r="D227" s="179"/>
      <c r="E227" s="179"/>
      <c r="F227" s="179"/>
      <c r="G227" s="179"/>
      <c r="H227" s="179"/>
      <c r="I227" s="179"/>
      <c r="J227" s="179"/>
      <c r="K227" s="179"/>
      <c r="L227" s="121">
        <f>ROUND(SUM(L228,L230,L232),2)</f>
        <v>0</v>
      </c>
    </row>
    <row r="228" spans="1:13">
      <c r="A228" s="26">
        <v>88</v>
      </c>
      <c r="B228" s="168" t="s">
        <v>503</v>
      </c>
      <c r="C228" s="168"/>
      <c r="D228" s="168"/>
      <c r="E228" s="168"/>
      <c r="F228" s="168"/>
      <c r="G228" s="168"/>
      <c r="H228" s="168"/>
      <c r="I228" s="96"/>
      <c r="J228" s="143" t="s">
        <v>13</v>
      </c>
      <c r="K228" s="122"/>
      <c r="L228" s="123">
        <f>ROUND(I228*K228,2)</f>
        <v>0</v>
      </c>
    </row>
    <row r="229" spans="1:13">
      <c r="A229" s="26"/>
      <c r="B229" s="155"/>
      <c r="C229" s="156"/>
      <c r="D229" s="156"/>
      <c r="E229" s="156"/>
      <c r="F229" s="156"/>
      <c r="G229" s="156"/>
      <c r="H229" s="157"/>
      <c r="I229" s="96"/>
      <c r="J229" s="143"/>
      <c r="K229" s="122"/>
      <c r="L229" s="124"/>
    </row>
    <row r="230" spans="1:13">
      <c r="A230" s="26">
        <v>89</v>
      </c>
      <c r="B230" s="169" t="s">
        <v>504</v>
      </c>
      <c r="C230" s="169"/>
      <c r="D230" s="169"/>
      <c r="E230" s="169"/>
      <c r="F230" s="169"/>
      <c r="G230" s="169"/>
      <c r="H230" s="169"/>
      <c r="I230" s="96"/>
      <c r="J230" s="143" t="s">
        <v>13</v>
      </c>
      <c r="K230" s="122"/>
      <c r="L230" s="123">
        <f>ROUND(I230*K230,2)</f>
        <v>0</v>
      </c>
    </row>
    <row r="231" spans="1:13">
      <c r="A231" s="26"/>
      <c r="B231" s="155"/>
      <c r="C231" s="156"/>
      <c r="D231" s="156"/>
      <c r="E231" s="156"/>
      <c r="F231" s="156"/>
      <c r="G231" s="156"/>
      <c r="H231" s="157"/>
      <c r="I231" s="96"/>
      <c r="J231" s="143"/>
      <c r="K231" s="122"/>
      <c r="L231" s="124"/>
    </row>
    <row r="232" spans="1:13">
      <c r="A232" s="26">
        <v>90</v>
      </c>
      <c r="B232" s="169" t="s">
        <v>505</v>
      </c>
      <c r="C232" s="169"/>
      <c r="D232" s="169"/>
      <c r="E232" s="169"/>
      <c r="F232" s="169"/>
      <c r="G232" s="169"/>
      <c r="H232" s="169"/>
      <c r="I232" s="96"/>
      <c r="J232" s="143" t="s">
        <v>10</v>
      </c>
      <c r="K232" s="122"/>
      <c r="L232" s="123">
        <f>ROUND(I232*K232,2)</f>
        <v>0</v>
      </c>
    </row>
    <row r="233" spans="1:13" ht="13.8" thickBot="1">
      <c r="A233" s="26"/>
      <c r="B233" s="155"/>
      <c r="C233" s="156"/>
      <c r="D233" s="156"/>
      <c r="E233" s="156"/>
      <c r="F233" s="156"/>
      <c r="G233" s="156"/>
      <c r="H233" s="157"/>
      <c r="I233" s="102"/>
      <c r="J233" s="144"/>
      <c r="K233" s="131"/>
      <c r="L233" s="132"/>
    </row>
    <row r="234" spans="1:13" ht="13.8" thickBot="1">
      <c r="A234" s="161"/>
      <c r="B234" s="162"/>
      <c r="C234" s="162"/>
      <c r="D234" s="162"/>
      <c r="E234" s="162"/>
      <c r="F234" s="162"/>
      <c r="G234" s="162"/>
      <c r="H234" s="162"/>
      <c r="I234" s="163"/>
      <c r="J234" s="164"/>
      <c r="K234" s="164"/>
      <c r="L234" s="115"/>
    </row>
    <row r="235" spans="1:13">
      <c r="A235" s="82"/>
      <c r="B235" s="83"/>
      <c r="C235" s="83"/>
      <c r="D235" s="83"/>
      <c r="E235" s="83"/>
      <c r="F235" s="83"/>
      <c r="G235" s="83"/>
      <c r="H235" s="83"/>
      <c r="I235" s="105"/>
      <c r="J235" s="105"/>
      <c r="K235" s="137"/>
    </row>
    <row r="236" spans="1:13" ht="13.8" thickBot="1">
      <c r="A236" s="46"/>
      <c r="B236" s="47"/>
      <c r="C236" s="47"/>
      <c r="D236" s="47"/>
      <c r="E236" s="47"/>
      <c r="F236" s="47"/>
      <c r="G236" s="47"/>
      <c r="H236" s="47"/>
      <c r="I236" s="106"/>
      <c r="J236" s="106"/>
      <c r="K236" s="138"/>
    </row>
    <row r="237" spans="1:13" ht="13.8" thickBot="1">
      <c r="A237" s="175" t="s">
        <v>20</v>
      </c>
      <c r="B237" s="176"/>
      <c r="C237" s="176"/>
      <c r="D237" s="176"/>
      <c r="E237" s="176"/>
      <c r="F237" s="176"/>
      <c r="G237" s="176"/>
      <c r="H237" s="176"/>
      <c r="I237" s="176"/>
      <c r="J237" s="176"/>
      <c r="K237" s="177"/>
      <c r="L237" s="121">
        <f>ROUND(SUM(L9,L27,L33,L49,L73,L127,L135,L157,L163,L173,L195,L227),2)</f>
        <v>0</v>
      </c>
      <c r="M237" s="50"/>
    </row>
    <row r="240" spans="1:13" ht="37.200000000000003" customHeight="1">
      <c r="A240" s="174" t="s">
        <v>22</v>
      </c>
      <c r="B240" s="174"/>
      <c r="C240" s="174"/>
      <c r="D240" s="174"/>
      <c r="E240" s="174"/>
      <c r="F240" s="174"/>
      <c r="G240" s="174"/>
      <c r="H240" s="174"/>
      <c r="I240" s="174"/>
      <c r="J240" s="174"/>
      <c r="K240" s="174"/>
      <c r="L240" s="174"/>
    </row>
    <row r="242" spans="1:13" ht="38.4" customHeight="1">
      <c r="A242" s="174" t="s">
        <v>554</v>
      </c>
      <c r="B242" s="174"/>
      <c r="C242" s="174"/>
      <c r="D242" s="174"/>
      <c r="E242" s="174"/>
      <c r="F242" s="174"/>
      <c r="G242" s="174"/>
      <c r="H242" s="174"/>
      <c r="I242" s="174"/>
      <c r="J242" s="174"/>
      <c r="K242" s="174"/>
      <c r="L242" s="174"/>
    </row>
    <row r="244" spans="1:13" ht="40.200000000000003" customHeight="1">
      <c r="A244" s="174" t="s">
        <v>23</v>
      </c>
      <c r="B244" s="174"/>
      <c r="C244" s="174"/>
      <c r="D244" s="174"/>
      <c r="E244" s="174"/>
      <c r="F244" s="174"/>
      <c r="G244" s="174"/>
      <c r="H244" s="174"/>
      <c r="I244" s="174"/>
      <c r="J244" s="174"/>
      <c r="K244" s="174"/>
      <c r="L244" s="174"/>
    </row>
    <row r="245" spans="1:13" ht="16.2" customHeight="1">
      <c r="A245" s="66"/>
      <c r="B245" s="66"/>
      <c r="C245" s="66"/>
      <c r="D245" s="66"/>
      <c r="E245" s="66"/>
      <c r="F245" s="66"/>
      <c r="G245" s="66"/>
      <c r="H245" s="66"/>
      <c r="I245" s="110"/>
      <c r="J245" s="107"/>
      <c r="K245" s="110"/>
      <c r="L245" s="110"/>
    </row>
    <row r="246" spans="1:13">
      <c r="A246" s="174" t="s">
        <v>24</v>
      </c>
      <c r="B246" s="174"/>
      <c r="C246" s="174"/>
      <c r="D246" s="174"/>
      <c r="E246" s="174"/>
      <c r="F246" s="174"/>
      <c r="G246" s="174"/>
      <c r="H246" s="174"/>
      <c r="I246" s="174"/>
      <c r="J246" s="174"/>
      <c r="K246" s="174"/>
      <c r="L246" s="174"/>
    </row>
    <row r="249" spans="1:13">
      <c r="A249" s="51" t="s">
        <v>16</v>
      </c>
      <c r="B249" s="51"/>
      <c r="C249" s="51"/>
      <c r="D249" s="51"/>
      <c r="E249" s="51"/>
      <c r="G249" s="51"/>
      <c r="H249" s="51"/>
      <c r="J249" s="109"/>
      <c r="M249" s="53"/>
    </row>
    <row r="250" spans="1:13">
      <c r="F250" s="13" t="s">
        <v>21</v>
      </c>
    </row>
    <row r="252" spans="1:13">
      <c r="H252" s="51"/>
      <c r="J252" s="109"/>
      <c r="M252" s="53"/>
    </row>
    <row r="253" spans="1:13">
      <c r="A253" s="51" t="s">
        <v>8</v>
      </c>
      <c r="B253" s="51"/>
      <c r="C253" s="51"/>
      <c r="D253" s="51"/>
      <c r="E253" s="51"/>
      <c r="G253" s="51"/>
    </row>
    <row r="254" spans="1:13">
      <c r="H254" s="51"/>
      <c r="J254" s="109"/>
      <c r="M254" s="53"/>
    </row>
    <row r="255" spans="1:13">
      <c r="A255" s="51"/>
      <c r="B255" s="51"/>
      <c r="C255" s="51"/>
      <c r="D255" s="51"/>
      <c r="E255" s="51"/>
      <c r="G255" s="51"/>
      <c r="H255" s="51"/>
      <c r="J255" s="109"/>
      <c r="M255" s="53"/>
    </row>
    <row r="256" spans="1:13">
      <c r="A256" s="51"/>
      <c r="B256" s="51"/>
      <c r="C256" s="51"/>
      <c r="D256" s="51"/>
      <c r="E256" s="51"/>
      <c r="G256" s="51"/>
      <c r="H256" s="51"/>
      <c r="J256" s="109"/>
      <c r="M256" s="53"/>
    </row>
    <row r="257" spans="1:13">
      <c r="A257" s="51"/>
      <c r="B257" s="54"/>
      <c r="C257" s="54"/>
      <c r="D257" s="54"/>
      <c r="E257" s="54"/>
      <c r="F257" s="54"/>
      <c r="G257" s="54"/>
      <c r="H257" s="51"/>
      <c r="J257" s="109"/>
      <c r="M257" s="53"/>
    </row>
    <row r="258" spans="1:13">
      <c r="A258" s="51"/>
      <c r="B258" s="51"/>
      <c r="C258" s="51"/>
      <c r="D258" s="51"/>
      <c r="E258" s="51"/>
      <c r="G258" s="51"/>
    </row>
    <row r="259" spans="1:13">
      <c r="A259" s="51"/>
      <c r="B259" s="51"/>
      <c r="C259" s="51"/>
      <c r="D259" s="51"/>
      <c r="E259" s="51"/>
      <c r="G259" s="51"/>
    </row>
    <row r="261" spans="1:13" ht="40.5" customHeight="1">
      <c r="A261" s="183"/>
      <c r="B261" s="183"/>
      <c r="C261" s="183"/>
      <c r="D261" s="183"/>
      <c r="E261" s="183"/>
      <c r="F261" s="183"/>
      <c r="G261" s="183"/>
      <c r="H261" s="183"/>
      <c r="I261" s="183"/>
      <c r="J261" s="183"/>
      <c r="K261" s="183"/>
    </row>
    <row r="262" spans="1:13">
      <c r="B262" s="51"/>
      <c r="C262" s="51"/>
      <c r="D262" s="51"/>
      <c r="E262" s="51"/>
      <c r="G262" s="51"/>
      <c r="H262" s="51"/>
      <c r="J262" s="109"/>
      <c r="M262" s="53"/>
    </row>
  </sheetData>
  <mergeCells count="221">
    <mergeCell ref="B101:H101"/>
    <mergeCell ref="B102:H102"/>
    <mergeCell ref="B103:H103"/>
    <mergeCell ref="B104:H104"/>
    <mergeCell ref="B105:H105"/>
    <mergeCell ref="B98:H98"/>
    <mergeCell ref="B233:H233"/>
    <mergeCell ref="A234:H234"/>
    <mergeCell ref="I234:K234"/>
    <mergeCell ref="A127:K127"/>
    <mergeCell ref="B119:H119"/>
    <mergeCell ref="B222:H222"/>
    <mergeCell ref="B223:H223"/>
    <mergeCell ref="A224:H224"/>
    <mergeCell ref="B212:H212"/>
    <mergeCell ref="B215:H215"/>
    <mergeCell ref="B210:H210"/>
    <mergeCell ref="B211:H211"/>
    <mergeCell ref="A173:K173"/>
    <mergeCell ref="B174:H174"/>
    <mergeCell ref="B176:H176"/>
    <mergeCell ref="B178:H178"/>
    <mergeCell ref="A163:K163"/>
    <mergeCell ref="B164:H164"/>
    <mergeCell ref="A242:L242"/>
    <mergeCell ref="A246:L246"/>
    <mergeCell ref="A227:K227"/>
    <mergeCell ref="B228:H228"/>
    <mergeCell ref="B229:H229"/>
    <mergeCell ref="B230:H230"/>
    <mergeCell ref="B231:H231"/>
    <mergeCell ref="B232:H232"/>
    <mergeCell ref="B128:H128"/>
    <mergeCell ref="B129:H129"/>
    <mergeCell ref="B130:H130"/>
    <mergeCell ref="B150:H150"/>
    <mergeCell ref="B151:H151"/>
    <mergeCell ref="B137:H137"/>
    <mergeCell ref="B139:H139"/>
    <mergeCell ref="A195:K195"/>
    <mergeCell ref="I224:K224"/>
    <mergeCell ref="B198:H198"/>
    <mergeCell ref="B200:H200"/>
    <mergeCell ref="B202:H202"/>
    <mergeCell ref="B218:H218"/>
    <mergeCell ref="B219:H219"/>
    <mergeCell ref="B220:H220"/>
    <mergeCell ref="B221:H221"/>
    <mergeCell ref="B69:H69"/>
    <mergeCell ref="I124:K124"/>
    <mergeCell ref="B52:H52"/>
    <mergeCell ref="B51:H51"/>
    <mergeCell ref="I70:K70"/>
    <mergeCell ref="A70:H70"/>
    <mergeCell ref="B78:H78"/>
    <mergeCell ref="A73:K73"/>
    <mergeCell ref="B77:H77"/>
    <mergeCell ref="B123:H123"/>
    <mergeCell ref="A124:H124"/>
    <mergeCell ref="B76:H76"/>
    <mergeCell ref="B61:H61"/>
    <mergeCell ref="B62:H62"/>
    <mergeCell ref="B63:H63"/>
    <mergeCell ref="B54:H54"/>
    <mergeCell ref="B55:H55"/>
    <mergeCell ref="B56:H56"/>
    <mergeCell ref="B57:H57"/>
    <mergeCell ref="B58:H58"/>
    <mergeCell ref="B75:H75"/>
    <mergeCell ref="B89:H89"/>
    <mergeCell ref="B99:H99"/>
    <mergeCell ref="B100:H100"/>
    <mergeCell ref="A3:K3"/>
    <mergeCell ref="B11:H11"/>
    <mergeCell ref="A1:H1"/>
    <mergeCell ref="B17:H17"/>
    <mergeCell ref="B4:H5"/>
    <mergeCell ref="A9:K9"/>
    <mergeCell ref="B10:H10"/>
    <mergeCell ref="B12:H12"/>
    <mergeCell ref="B16:H16"/>
    <mergeCell ref="B13:H13"/>
    <mergeCell ref="B15:H15"/>
    <mergeCell ref="B14:H14"/>
    <mergeCell ref="B18:H18"/>
    <mergeCell ref="B50:H50"/>
    <mergeCell ref="B20:H20"/>
    <mergeCell ref="A49:K49"/>
    <mergeCell ref="B45:H45"/>
    <mergeCell ref="B19:H19"/>
    <mergeCell ref="A46:H46"/>
    <mergeCell ref="B28:H28"/>
    <mergeCell ref="B34:H34"/>
    <mergeCell ref="B36:H36"/>
    <mergeCell ref="B38:H38"/>
    <mergeCell ref="B40:H40"/>
    <mergeCell ref="B21:H21"/>
    <mergeCell ref="B22:H22"/>
    <mergeCell ref="B23:H23"/>
    <mergeCell ref="B29:H29"/>
    <mergeCell ref="B35:H35"/>
    <mergeCell ref="B37:H37"/>
    <mergeCell ref="B39:H39"/>
    <mergeCell ref="A24:H24"/>
    <mergeCell ref="A27:K27"/>
    <mergeCell ref="A30:H30"/>
    <mergeCell ref="A33:K33"/>
    <mergeCell ref="B41:H41"/>
    <mergeCell ref="A261:K261"/>
    <mergeCell ref="B159:H159"/>
    <mergeCell ref="B136:H136"/>
    <mergeCell ref="B152:H152"/>
    <mergeCell ref="B153:H153"/>
    <mergeCell ref="B204:H204"/>
    <mergeCell ref="B206:H206"/>
    <mergeCell ref="B208:H208"/>
    <mergeCell ref="B209:H209"/>
    <mergeCell ref="B175:H175"/>
    <mergeCell ref="B214:H214"/>
    <mergeCell ref="A160:H160"/>
    <mergeCell ref="I160:K160"/>
    <mergeCell ref="B182:H182"/>
    <mergeCell ref="B217:H217"/>
    <mergeCell ref="B213:H213"/>
    <mergeCell ref="B216:H216"/>
    <mergeCell ref="B138:H138"/>
    <mergeCell ref="B140:H140"/>
    <mergeCell ref="B142:H142"/>
    <mergeCell ref="B143:H143"/>
    <mergeCell ref="B144:H144"/>
    <mergeCell ref="B145:H145"/>
    <mergeCell ref="B149:H149"/>
    <mergeCell ref="B42:H42"/>
    <mergeCell ref="B43:H43"/>
    <mergeCell ref="B44:H44"/>
    <mergeCell ref="A244:L244"/>
    <mergeCell ref="A237:K237"/>
    <mergeCell ref="A240:L240"/>
    <mergeCell ref="B131:H131"/>
    <mergeCell ref="A132:H132"/>
    <mergeCell ref="B141:H141"/>
    <mergeCell ref="I154:K154"/>
    <mergeCell ref="A157:K157"/>
    <mergeCell ref="B158:H158"/>
    <mergeCell ref="A135:K135"/>
    <mergeCell ref="A154:H154"/>
    <mergeCell ref="B146:H146"/>
    <mergeCell ref="B147:H147"/>
    <mergeCell ref="B148:H148"/>
    <mergeCell ref="B53:H53"/>
    <mergeCell ref="B74:H74"/>
    <mergeCell ref="B64:H64"/>
    <mergeCell ref="B65:H65"/>
    <mergeCell ref="B66:H66"/>
    <mergeCell ref="B59:H59"/>
    <mergeCell ref="B60:H60"/>
    <mergeCell ref="B93:H93"/>
    <mergeCell ref="B94:H94"/>
    <mergeCell ref="B95:H95"/>
    <mergeCell ref="B96:H96"/>
    <mergeCell ref="B97:H97"/>
    <mergeCell ref="B87:H87"/>
    <mergeCell ref="B88:H88"/>
    <mergeCell ref="B90:H90"/>
    <mergeCell ref="B91:H91"/>
    <mergeCell ref="B92:H92"/>
    <mergeCell ref="B107:H107"/>
    <mergeCell ref="B108:H108"/>
    <mergeCell ref="B109:H109"/>
    <mergeCell ref="B110:H110"/>
    <mergeCell ref="B120:H120"/>
    <mergeCell ref="B113:H113"/>
    <mergeCell ref="B114:H114"/>
    <mergeCell ref="B115:H115"/>
    <mergeCell ref="B116:H116"/>
    <mergeCell ref="B169:H169"/>
    <mergeCell ref="A170:H170"/>
    <mergeCell ref="I170:K170"/>
    <mergeCell ref="B165:H165"/>
    <mergeCell ref="B166:H166"/>
    <mergeCell ref="B167:H167"/>
    <mergeCell ref="B168:H168"/>
    <mergeCell ref="B67:H67"/>
    <mergeCell ref="B68:H68"/>
    <mergeCell ref="B79:H79"/>
    <mergeCell ref="B80:H80"/>
    <mergeCell ref="B85:H85"/>
    <mergeCell ref="B86:H86"/>
    <mergeCell ref="B81:H81"/>
    <mergeCell ref="B82:H82"/>
    <mergeCell ref="B83:H83"/>
    <mergeCell ref="B84:H84"/>
    <mergeCell ref="B122:H122"/>
    <mergeCell ref="B111:H111"/>
    <mergeCell ref="B112:H112"/>
    <mergeCell ref="B117:H117"/>
    <mergeCell ref="B118:H118"/>
    <mergeCell ref="B121:H121"/>
    <mergeCell ref="B106:H106"/>
    <mergeCell ref="B189:H189"/>
    <mergeCell ref="B190:H190"/>
    <mergeCell ref="B207:H207"/>
    <mergeCell ref="B191:H191"/>
    <mergeCell ref="A192:H192"/>
    <mergeCell ref="I192:K192"/>
    <mergeCell ref="B177:H177"/>
    <mergeCell ref="B179:H179"/>
    <mergeCell ref="B181:H181"/>
    <mergeCell ref="B185:H185"/>
    <mergeCell ref="B187:H187"/>
    <mergeCell ref="B203:H203"/>
    <mergeCell ref="B205:H205"/>
    <mergeCell ref="B197:H197"/>
    <mergeCell ref="B199:H199"/>
    <mergeCell ref="B201:H201"/>
    <mergeCell ref="B183:H183"/>
    <mergeCell ref="B184:H184"/>
    <mergeCell ref="B186:H186"/>
    <mergeCell ref="B188:H188"/>
    <mergeCell ref="B196:H196"/>
    <mergeCell ref="B180:H180"/>
  </mergeCells>
  <phoneticPr fontId="19" type="noConversion"/>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4"/>
  <sheetViews>
    <sheetView tabSelected="1" zoomScaleNormal="100" workbookViewId="0">
      <pane ySplit="5" topLeftCell="A141" activePane="bottomLeft" state="frozen"/>
      <selection pane="bottomLeft" activeCell="B158" sqref="B158:H158"/>
    </sheetView>
  </sheetViews>
  <sheetFormatPr defaultRowHeight="13.2"/>
  <cols>
    <col min="1" max="1" width="6.6640625" style="13" customWidth="1"/>
    <col min="2" max="2" width="16.5546875" style="13" customWidth="1"/>
    <col min="3" max="3" width="10.88671875" style="13" customWidth="1"/>
    <col min="4" max="4" width="9.88671875" style="13" customWidth="1"/>
    <col min="5" max="6" width="9.109375" style="13"/>
    <col min="7" max="7" width="7.6640625" style="13" customWidth="1"/>
    <col min="8" max="8" width="58.33203125" style="13" customWidth="1"/>
    <col min="9" max="11" width="9.109375" style="108"/>
    <col min="12" max="12" width="12.88671875" style="108" customWidth="1"/>
    <col min="13" max="13" width="13.6640625" style="14" customWidth="1"/>
  </cols>
  <sheetData>
    <row r="1" spans="1:13">
      <c r="A1" s="193" t="s">
        <v>174</v>
      </c>
      <c r="B1" s="194"/>
      <c r="C1" s="194"/>
      <c r="D1" s="194"/>
      <c r="E1" s="194"/>
      <c r="F1" s="194"/>
      <c r="G1" s="194"/>
      <c r="H1" s="194"/>
      <c r="I1" s="91"/>
      <c r="J1" s="139"/>
      <c r="K1" s="111"/>
      <c r="L1" s="112"/>
    </row>
    <row r="2" spans="1:13" ht="13.8" thickBot="1">
      <c r="A2" s="15"/>
      <c r="B2" s="16"/>
      <c r="C2" s="16"/>
      <c r="D2" s="16"/>
      <c r="E2" s="16"/>
      <c r="F2" s="16"/>
      <c r="G2" s="16"/>
      <c r="H2" s="17"/>
      <c r="I2" s="92"/>
      <c r="J2" s="140"/>
      <c r="K2" s="113"/>
      <c r="L2" s="114"/>
    </row>
    <row r="3" spans="1:13" ht="13.8" thickBot="1">
      <c r="A3" s="190" t="s">
        <v>556</v>
      </c>
      <c r="B3" s="191"/>
      <c r="C3" s="191"/>
      <c r="D3" s="191"/>
      <c r="E3" s="191"/>
      <c r="F3" s="191"/>
      <c r="G3" s="191"/>
      <c r="H3" s="191"/>
      <c r="I3" s="191"/>
      <c r="J3" s="191"/>
      <c r="K3" s="192"/>
      <c r="L3" s="115"/>
    </row>
    <row r="4" spans="1:13" s="9" customFormat="1" ht="10.199999999999999">
      <c r="A4" s="1" t="s">
        <v>0</v>
      </c>
      <c r="B4" s="195" t="s">
        <v>15</v>
      </c>
      <c r="C4" s="196"/>
      <c r="D4" s="196"/>
      <c r="E4" s="196"/>
      <c r="F4" s="196"/>
      <c r="G4" s="196"/>
      <c r="H4" s="197"/>
      <c r="I4" s="93" t="s">
        <v>1</v>
      </c>
      <c r="J4" s="141" t="s">
        <v>2</v>
      </c>
      <c r="K4" s="116" t="s">
        <v>3</v>
      </c>
      <c r="L4" s="117" t="s">
        <v>19</v>
      </c>
      <c r="M4" s="55"/>
    </row>
    <row r="5" spans="1:13" s="9" customFormat="1" ht="10.8" thickBot="1">
      <c r="A5" s="3" t="s">
        <v>4</v>
      </c>
      <c r="B5" s="198"/>
      <c r="C5" s="199"/>
      <c r="D5" s="199"/>
      <c r="E5" s="199"/>
      <c r="F5" s="199"/>
      <c r="G5" s="199"/>
      <c r="H5" s="200"/>
      <c r="I5" s="94" t="s">
        <v>5</v>
      </c>
      <c r="J5" s="142" t="s">
        <v>6</v>
      </c>
      <c r="K5" s="118" t="s">
        <v>7</v>
      </c>
      <c r="L5" s="119"/>
      <c r="M5" s="55"/>
    </row>
    <row r="6" spans="1:13">
      <c r="A6" s="21"/>
      <c r="B6" s="22"/>
      <c r="C6" s="22"/>
      <c r="D6" s="22"/>
      <c r="E6" s="22"/>
      <c r="F6" s="22"/>
      <c r="G6" s="22"/>
      <c r="H6" s="23"/>
      <c r="I6" s="95"/>
      <c r="J6" s="120"/>
      <c r="K6" s="120"/>
    </row>
    <row r="7" spans="1:13">
      <c r="A7" s="76" t="s">
        <v>108</v>
      </c>
      <c r="B7" s="22"/>
      <c r="C7" s="22"/>
      <c r="D7" s="22"/>
      <c r="E7" s="22"/>
      <c r="F7" s="22"/>
      <c r="G7" s="22"/>
      <c r="H7" s="23"/>
      <c r="I7" s="95"/>
      <c r="J7" s="120"/>
      <c r="K7" s="120"/>
    </row>
    <row r="8" spans="1:13" ht="13.8" thickBot="1">
      <c r="A8" s="75" t="s">
        <v>96</v>
      </c>
      <c r="B8" s="22"/>
      <c r="C8" s="22"/>
      <c r="D8" s="22"/>
      <c r="E8" s="22"/>
      <c r="F8" s="22"/>
      <c r="G8" s="22"/>
      <c r="H8" s="23"/>
      <c r="I8" s="95"/>
      <c r="J8" s="120"/>
      <c r="K8" s="120"/>
    </row>
    <row r="9" spans="1:13" ht="13.8" thickBot="1">
      <c r="A9" s="178" t="s">
        <v>129</v>
      </c>
      <c r="B9" s="179"/>
      <c r="C9" s="179"/>
      <c r="D9" s="179"/>
      <c r="E9" s="179"/>
      <c r="F9" s="179"/>
      <c r="G9" s="179"/>
      <c r="H9" s="179"/>
      <c r="I9" s="179"/>
      <c r="J9" s="179"/>
      <c r="K9" s="179"/>
      <c r="L9" s="121">
        <f>ROUND(SUM(L10,L12,L14,L16,L18,L20,L22,L24,L26,L28,L30,L32,L34,L36,L38,L40,L42,L44,L46,L48),2)</f>
        <v>0</v>
      </c>
    </row>
    <row r="10" spans="1:13">
      <c r="A10" s="26">
        <v>1</v>
      </c>
      <c r="B10" s="201" t="s">
        <v>109</v>
      </c>
      <c r="C10" s="202"/>
      <c r="D10" s="202"/>
      <c r="E10" s="202"/>
      <c r="F10" s="202"/>
      <c r="G10" s="202"/>
      <c r="H10" s="203"/>
      <c r="I10" s="96"/>
      <c r="J10" s="143" t="s">
        <v>9</v>
      </c>
      <c r="K10" s="122"/>
      <c r="L10" s="123">
        <f>ROUND(I10*K10,2)</f>
        <v>0</v>
      </c>
    </row>
    <row r="11" spans="1:13">
      <c r="A11" s="26"/>
      <c r="B11" s="155"/>
      <c r="C11" s="156"/>
      <c r="D11" s="156"/>
      <c r="E11" s="156"/>
      <c r="F11" s="156"/>
      <c r="G11" s="156"/>
      <c r="H11" s="157"/>
      <c r="I11" s="96"/>
      <c r="J11" s="143"/>
      <c r="K11" s="122"/>
      <c r="L11" s="124"/>
    </row>
    <row r="12" spans="1:13">
      <c r="A12" s="29">
        <v>2</v>
      </c>
      <c r="B12" s="158" t="s">
        <v>110</v>
      </c>
      <c r="C12" s="159"/>
      <c r="D12" s="159"/>
      <c r="E12" s="159"/>
      <c r="F12" s="159"/>
      <c r="G12" s="159"/>
      <c r="H12" s="160"/>
      <c r="I12" s="97"/>
      <c r="J12" s="144" t="s">
        <v>9</v>
      </c>
      <c r="K12" s="125"/>
      <c r="L12" s="123">
        <f>ROUND(I12*K12,2)</f>
        <v>0</v>
      </c>
    </row>
    <row r="13" spans="1:13">
      <c r="A13" s="26"/>
      <c r="B13" s="155"/>
      <c r="C13" s="156"/>
      <c r="D13" s="156"/>
      <c r="E13" s="156"/>
      <c r="F13" s="156"/>
      <c r="G13" s="156"/>
      <c r="H13" s="157"/>
      <c r="I13" s="96"/>
      <c r="J13" s="143"/>
      <c r="K13" s="122"/>
      <c r="L13" s="124"/>
    </row>
    <row r="14" spans="1:13">
      <c r="A14" s="26">
        <v>3</v>
      </c>
      <c r="B14" s="158" t="s">
        <v>111</v>
      </c>
      <c r="C14" s="159"/>
      <c r="D14" s="159"/>
      <c r="E14" s="159"/>
      <c r="F14" s="159"/>
      <c r="G14" s="159"/>
      <c r="H14" s="160"/>
      <c r="I14" s="96"/>
      <c r="J14" s="144" t="s">
        <v>9</v>
      </c>
      <c r="K14" s="122"/>
      <c r="L14" s="123">
        <f>ROUND(I14*K14,2)</f>
        <v>0</v>
      </c>
    </row>
    <row r="15" spans="1:13">
      <c r="A15" s="26"/>
      <c r="B15" s="155"/>
      <c r="C15" s="156"/>
      <c r="D15" s="156"/>
      <c r="E15" s="156"/>
      <c r="F15" s="156"/>
      <c r="G15" s="156"/>
      <c r="H15" s="157"/>
      <c r="I15" s="96"/>
      <c r="J15" s="143"/>
      <c r="K15" s="122"/>
      <c r="L15" s="124"/>
    </row>
    <row r="16" spans="1:13">
      <c r="A16" s="32">
        <v>4</v>
      </c>
      <c r="B16" s="158" t="s">
        <v>112</v>
      </c>
      <c r="C16" s="159"/>
      <c r="D16" s="159"/>
      <c r="E16" s="159"/>
      <c r="F16" s="159"/>
      <c r="G16" s="159"/>
      <c r="H16" s="160"/>
      <c r="I16" s="98"/>
      <c r="J16" s="145" t="s">
        <v>13</v>
      </c>
      <c r="K16" s="122"/>
      <c r="L16" s="123">
        <f>ROUND(I16*K16,2)</f>
        <v>0</v>
      </c>
    </row>
    <row r="17" spans="1:12">
      <c r="A17" s="26"/>
      <c r="B17" s="155"/>
      <c r="C17" s="156"/>
      <c r="D17" s="156"/>
      <c r="E17" s="156"/>
      <c r="F17" s="156"/>
      <c r="G17" s="156"/>
      <c r="H17" s="157"/>
      <c r="I17" s="96"/>
      <c r="J17" s="143"/>
      <c r="K17" s="122"/>
      <c r="L17" s="124"/>
    </row>
    <row r="18" spans="1:12">
      <c r="A18" s="26">
        <v>5</v>
      </c>
      <c r="B18" s="158" t="s">
        <v>113</v>
      </c>
      <c r="C18" s="159"/>
      <c r="D18" s="159"/>
      <c r="E18" s="159"/>
      <c r="F18" s="159"/>
      <c r="G18" s="159"/>
      <c r="H18" s="160"/>
      <c r="I18" s="96"/>
      <c r="J18" s="143" t="s">
        <v>13</v>
      </c>
      <c r="K18" s="122"/>
      <c r="L18" s="123">
        <f>ROUND(I18*K18,2)</f>
        <v>0</v>
      </c>
    </row>
    <row r="19" spans="1:12">
      <c r="A19" s="26"/>
      <c r="B19" s="155"/>
      <c r="C19" s="156"/>
      <c r="D19" s="156"/>
      <c r="E19" s="156"/>
      <c r="F19" s="156"/>
      <c r="G19" s="156"/>
      <c r="H19" s="157"/>
      <c r="I19" s="96"/>
      <c r="J19" s="143"/>
      <c r="K19" s="122"/>
      <c r="L19" s="124"/>
    </row>
    <row r="20" spans="1:12">
      <c r="A20" s="26">
        <v>6</v>
      </c>
      <c r="B20" s="158" t="s">
        <v>114</v>
      </c>
      <c r="C20" s="159"/>
      <c r="D20" s="159"/>
      <c r="E20" s="159"/>
      <c r="F20" s="159"/>
      <c r="G20" s="159"/>
      <c r="H20" s="160"/>
      <c r="I20" s="96"/>
      <c r="J20" s="143" t="s">
        <v>9</v>
      </c>
      <c r="K20" s="122"/>
      <c r="L20" s="123">
        <f>ROUND(I20*K20,2)</f>
        <v>0</v>
      </c>
    </row>
    <row r="21" spans="1:12">
      <c r="A21" s="26"/>
      <c r="B21" s="155"/>
      <c r="C21" s="156"/>
      <c r="D21" s="156"/>
      <c r="E21" s="156"/>
      <c r="F21" s="156"/>
      <c r="G21" s="156"/>
      <c r="H21" s="157"/>
      <c r="I21" s="96"/>
      <c r="J21" s="143"/>
      <c r="K21" s="122"/>
      <c r="L21" s="124"/>
    </row>
    <row r="22" spans="1:12">
      <c r="A22" s="26">
        <v>7</v>
      </c>
      <c r="B22" s="158" t="s">
        <v>115</v>
      </c>
      <c r="C22" s="159"/>
      <c r="D22" s="159"/>
      <c r="E22" s="159"/>
      <c r="F22" s="159"/>
      <c r="G22" s="159"/>
      <c r="H22" s="160"/>
      <c r="I22" s="96"/>
      <c r="J22" s="143" t="s">
        <v>9</v>
      </c>
      <c r="K22" s="122"/>
      <c r="L22" s="123">
        <f>ROUND(I22*K22,2)</f>
        <v>0</v>
      </c>
    </row>
    <row r="23" spans="1:12">
      <c r="A23" s="26"/>
      <c r="B23" s="155"/>
      <c r="C23" s="156"/>
      <c r="D23" s="156"/>
      <c r="E23" s="156"/>
      <c r="F23" s="156"/>
      <c r="G23" s="156"/>
      <c r="H23" s="157"/>
      <c r="I23" s="96"/>
      <c r="J23" s="143"/>
      <c r="K23" s="122"/>
      <c r="L23" s="124"/>
    </row>
    <row r="24" spans="1:12">
      <c r="A24" s="29">
        <v>8</v>
      </c>
      <c r="B24" s="158" t="s">
        <v>116</v>
      </c>
      <c r="C24" s="159"/>
      <c r="D24" s="159"/>
      <c r="E24" s="159"/>
      <c r="F24" s="159"/>
      <c r="G24" s="159"/>
      <c r="H24" s="160"/>
      <c r="I24" s="97"/>
      <c r="J24" s="144" t="s">
        <v>9</v>
      </c>
      <c r="K24" s="125"/>
      <c r="L24" s="123">
        <f>ROUND(I24*K24,2)</f>
        <v>0</v>
      </c>
    </row>
    <row r="25" spans="1:12">
      <c r="A25" s="26"/>
      <c r="B25" s="155"/>
      <c r="C25" s="156"/>
      <c r="D25" s="156"/>
      <c r="E25" s="156"/>
      <c r="F25" s="156"/>
      <c r="G25" s="156"/>
      <c r="H25" s="157"/>
      <c r="I25" s="96"/>
      <c r="J25" s="143"/>
      <c r="K25" s="122"/>
      <c r="L25" s="124"/>
    </row>
    <row r="26" spans="1:12">
      <c r="A26" s="26">
        <v>9</v>
      </c>
      <c r="B26" s="158" t="s">
        <v>117</v>
      </c>
      <c r="C26" s="159"/>
      <c r="D26" s="159"/>
      <c r="E26" s="159"/>
      <c r="F26" s="159"/>
      <c r="G26" s="159"/>
      <c r="H26" s="160"/>
      <c r="I26" s="96"/>
      <c r="J26" s="144" t="s">
        <v>13</v>
      </c>
      <c r="K26" s="122"/>
      <c r="L26" s="123">
        <f>ROUND(I26*K26,2)</f>
        <v>0</v>
      </c>
    </row>
    <row r="27" spans="1:12">
      <c r="A27" s="26"/>
      <c r="B27" s="155"/>
      <c r="C27" s="156"/>
      <c r="D27" s="156"/>
      <c r="E27" s="156"/>
      <c r="F27" s="156"/>
      <c r="G27" s="156"/>
      <c r="H27" s="157"/>
      <c r="I27" s="96"/>
      <c r="J27" s="143"/>
      <c r="K27" s="122"/>
      <c r="L27" s="124"/>
    </row>
    <row r="28" spans="1:12">
      <c r="A28" s="32">
        <v>10</v>
      </c>
      <c r="B28" s="158" t="s">
        <v>118</v>
      </c>
      <c r="C28" s="159"/>
      <c r="D28" s="159"/>
      <c r="E28" s="159"/>
      <c r="F28" s="159"/>
      <c r="G28" s="159"/>
      <c r="H28" s="160"/>
      <c r="I28" s="98"/>
      <c r="J28" s="145" t="s">
        <v>13</v>
      </c>
      <c r="K28" s="122"/>
      <c r="L28" s="123">
        <f>ROUND(I28*K28,2)</f>
        <v>0</v>
      </c>
    </row>
    <row r="29" spans="1:12">
      <c r="A29" s="26"/>
      <c r="B29" s="155"/>
      <c r="C29" s="156"/>
      <c r="D29" s="156"/>
      <c r="E29" s="156"/>
      <c r="F29" s="156"/>
      <c r="G29" s="156"/>
      <c r="H29" s="157"/>
      <c r="I29" s="96"/>
      <c r="J29" s="143"/>
      <c r="K29" s="122"/>
      <c r="L29" s="124"/>
    </row>
    <row r="30" spans="1:12">
      <c r="A30" s="26">
        <v>11</v>
      </c>
      <c r="B30" s="158" t="s">
        <v>119</v>
      </c>
      <c r="C30" s="159"/>
      <c r="D30" s="159"/>
      <c r="E30" s="159"/>
      <c r="F30" s="159"/>
      <c r="G30" s="159"/>
      <c r="H30" s="160"/>
      <c r="I30" s="96"/>
      <c r="J30" s="143" t="s">
        <v>13</v>
      </c>
      <c r="K30" s="122"/>
      <c r="L30" s="123">
        <f>ROUND(I30*K30,2)</f>
        <v>0</v>
      </c>
    </row>
    <row r="31" spans="1:12">
      <c r="A31" s="26"/>
      <c r="B31" s="155"/>
      <c r="C31" s="156"/>
      <c r="D31" s="156"/>
      <c r="E31" s="156"/>
      <c r="F31" s="156"/>
      <c r="G31" s="156"/>
      <c r="H31" s="157"/>
      <c r="I31" s="96"/>
      <c r="J31" s="143"/>
      <c r="K31" s="122"/>
      <c r="L31" s="124"/>
    </row>
    <row r="32" spans="1:12">
      <c r="A32" s="26">
        <v>12</v>
      </c>
      <c r="B32" s="158" t="s">
        <v>120</v>
      </c>
      <c r="C32" s="159"/>
      <c r="D32" s="159"/>
      <c r="E32" s="159"/>
      <c r="F32" s="159"/>
      <c r="G32" s="159"/>
      <c r="H32" s="160"/>
      <c r="I32" s="96"/>
      <c r="J32" s="143" t="s">
        <v>9</v>
      </c>
      <c r="K32" s="122"/>
      <c r="L32" s="123">
        <f>ROUND(I32*K32,2)</f>
        <v>0</v>
      </c>
    </row>
    <row r="33" spans="1:12">
      <c r="A33" s="26"/>
      <c r="B33" s="155"/>
      <c r="C33" s="156"/>
      <c r="D33" s="156"/>
      <c r="E33" s="156"/>
      <c r="F33" s="156"/>
      <c r="G33" s="156"/>
      <c r="H33" s="157"/>
      <c r="I33" s="96"/>
      <c r="J33" s="143"/>
      <c r="K33" s="122"/>
      <c r="L33" s="124"/>
    </row>
    <row r="34" spans="1:12">
      <c r="A34" s="26">
        <v>13</v>
      </c>
      <c r="B34" s="158" t="s">
        <v>121</v>
      </c>
      <c r="C34" s="159"/>
      <c r="D34" s="159"/>
      <c r="E34" s="159"/>
      <c r="F34" s="159"/>
      <c r="G34" s="159"/>
      <c r="H34" s="160"/>
      <c r="I34" s="96"/>
      <c r="J34" s="143" t="s">
        <v>9</v>
      </c>
      <c r="K34" s="122"/>
      <c r="L34" s="123">
        <f>ROUND(I34*K34,2)</f>
        <v>0</v>
      </c>
    </row>
    <row r="35" spans="1:12">
      <c r="A35" s="26"/>
      <c r="B35" s="155"/>
      <c r="C35" s="156"/>
      <c r="D35" s="156"/>
      <c r="E35" s="156"/>
      <c r="F35" s="156"/>
      <c r="G35" s="156"/>
      <c r="H35" s="157"/>
      <c r="I35" s="96"/>
      <c r="J35" s="143"/>
      <c r="K35" s="122"/>
      <c r="L35" s="124"/>
    </row>
    <row r="36" spans="1:12">
      <c r="A36" s="29">
        <v>14</v>
      </c>
      <c r="B36" s="158" t="s">
        <v>122</v>
      </c>
      <c r="C36" s="159"/>
      <c r="D36" s="159"/>
      <c r="E36" s="159"/>
      <c r="F36" s="159"/>
      <c r="G36" s="159"/>
      <c r="H36" s="160"/>
      <c r="I36" s="97"/>
      <c r="J36" s="144" t="s">
        <v>10</v>
      </c>
      <c r="K36" s="125"/>
      <c r="L36" s="123">
        <f>ROUND(I36*K36,2)</f>
        <v>0</v>
      </c>
    </row>
    <row r="37" spans="1:12">
      <c r="A37" s="26"/>
      <c r="B37" s="155"/>
      <c r="C37" s="156"/>
      <c r="D37" s="156"/>
      <c r="E37" s="156"/>
      <c r="F37" s="156"/>
      <c r="G37" s="156"/>
      <c r="H37" s="157"/>
      <c r="I37" s="96"/>
      <c r="J37" s="143"/>
      <c r="K37" s="122"/>
      <c r="L37" s="124"/>
    </row>
    <row r="38" spans="1:12">
      <c r="A38" s="26">
        <v>15</v>
      </c>
      <c r="B38" s="158" t="s">
        <v>123</v>
      </c>
      <c r="C38" s="159"/>
      <c r="D38" s="159"/>
      <c r="E38" s="159"/>
      <c r="F38" s="159"/>
      <c r="G38" s="159"/>
      <c r="H38" s="160"/>
      <c r="I38" s="96"/>
      <c r="J38" s="144" t="s">
        <v>13</v>
      </c>
      <c r="K38" s="122"/>
      <c r="L38" s="123">
        <f>ROUND(I38*K38,2)</f>
        <v>0</v>
      </c>
    </row>
    <row r="39" spans="1:12">
      <c r="A39" s="26"/>
      <c r="B39" s="155"/>
      <c r="C39" s="156"/>
      <c r="D39" s="156"/>
      <c r="E39" s="156"/>
      <c r="F39" s="156"/>
      <c r="G39" s="156"/>
      <c r="H39" s="157"/>
      <c r="I39" s="96"/>
      <c r="J39" s="143"/>
      <c r="K39" s="122"/>
      <c r="L39" s="124"/>
    </row>
    <row r="40" spans="1:12">
      <c r="A40" s="32">
        <v>16</v>
      </c>
      <c r="B40" s="158" t="s">
        <v>124</v>
      </c>
      <c r="C40" s="159"/>
      <c r="D40" s="159"/>
      <c r="E40" s="159"/>
      <c r="F40" s="159"/>
      <c r="G40" s="159"/>
      <c r="H40" s="160"/>
      <c r="I40" s="98"/>
      <c r="J40" s="145" t="s">
        <v>13</v>
      </c>
      <c r="K40" s="122"/>
      <c r="L40" s="123">
        <f>ROUND(I40*K40,2)</f>
        <v>0</v>
      </c>
    </row>
    <row r="41" spans="1:12">
      <c r="A41" s="26"/>
      <c r="B41" s="155"/>
      <c r="C41" s="156"/>
      <c r="D41" s="156"/>
      <c r="E41" s="156"/>
      <c r="F41" s="156"/>
      <c r="G41" s="156"/>
      <c r="H41" s="157"/>
      <c r="I41" s="96"/>
      <c r="J41" s="143"/>
      <c r="K41" s="122"/>
      <c r="L41" s="124"/>
    </row>
    <row r="42" spans="1:12">
      <c r="A42" s="26">
        <v>17</v>
      </c>
      <c r="B42" s="158" t="s">
        <v>125</v>
      </c>
      <c r="C42" s="159"/>
      <c r="D42" s="159"/>
      <c r="E42" s="159"/>
      <c r="F42" s="159"/>
      <c r="G42" s="159"/>
      <c r="H42" s="160"/>
      <c r="I42" s="96"/>
      <c r="J42" s="143" t="s">
        <v>9</v>
      </c>
      <c r="K42" s="122"/>
      <c r="L42" s="123">
        <f>ROUND(I42*K42,2)</f>
        <v>0</v>
      </c>
    </row>
    <row r="43" spans="1:12">
      <c r="A43" s="26"/>
      <c r="B43" s="155"/>
      <c r="C43" s="156"/>
      <c r="D43" s="156"/>
      <c r="E43" s="156"/>
      <c r="F43" s="156"/>
      <c r="G43" s="156"/>
      <c r="H43" s="157"/>
      <c r="I43" s="96"/>
      <c r="J43" s="143"/>
      <c r="K43" s="122"/>
      <c r="L43" s="124"/>
    </row>
    <row r="44" spans="1:12">
      <c r="A44" s="26">
        <v>18</v>
      </c>
      <c r="B44" s="158" t="s">
        <v>126</v>
      </c>
      <c r="C44" s="159"/>
      <c r="D44" s="159"/>
      <c r="E44" s="159"/>
      <c r="F44" s="159"/>
      <c r="G44" s="159"/>
      <c r="H44" s="160"/>
      <c r="I44" s="96"/>
      <c r="J44" s="143" t="s">
        <v>12</v>
      </c>
      <c r="K44" s="122"/>
      <c r="L44" s="123">
        <f>ROUND(I44*K44,2)</f>
        <v>0</v>
      </c>
    </row>
    <row r="45" spans="1:12">
      <c r="A45" s="26"/>
      <c r="B45" s="155"/>
      <c r="C45" s="156"/>
      <c r="D45" s="156"/>
      <c r="E45" s="156"/>
      <c r="F45" s="156"/>
      <c r="G45" s="156"/>
      <c r="H45" s="157"/>
      <c r="I45" s="96"/>
      <c r="J45" s="143"/>
      <c r="K45" s="122"/>
      <c r="L45" s="124"/>
    </row>
    <row r="46" spans="1:12">
      <c r="A46" s="26">
        <v>19</v>
      </c>
      <c r="B46" s="158" t="s">
        <v>127</v>
      </c>
      <c r="C46" s="159"/>
      <c r="D46" s="159"/>
      <c r="E46" s="159"/>
      <c r="F46" s="159"/>
      <c r="G46" s="159"/>
      <c r="H46" s="160"/>
      <c r="I46" s="96"/>
      <c r="J46" s="143" t="s">
        <v>12</v>
      </c>
      <c r="K46" s="122"/>
      <c r="L46" s="123">
        <f>ROUND(I46*K46,2)</f>
        <v>0</v>
      </c>
    </row>
    <row r="47" spans="1:12">
      <c r="A47" s="26"/>
      <c r="B47" s="155"/>
      <c r="C47" s="156"/>
      <c r="D47" s="156"/>
      <c r="E47" s="156"/>
      <c r="F47" s="156"/>
      <c r="G47" s="156"/>
      <c r="H47" s="157"/>
      <c r="I47" s="96"/>
      <c r="J47" s="143"/>
      <c r="K47" s="122"/>
      <c r="L47" s="124"/>
    </row>
    <row r="48" spans="1:12">
      <c r="A48" s="26">
        <v>20</v>
      </c>
      <c r="B48" s="158" t="s">
        <v>128</v>
      </c>
      <c r="C48" s="159"/>
      <c r="D48" s="159"/>
      <c r="E48" s="159"/>
      <c r="F48" s="159"/>
      <c r="G48" s="159"/>
      <c r="H48" s="160"/>
      <c r="I48" s="96"/>
      <c r="J48" s="143" t="s">
        <v>12</v>
      </c>
      <c r="K48" s="122"/>
      <c r="L48" s="123">
        <f>ROUND(I48*K48,2)</f>
        <v>0</v>
      </c>
    </row>
    <row r="49" spans="1:13" ht="13.8" thickBot="1">
      <c r="A49" s="26"/>
      <c r="B49" s="155"/>
      <c r="C49" s="156"/>
      <c r="D49" s="156"/>
      <c r="E49" s="156"/>
      <c r="F49" s="156"/>
      <c r="G49" s="156"/>
      <c r="H49" s="157"/>
      <c r="I49" s="96"/>
      <c r="J49" s="143"/>
      <c r="K49" s="122"/>
      <c r="L49" s="126"/>
    </row>
    <row r="50" spans="1:13" ht="13.8" thickBot="1">
      <c r="A50" s="178"/>
      <c r="B50" s="179"/>
      <c r="C50" s="179"/>
      <c r="D50" s="179"/>
      <c r="E50" s="179"/>
      <c r="F50" s="179"/>
      <c r="G50" s="179"/>
      <c r="H50" s="179"/>
      <c r="I50" s="99"/>
      <c r="J50" s="146"/>
      <c r="K50" s="127"/>
      <c r="L50" s="128"/>
    </row>
    <row r="51" spans="1:13">
      <c r="A51" s="37"/>
      <c r="B51" s="38"/>
      <c r="C51" s="38"/>
      <c r="D51" s="38"/>
      <c r="E51" s="38"/>
      <c r="F51" s="38"/>
      <c r="G51" s="38"/>
      <c r="H51" s="39"/>
      <c r="I51" s="100"/>
      <c r="J51" s="147"/>
      <c r="K51" s="129"/>
    </row>
    <row r="52" spans="1:13" ht="13.8" thickBot="1">
      <c r="A52" s="37"/>
      <c r="B52" s="38"/>
      <c r="C52" s="38"/>
      <c r="D52" s="38"/>
      <c r="E52" s="38"/>
      <c r="F52" s="38"/>
      <c r="G52" s="38"/>
      <c r="H52" s="39"/>
      <c r="I52" s="100"/>
      <c r="J52" s="147"/>
      <c r="K52" s="129"/>
    </row>
    <row r="53" spans="1:13" ht="13.8" thickBot="1">
      <c r="A53" s="178" t="s">
        <v>18</v>
      </c>
      <c r="B53" s="179"/>
      <c r="C53" s="179"/>
      <c r="D53" s="179"/>
      <c r="E53" s="179"/>
      <c r="F53" s="179"/>
      <c r="G53" s="179"/>
      <c r="H53" s="179"/>
      <c r="I53" s="179"/>
      <c r="J53" s="179"/>
      <c r="K53" s="179"/>
      <c r="L53" s="121">
        <f>ROUND(SUM(L54,L56,L58,L60,L62),2)</f>
        <v>0</v>
      </c>
    </row>
    <row r="54" spans="1:13">
      <c r="A54" s="26">
        <v>21</v>
      </c>
      <c r="B54" s="187" t="s">
        <v>130</v>
      </c>
      <c r="C54" s="188" t="s">
        <v>130</v>
      </c>
      <c r="D54" s="188" t="s">
        <v>130</v>
      </c>
      <c r="E54" s="188" t="s">
        <v>130</v>
      </c>
      <c r="F54" s="188" t="s">
        <v>130</v>
      </c>
      <c r="G54" s="188" t="s">
        <v>130</v>
      </c>
      <c r="H54" s="189" t="s">
        <v>130</v>
      </c>
      <c r="I54" s="96"/>
      <c r="J54" s="143" t="s">
        <v>10</v>
      </c>
      <c r="K54" s="122"/>
      <c r="L54" s="123">
        <f>ROUND(I54*K54,2)</f>
        <v>0</v>
      </c>
    </row>
    <row r="55" spans="1:13">
      <c r="A55" s="26"/>
      <c r="B55" s="155"/>
      <c r="C55" s="156"/>
      <c r="D55" s="156"/>
      <c r="E55" s="156"/>
      <c r="F55" s="156"/>
      <c r="G55" s="156"/>
      <c r="H55" s="157"/>
      <c r="I55" s="96"/>
      <c r="J55" s="143"/>
      <c r="K55" s="122"/>
      <c r="L55" s="124"/>
    </row>
    <row r="56" spans="1:13" s="73" customFormat="1" ht="12" customHeight="1">
      <c r="A56" s="26">
        <v>22</v>
      </c>
      <c r="B56" s="158" t="s">
        <v>131</v>
      </c>
      <c r="C56" s="159" t="s">
        <v>131</v>
      </c>
      <c r="D56" s="159" t="s">
        <v>131</v>
      </c>
      <c r="E56" s="159" t="s">
        <v>131</v>
      </c>
      <c r="F56" s="159" t="s">
        <v>131</v>
      </c>
      <c r="G56" s="159" t="s">
        <v>131</v>
      </c>
      <c r="H56" s="160" t="s">
        <v>131</v>
      </c>
      <c r="I56" s="96"/>
      <c r="J56" s="143" t="s">
        <v>10</v>
      </c>
      <c r="K56" s="122"/>
      <c r="L56" s="123">
        <f>ROUND(I56*K56,2)</f>
        <v>0</v>
      </c>
      <c r="M56" s="72"/>
    </row>
    <row r="57" spans="1:13">
      <c r="A57" s="26"/>
      <c r="B57" s="155"/>
      <c r="C57" s="156"/>
      <c r="D57" s="156"/>
      <c r="E57" s="156"/>
      <c r="F57" s="156"/>
      <c r="G57" s="156"/>
      <c r="H57" s="157"/>
      <c r="I57" s="96"/>
      <c r="J57" s="143"/>
      <c r="K57" s="122"/>
      <c r="L57" s="124"/>
    </row>
    <row r="58" spans="1:13">
      <c r="A58" s="26">
        <v>23</v>
      </c>
      <c r="B58" s="158" t="s">
        <v>132</v>
      </c>
      <c r="C58" s="159" t="s">
        <v>132</v>
      </c>
      <c r="D58" s="159" t="s">
        <v>132</v>
      </c>
      <c r="E58" s="159" t="s">
        <v>132</v>
      </c>
      <c r="F58" s="159" t="s">
        <v>132</v>
      </c>
      <c r="G58" s="159" t="s">
        <v>132</v>
      </c>
      <c r="H58" s="160" t="s">
        <v>132</v>
      </c>
      <c r="I58" s="96"/>
      <c r="J58" s="143" t="s">
        <v>9</v>
      </c>
      <c r="K58" s="122"/>
      <c r="L58" s="123">
        <f>ROUND(I58*K58,2)</f>
        <v>0</v>
      </c>
    </row>
    <row r="59" spans="1:13">
      <c r="A59" s="26"/>
      <c r="B59" s="155"/>
      <c r="C59" s="156"/>
      <c r="D59" s="156"/>
      <c r="E59" s="156"/>
      <c r="F59" s="156"/>
      <c r="G59" s="156"/>
      <c r="H59" s="157"/>
      <c r="I59" s="96"/>
      <c r="J59" s="143"/>
      <c r="K59" s="122"/>
      <c r="L59" s="124"/>
    </row>
    <row r="60" spans="1:13" ht="12.75" customHeight="1">
      <c r="A60" s="26">
        <v>24</v>
      </c>
      <c r="B60" s="158" t="s">
        <v>133</v>
      </c>
      <c r="C60" s="159" t="s">
        <v>133</v>
      </c>
      <c r="D60" s="159" t="s">
        <v>133</v>
      </c>
      <c r="E60" s="159" t="s">
        <v>133</v>
      </c>
      <c r="F60" s="159" t="s">
        <v>133</v>
      </c>
      <c r="G60" s="159" t="s">
        <v>133</v>
      </c>
      <c r="H60" s="160" t="s">
        <v>133</v>
      </c>
      <c r="I60" s="96"/>
      <c r="J60" s="143" t="s">
        <v>9</v>
      </c>
      <c r="K60" s="122"/>
      <c r="L60" s="123">
        <f>ROUND(I60*K60,2)</f>
        <v>0</v>
      </c>
    </row>
    <row r="61" spans="1:13">
      <c r="A61" s="26"/>
      <c r="B61" s="155"/>
      <c r="C61" s="156"/>
      <c r="D61" s="156"/>
      <c r="E61" s="156"/>
      <c r="F61" s="156"/>
      <c r="G61" s="156"/>
      <c r="H61" s="157"/>
      <c r="I61" s="96"/>
      <c r="J61" s="143"/>
      <c r="K61" s="122"/>
      <c r="L61" s="124"/>
    </row>
    <row r="62" spans="1:13">
      <c r="A62" s="26">
        <v>25</v>
      </c>
      <c r="B62" s="158" t="s">
        <v>81</v>
      </c>
      <c r="C62" s="159" t="s">
        <v>81</v>
      </c>
      <c r="D62" s="159" t="s">
        <v>81</v>
      </c>
      <c r="E62" s="159" t="s">
        <v>81</v>
      </c>
      <c r="F62" s="159" t="s">
        <v>81</v>
      </c>
      <c r="G62" s="159" t="s">
        <v>81</v>
      </c>
      <c r="H62" s="160" t="s">
        <v>81</v>
      </c>
      <c r="I62" s="96"/>
      <c r="J62" s="143" t="s">
        <v>12</v>
      </c>
      <c r="K62" s="122"/>
      <c r="L62" s="123">
        <f>ROUND(I62*K62,2)</f>
        <v>0</v>
      </c>
    </row>
    <row r="63" spans="1:13" ht="13.8" thickBot="1">
      <c r="A63" s="26"/>
      <c r="B63" s="155"/>
      <c r="C63" s="156"/>
      <c r="D63" s="156"/>
      <c r="E63" s="156"/>
      <c r="F63" s="156"/>
      <c r="G63" s="156"/>
      <c r="H63" s="157"/>
      <c r="I63" s="101"/>
      <c r="J63" s="143"/>
      <c r="K63" s="130"/>
      <c r="L63" s="124"/>
    </row>
    <row r="64" spans="1:13" ht="13.8" thickBot="1">
      <c r="A64" s="178"/>
      <c r="B64" s="179"/>
      <c r="C64" s="179"/>
      <c r="D64" s="179"/>
      <c r="E64" s="179"/>
      <c r="F64" s="179"/>
      <c r="G64" s="179"/>
      <c r="H64" s="179"/>
      <c r="I64" s="99"/>
      <c r="J64" s="146"/>
      <c r="K64" s="127"/>
      <c r="L64" s="128"/>
    </row>
    <row r="65" spans="1:12">
      <c r="A65" s="37"/>
      <c r="B65" s="38"/>
      <c r="C65" s="38"/>
      <c r="D65" s="38"/>
      <c r="E65" s="38"/>
      <c r="F65" s="38"/>
      <c r="G65" s="38"/>
      <c r="H65" s="39"/>
      <c r="I65" s="100"/>
      <c r="J65" s="147"/>
      <c r="K65" s="129"/>
    </row>
    <row r="66" spans="1:12" ht="13.8" thickBot="1">
      <c r="A66" s="37"/>
      <c r="B66" s="38"/>
      <c r="C66" s="38"/>
      <c r="D66" s="38"/>
      <c r="E66" s="38"/>
      <c r="F66" s="38"/>
      <c r="G66" s="38"/>
      <c r="H66" s="39"/>
      <c r="I66" s="100"/>
      <c r="J66" s="147"/>
      <c r="K66" s="129"/>
    </row>
    <row r="67" spans="1:12" ht="13.8" thickBot="1">
      <c r="A67" s="178" t="s">
        <v>135</v>
      </c>
      <c r="B67" s="179"/>
      <c r="C67" s="179"/>
      <c r="D67" s="179"/>
      <c r="E67" s="179"/>
      <c r="F67" s="179"/>
      <c r="G67" s="179"/>
      <c r="H67" s="179"/>
      <c r="I67" s="179"/>
      <c r="J67" s="179"/>
      <c r="K67" s="179"/>
      <c r="L67" s="121">
        <f>ROUND(SUM(L68,L70,L72,L74,L76,L78,L80,L82,L84,L86,L88,L90,L92,L94,L96,L98,L100,L102,L104,L106,L108),2)</f>
        <v>0</v>
      </c>
    </row>
    <row r="68" spans="1:12">
      <c r="A68" s="26">
        <v>26</v>
      </c>
      <c r="B68" s="168" t="s">
        <v>136</v>
      </c>
      <c r="C68" s="168" t="s">
        <v>42</v>
      </c>
      <c r="D68" s="168" t="s">
        <v>42</v>
      </c>
      <c r="E68" s="168" t="s">
        <v>42</v>
      </c>
      <c r="F68" s="168" t="s">
        <v>42</v>
      </c>
      <c r="G68" s="168" t="s">
        <v>42</v>
      </c>
      <c r="H68" s="168" t="s">
        <v>42</v>
      </c>
      <c r="I68" s="96"/>
      <c r="J68" s="143" t="s">
        <v>10</v>
      </c>
      <c r="K68" s="122"/>
      <c r="L68" s="123">
        <f>ROUND(I68*K68,2)</f>
        <v>0</v>
      </c>
    </row>
    <row r="69" spans="1:12">
      <c r="A69" s="26"/>
      <c r="B69" s="155"/>
      <c r="C69" s="156"/>
      <c r="D69" s="156"/>
      <c r="E69" s="156"/>
      <c r="F69" s="156"/>
      <c r="G69" s="156"/>
      <c r="H69" s="157"/>
      <c r="I69" s="96"/>
      <c r="J69" s="143"/>
      <c r="K69" s="122"/>
      <c r="L69" s="124"/>
    </row>
    <row r="70" spans="1:12">
      <c r="A70" s="26">
        <v>27</v>
      </c>
      <c r="B70" s="165" t="s">
        <v>137</v>
      </c>
      <c r="C70" s="166" t="s">
        <v>43</v>
      </c>
      <c r="D70" s="166" t="s">
        <v>43</v>
      </c>
      <c r="E70" s="166" t="s">
        <v>43</v>
      </c>
      <c r="F70" s="166" t="s">
        <v>43</v>
      </c>
      <c r="G70" s="166" t="s">
        <v>43</v>
      </c>
      <c r="H70" s="167" t="s">
        <v>43</v>
      </c>
      <c r="I70" s="96"/>
      <c r="J70" s="78" t="s">
        <v>10</v>
      </c>
      <c r="K70" s="122"/>
      <c r="L70" s="123">
        <f>ROUND(I70*K70,2)</f>
        <v>0</v>
      </c>
    </row>
    <row r="71" spans="1:12">
      <c r="A71" s="26"/>
      <c r="B71" s="155"/>
      <c r="C71" s="156"/>
      <c r="D71" s="156"/>
      <c r="E71" s="156"/>
      <c r="F71" s="156"/>
      <c r="G71" s="156"/>
      <c r="H71" s="157"/>
      <c r="I71" s="96"/>
      <c r="J71" s="143"/>
      <c r="K71" s="122"/>
      <c r="L71" s="124"/>
    </row>
    <row r="72" spans="1:12">
      <c r="A72" s="26">
        <v>28</v>
      </c>
      <c r="B72" s="165" t="s">
        <v>138</v>
      </c>
      <c r="C72" s="166" t="s">
        <v>44</v>
      </c>
      <c r="D72" s="166" t="s">
        <v>44</v>
      </c>
      <c r="E72" s="166" t="s">
        <v>44</v>
      </c>
      <c r="F72" s="166" t="s">
        <v>44</v>
      </c>
      <c r="G72" s="166" t="s">
        <v>44</v>
      </c>
      <c r="H72" s="167" t="s">
        <v>44</v>
      </c>
      <c r="I72" s="96"/>
      <c r="J72" s="78" t="s">
        <v>10</v>
      </c>
      <c r="K72" s="122"/>
      <c r="L72" s="123">
        <f>ROUND(I72*K72,2)</f>
        <v>0</v>
      </c>
    </row>
    <row r="73" spans="1:12">
      <c r="A73" s="26"/>
      <c r="B73" s="155"/>
      <c r="C73" s="156"/>
      <c r="D73" s="156"/>
      <c r="E73" s="156"/>
      <c r="F73" s="156"/>
      <c r="G73" s="156"/>
      <c r="H73" s="157"/>
      <c r="I73" s="96"/>
      <c r="J73" s="143"/>
      <c r="K73" s="122"/>
      <c r="L73" s="124"/>
    </row>
    <row r="74" spans="1:12">
      <c r="A74" s="26">
        <v>29</v>
      </c>
      <c r="B74" s="169" t="s">
        <v>139</v>
      </c>
      <c r="C74" s="169" t="s">
        <v>45</v>
      </c>
      <c r="D74" s="169" t="s">
        <v>45</v>
      </c>
      <c r="E74" s="169" t="s">
        <v>45</v>
      </c>
      <c r="F74" s="169" t="s">
        <v>45</v>
      </c>
      <c r="G74" s="169" t="s">
        <v>45</v>
      </c>
      <c r="H74" s="169" t="s">
        <v>45</v>
      </c>
      <c r="I74" s="96"/>
      <c r="J74" s="143" t="s">
        <v>10</v>
      </c>
      <c r="K74" s="122"/>
      <c r="L74" s="123">
        <f>ROUND(I74*K74,2)</f>
        <v>0</v>
      </c>
    </row>
    <row r="75" spans="1:12">
      <c r="A75" s="26"/>
      <c r="B75" s="155"/>
      <c r="C75" s="156"/>
      <c r="D75" s="156"/>
      <c r="E75" s="156"/>
      <c r="F75" s="156"/>
      <c r="G75" s="156"/>
      <c r="H75" s="157"/>
      <c r="I75" s="96"/>
      <c r="J75" s="143"/>
      <c r="K75" s="122"/>
      <c r="L75" s="124"/>
    </row>
    <row r="76" spans="1:12">
      <c r="A76" s="26">
        <v>30</v>
      </c>
      <c r="B76" s="165" t="s">
        <v>140</v>
      </c>
      <c r="C76" s="166" t="s">
        <v>46</v>
      </c>
      <c r="D76" s="166" t="s">
        <v>46</v>
      </c>
      <c r="E76" s="166" t="s">
        <v>46</v>
      </c>
      <c r="F76" s="166" t="s">
        <v>46</v>
      </c>
      <c r="G76" s="166" t="s">
        <v>46</v>
      </c>
      <c r="H76" s="167" t="s">
        <v>46</v>
      </c>
      <c r="I76" s="96"/>
      <c r="J76" s="78" t="s">
        <v>13</v>
      </c>
      <c r="K76" s="122"/>
      <c r="L76" s="123">
        <f>ROUND(I76*K76,2)</f>
        <v>0</v>
      </c>
    </row>
    <row r="77" spans="1:12">
      <c r="A77" s="26"/>
      <c r="B77" s="155"/>
      <c r="C77" s="156"/>
      <c r="D77" s="156"/>
      <c r="E77" s="156"/>
      <c r="F77" s="156"/>
      <c r="G77" s="156"/>
      <c r="H77" s="157"/>
      <c r="I77" s="96"/>
      <c r="J77" s="143"/>
      <c r="K77" s="122"/>
      <c r="L77" s="124"/>
    </row>
    <row r="78" spans="1:12">
      <c r="A78" s="26">
        <v>31</v>
      </c>
      <c r="B78" s="165" t="s">
        <v>141</v>
      </c>
      <c r="C78" s="166" t="s">
        <v>47</v>
      </c>
      <c r="D78" s="166" t="s">
        <v>47</v>
      </c>
      <c r="E78" s="166" t="s">
        <v>47</v>
      </c>
      <c r="F78" s="166" t="s">
        <v>47</v>
      </c>
      <c r="G78" s="166" t="s">
        <v>47</v>
      </c>
      <c r="H78" s="167" t="s">
        <v>47</v>
      </c>
      <c r="I78" s="96"/>
      <c r="J78" s="78" t="s">
        <v>13</v>
      </c>
      <c r="K78" s="122"/>
      <c r="L78" s="123">
        <f>ROUND(I78*K78,2)</f>
        <v>0</v>
      </c>
    </row>
    <row r="79" spans="1:12">
      <c r="A79" s="26"/>
      <c r="B79" s="155"/>
      <c r="C79" s="156"/>
      <c r="D79" s="156"/>
      <c r="E79" s="156"/>
      <c r="F79" s="156"/>
      <c r="G79" s="156"/>
      <c r="H79" s="157"/>
      <c r="I79" s="96"/>
      <c r="J79" s="143"/>
      <c r="K79" s="122"/>
      <c r="L79" s="124"/>
    </row>
    <row r="80" spans="1:12">
      <c r="A80" s="26">
        <v>32</v>
      </c>
      <c r="B80" s="165" t="s">
        <v>146</v>
      </c>
      <c r="C80" s="166" t="s">
        <v>48</v>
      </c>
      <c r="D80" s="166" t="s">
        <v>48</v>
      </c>
      <c r="E80" s="166" t="s">
        <v>48</v>
      </c>
      <c r="F80" s="166" t="s">
        <v>48</v>
      </c>
      <c r="G80" s="166" t="s">
        <v>48</v>
      </c>
      <c r="H80" s="167" t="s">
        <v>48</v>
      </c>
      <c r="I80" s="96"/>
      <c r="J80" s="78" t="s">
        <v>13</v>
      </c>
      <c r="K80" s="122"/>
      <c r="L80" s="123">
        <f>ROUND(I80*K80,2)</f>
        <v>0</v>
      </c>
    </row>
    <row r="81" spans="1:12">
      <c r="A81" s="26"/>
      <c r="B81" s="155"/>
      <c r="C81" s="156"/>
      <c r="D81" s="156"/>
      <c r="E81" s="156"/>
      <c r="F81" s="156"/>
      <c r="G81" s="156"/>
      <c r="H81" s="157"/>
      <c r="I81" s="96"/>
      <c r="J81" s="143"/>
      <c r="K81" s="122"/>
      <c r="L81" s="124"/>
    </row>
    <row r="82" spans="1:12">
      <c r="A82" s="26">
        <v>33</v>
      </c>
      <c r="B82" s="165" t="s">
        <v>142</v>
      </c>
      <c r="C82" s="166" t="s">
        <v>49</v>
      </c>
      <c r="D82" s="166" t="s">
        <v>49</v>
      </c>
      <c r="E82" s="166" t="s">
        <v>49</v>
      </c>
      <c r="F82" s="166" t="s">
        <v>49</v>
      </c>
      <c r="G82" s="166" t="s">
        <v>49</v>
      </c>
      <c r="H82" s="167" t="s">
        <v>49</v>
      </c>
      <c r="I82" s="96"/>
      <c r="J82" s="78" t="s">
        <v>13</v>
      </c>
      <c r="K82" s="122"/>
      <c r="L82" s="123">
        <f>ROUND(I82*K82,2)</f>
        <v>0</v>
      </c>
    </row>
    <row r="83" spans="1:12">
      <c r="A83" s="26"/>
      <c r="B83" s="155"/>
      <c r="C83" s="156"/>
      <c r="D83" s="156"/>
      <c r="E83" s="156"/>
      <c r="F83" s="156"/>
      <c r="G83" s="156"/>
      <c r="H83" s="157"/>
      <c r="I83" s="96"/>
      <c r="J83" s="143"/>
      <c r="K83" s="122"/>
      <c r="L83" s="124"/>
    </row>
    <row r="84" spans="1:12">
      <c r="A84" s="26">
        <v>34</v>
      </c>
      <c r="B84" s="165" t="s">
        <v>143</v>
      </c>
      <c r="C84" s="166" t="s">
        <v>48</v>
      </c>
      <c r="D84" s="166" t="s">
        <v>48</v>
      </c>
      <c r="E84" s="166" t="s">
        <v>48</v>
      </c>
      <c r="F84" s="166" t="s">
        <v>48</v>
      </c>
      <c r="G84" s="166" t="s">
        <v>48</v>
      </c>
      <c r="H84" s="167" t="s">
        <v>48</v>
      </c>
      <c r="I84" s="96"/>
      <c r="J84" s="78" t="s">
        <v>13</v>
      </c>
      <c r="K84" s="122"/>
      <c r="L84" s="123">
        <f>ROUND(I84*K84,2)</f>
        <v>0</v>
      </c>
    </row>
    <row r="85" spans="1:12">
      <c r="A85" s="26"/>
      <c r="B85" s="155"/>
      <c r="C85" s="156"/>
      <c r="D85" s="156"/>
      <c r="E85" s="156"/>
      <c r="F85" s="156"/>
      <c r="G85" s="156"/>
      <c r="H85" s="157"/>
      <c r="I85" s="96"/>
      <c r="J85" s="143"/>
      <c r="K85" s="122"/>
      <c r="L85" s="124"/>
    </row>
    <row r="86" spans="1:12">
      <c r="A86" s="26">
        <v>35</v>
      </c>
      <c r="B86" s="165" t="s">
        <v>144</v>
      </c>
      <c r="C86" s="166" t="s">
        <v>49</v>
      </c>
      <c r="D86" s="166" t="s">
        <v>49</v>
      </c>
      <c r="E86" s="166" t="s">
        <v>49</v>
      </c>
      <c r="F86" s="166" t="s">
        <v>49</v>
      </c>
      <c r="G86" s="166" t="s">
        <v>49</v>
      </c>
      <c r="H86" s="167" t="s">
        <v>49</v>
      </c>
      <c r="I86" s="96"/>
      <c r="J86" s="78" t="s">
        <v>13</v>
      </c>
      <c r="K86" s="122"/>
      <c r="L86" s="123">
        <f>ROUND(I86*K86,2)</f>
        <v>0</v>
      </c>
    </row>
    <row r="87" spans="1:12">
      <c r="A87" s="26"/>
      <c r="B87" s="155"/>
      <c r="C87" s="156"/>
      <c r="D87" s="156"/>
      <c r="E87" s="156"/>
      <c r="F87" s="156"/>
      <c r="G87" s="156"/>
      <c r="H87" s="157"/>
      <c r="I87" s="96"/>
      <c r="J87" s="143"/>
      <c r="K87" s="122"/>
      <c r="L87" s="123"/>
    </row>
    <row r="88" spans="1:12">
      <c r="A88" s="26">
        <v>36</v>
      </c>
      <c r="B88" s="165" t="s">
        <v>145</v>
      </c>
      <c r="C88" s="166" t="s">
        <v>48</v>
      </c>
      <c r="D88" s="166" t="s">
        <v>48</v>
      </c>
      <c r="E88" s="166" t="s">
        <v>48</v>
      </c>
      <c r="F88" s="166" t="s">
        <v>48</v>
      </c>
      <c r="G88" s="166" t="s">
        <v>48</v>
      </c>
      <c r="H88" s="167" t="s">
        <v>48</v>
      </c>
      <c r="I88" s="96"/>
      <c r="J88" s="78" t="s">
        <v>13</v>
      </c>
      <c r="K88" s="122"/>
      <c r="L88" s="123">
        <f>ROUND(I88*K88,2)</f>
        <v>0</v>
      </c>
    </row>
    <row r="89" spans="1:12">
      <c r="A89" s="26"/>
      <c r="B89" s="155"/>
      <c r="C89" s="156"/>
      <c r="D89" s="156"/>
      <c r="E89" s="156"/>
      <c r="F89" s="156"/>
      <c r="G89" s="156"/>
      <c r="H89" s="157"/>
      <c r="I89" s="96"/>
      <c r="J89" s="143"/>
      <c r="K89" s="122"/>
      <c r="L89" s="124"/>
    </row>
    <row r="90" spans="1:12" ht="12.75" customHeight="1">
      <c r="A90" s="26">
        <v>37</v>
      </c>
      <c r="B90" s="169" t="s">
        <v>147</v>
      </c>
      <c r="C90" s="169"/>
      <c r="D90" s="169"/>
      <c r="E90" s="169"/>
      <c r="F90" s="169"/>
      <c r="G90" s="169"/>
      <c r="H90" s="169"/>
      <c r="I90" s="96"/>
      <c r="J90" s="143" t="s">
        <v>13</v>
      </c>
      <c r="K90" s="122"/>
      <c r="L90" s="123">
        <f>ROUND(I90*K90,2)</f>
        <v>0</v>
      </c>
    </row>
    <row r="91" spans="1:12">
      <c r="A91" s="26"/>
      <c r="B91" s="155"/>
      <c r="C91" s="156"/>
      <c r="D91" s="156"/>
      <c r="E91" s="156"/>
      <c r="F91" s="156"/>
      <c r="G91" s="156"/>
      <c r="H91" s="157"/>
      <c r="I91" s="96"/>
      <c r="J91" s="143"/>
      <c r="K91" s="122"/>
      <c r="L91" s="124"/>
    </row>
    <row r="92" spans="1:12">
      <c r="A92" s="26">
        <v>38</v>
      </c>
      <c r="B92" s="165" t="s">
        <v>148</v>
      </c>
      <c r="C92" s="166"/>
      <c r="D92" s="166"/>
      <c r="E92" s="166"/>
      <c r="F92" s="166"/>
      <c r="G92" s="166"/>
      <c r="H92" s="167"/>
      <c r="I92" s="96"/>
      <c r="J92" s="78" t="s">
        <v>13</v>
      </c>
      <c r="K92" s="122"/>
      <c r="L92" s="123">
        <f>ROUND(I92*K92,2)</f>
        <v>0</v>
      </c>
    </row>
    <row r="93" spans="1:12">
      <c r="A93" s="26"/>
      <c r="B93" s="155"/>
      <c r="C93" s="156"/>
      <c r="D93" s="156"/>
      <c r="E93" s="156"/>
      <c r="F93" s="156"/>
      <c r="G93" s="156"/>
      <c r="H93" s="157"/>
      <c r="I93" s="96"/>
      <c r="J93" s="143"/>
      <c r="K93" s="122"/>
      <c r="L93" s="124"/>
    </row>
    <row r="94" spans="1:12">
      <c r="A94" s="26">
        <v>39</v>
      </c>
      <c r="B94" s="165" t="s">
        <v>149</v>
      </c>
      <c r="C94" s="166"/>
      <c r="D94" s="166"/>
      <c r="E94" s="166"/>
      <c r="F94" s="166"/>
      <c r="G94" s="166"/>
      <c r="H94" s="167"/>
      <c r="I94" s="96"/>
      <c r="J94" s="78" t="s">
        <v>10</v>
      </c>
      <c r="K94" s="122"/>
      <c r="L94" s="123">
        <f>ROUND(I94*K94,2)</f>
        <v>0</v>
      </c>
    </row>
    <row r="95" spans="1:12">
      <c r="A95" s="26"/>
      <c r="B95" s="155"/>
      <c r="C95" s="156"/>
      <c r="D95" s="156"/>
      <c r="E95" s="156"/>
      <c r="F95" s="156"/>
      <c r="G95" s="156"/>
      <c r="H95" s="157"/>
      <c r="I95" s="96"/>
      <c r="J95" s="143"/>
      <c r="K95" s="122"/>
      <c r="L95" s="124"/>
    </row>
    <row r="96" spans="1:12" ht="12.75" customHeight="1">
      <c r="A96" s="26">
        <v>40</v>
      </c>
      <c r="B96" s="169" t="s">
        <v>150</v>
      </c>
      <c r="C96" s="169"/>
      <c r="D96" s="169"/>
      <c r="E96" s="169"/>
      <c r="F96" s="169"/>
      <c r="G96" s="169"/>
      <c r="H96" s="169"/>
      <c r="I96" s="96"/>
      <c r="J96" s="143" t="s">
        <v>13</v>
      </c>
      <c r="K96" s="122"/>
      <c r="L96" s="123">
        <f>ROUND(I96*K96,2)</f>
        <v>0</v>
      </c>
    </row>
    <row r="97" spans="1:12">
      <c r="A97" s="26"/>
      <c r="B97" s="155"/>
      <c r="C97" s="156"/>
      <c r="D97" s="156"/>
      <c r="E97" s="156"/>
      <c r="F97" s="156"/>
      <c r="G97" s="156"/>
      <c r="H97" s="157"/>
      <c r="I97" s="96"/>
      <c r="J97" s="143"/>
      <c r="K97" s="122"/>
      <c r="L97" s="124"/>
    </row>
    <row r="98" spans="1:12">
      <c r="A98" s="26">
        <v>41</v>
      </c>
      <c r="B98" s="165" t="s">
        <v>149</v>
      </c>
      <c r="C98" s="166"/>
      <c r="D98" s="166"/>
      <c r="E98" s="166"/>
      <c r="F98" s="166"/>
      <c r="G98" s="166"/>
      <c r="H98" s="167"/>
      <c r="I98" s="96"/>
      <c r="J98" s="78" t="s">
        <v>10</v>
      </c>
      <c r="K98" s="122"/>
      <c r="L98" s="123">
        <f>ROUND(I98*K98,2)</f>
        <v>0</v>
      </c>
    </row>
    <row r="99" spans="1:12">
      <c r="A99" s="26"/>
      <c r="B99" s="155"/>
      <c r="C99" s="156"/>
      <c r="D99" s="156"/>
      <c r="E99" s="156"/>
      <c r="F99" s="156"/>
      <c r="G99" s="156"/>
      <c r="H99" s="157"/>
      <c r="I99" s="96"/>
      <c r="J99" s="143"/>
      <c r="K99" s="122"/>
      <c r="L99" s="124"/>
    </row>
    <row r="100" spans="1:12" ht="12.75" customHeight="1">
      <c r="A100" s="26">
        <v>42</v>
      </c>
      <c r="B100" s="169" t="s">
        <v>151</v>
      </c>
      <c r="C100" s="169" t="s">
        <v>151</v>
      </c>
      <c r="D100" s="169" t="s">
        <v>151</v>
      </c>
      <c r="E100" s="169" t="s">
        <v>151</v>
      </c>
      <c r="F100" s="169" t="s">
        <v>151</v>
      </c>
      <c r="G100" s="169" t="s">
        <v>151</v>
      </c>
      <c r="H100" s="169" t="s">
        <v>151</v>
      </c>
      <c r="I100" s="96"/>
      <c r="J100" s="143" t="s">
        <v>13</v>
      </c>
      <c r="K100" s="122"/>
      <c r="L100" s="123">
        <f>ROUND(I100*K100,2)</f>
        <v>0</v>
      </c>
    </row>
    <row r="101" spans="1:12">
      <c r="A101" s="26"/>
      <c r="B101" s="155"/>
      <c r="C101" s="156"/>
      <c r="D101" s="156"/>
      <c r="E101" s="156"/>
      <c r="F101" s="156"/>
      <c r="G101" s="156"/>
      <c r="H101" s="157"/>
      <c r="I101" s="96"/>
      <c r="J101" s="143"/>
      <c r="K101" s="122"/>
      <c r="L101" s="124"/>
    </row>
    <row r="102" spans="1:12">
      <c r="A102" s="26">
        <v>43</v>
      </c>
      <c r="B102" s="165" t="s">
        <v>149</v>
      </c>
      <c r="C102" s="166" t="s">
        <v>149</v>
      </c>
      <c r="D102" s="166" t="s">
        <v>149</v>
      </c>
      <c r="E102" s="166" t="s">
        <v>149</v>
      </c>
      <c r="F102" s="166" t="s">
        <v>149</v>
      </c>
      <c r="G102" s="166" t="s">
        <v>149</v>
      </c>
      <c r="H102" s="167" t="s">
        <v>149</v>
      </c>
      <c r="I102" s="96"/>
      <c r="J102" s="78" t="s">
        <v>10</v>
      </c>
      <c r="K102" s="122"/>
      <c r="L102" s="123">
        <f>ROUND(I102*K102,2)</f>
        <v>0</v>
      </c>
    </row>
    <row r="103" spans="1:12">
      <c r="A103" s="26"/>
      <c r="B103" s="155"/>
      <c r="C103" s="156"/>
      <c r="D103" s="156"/>
      <c r="E103" s="156"/>
      <c r="F103" s="156"/>
      <c r="G103" s="156"/>
      <c r="H103" s="157"/>
      <c r="I103" s="96"/>
      <c r="J103" s="143"/>
      <c r="K103" s="122"/>
      <c r="L103" s="124"/>
    </row>
    <row r="104" spans="1:12" ht="12.75" customHeight="1">
      <c r="A104" s="26">
        <v>44</v>
      </c>
      <c r="B104" s="169" t="s">
        <v>152</v>
      </c>
      <c r="C104" s="169" t="s">
        <v>152</v>
      </c>
      <c r="D104" s="169" t="s">
        <v>152</v>
      </c>
      <c r="E104" s="169" t="s">
        <v>152</v>
      </c>
      <c r="F104" s="169" t="s">
        <v>152</v>
      </c>
      <c r="G104" s="169" t="s">
        <v>152</v>
      </c>
      <c r="H104" s="169" t="s">
        <v>152</v>
      </c>
      <c r="I104" s="96"/>
      <c r="J104" s="143" t="s">
        <v>13</v>
      </c>
      <c r="K104" s="122"/>
      <c r="L104" s="123">
        <f>ROUND(I104*K104,2)</f>
        <v>0</v>
      </c>
    </row>
    <row r="105" spans="1:12">
      <c r="A105" s="26"/>
      <c r="B105" s="155"/>
      <c r="C105" s="156"/>
      <c r="D105" s="156"/>
      <c r="E105" s="156"/>
      <c r="F105" s="156"/>
      <c r="G105" s="156"/>
      <c r="H105" s="157"/>
      <c r="I105" s="96"/>
      <c r="J105" s="143"/>
      <c r="K105" s="122"/>
      <c r="L105" s="124"/>
    </row>
    <row r="106" spans="1:12">
      <c r="A106" s="26">
        <v>45</v>
      </c>
      <c r="B106" s="165" t="s">
        <v>149</v>
      </c>
      <c r="C106" s="166" t="s">
        <v>149</v>
      </c>
      <c r="D106" s="166" t="s">
        <v>149</v>
      </c>
      <c r="E106" s="166" t="s">
        <v>149</v>
      </c>
      <c r="F106" s="166" t="s">
        <v>149</v>
      </c>
      <c r="G106" s="166" t="s">
        <v>149</v>
      </c>
      <c r="H106" s="167" t="s">
        <v>149</v>
      </c>
      <c r="I106" s="96"/>
      <c r="J106" s="78" t="s">
        <v>10</v>
      </c>
      <c r="K106" s="122"/>
      <c r="L106" s="123">
        <f>ROUND(I106*K106,2)</f>
        <v>0</v>
      </c>
    </row>
    <row r="107" spans="1:12">
      <c r="A107" s="26"/>
      <c r="B107" s="155"/>
      <c r="C107" s="156"/>
      <c r="D107" s="156"/>
      <c r="E107" s="156"/>
      <c r="F107" s="156"/>
      <c r="G107" s="156"/>
      <c r="H107" s="157"/>
      <c r="I107" s="96"/>
      <c r="J107" s="143"/>
      <c r="K107" s="122"/>
      <c r="L107" s="124"/>
    </row>
    <row r="108" spans="1:12">
      <c r="A108" s="26">
        <v>46</v>
      </c>
      <c r="B108" s="158" t="s">
        <v>547</v>
      </c>
      <c r="C108" s="159" t="s">
        <v>81</v>
      </c>
      <c r="D108" s="159" t="s">
        <v>81</v>
      </c>
      <c r="E108" s="159" t="s">
        <v>81</v>
      </c>
      <c r="F108" s="159" t="s">
        <v>81</v>
      </c>
      <c r="G108" s="159" t="s">
        <v>81</v>
      </c>
      <c r="H108" s="160" t="s">
        <v>81</v>
      </c>
      <c r="I108" s="154"/>
      <c r="J108" s="143" t="s">
        <v>12</v>
      </c>
      <c r="K108" s="122"/>
      <c r="L108" s="123">
        <f>ROUND(I108*K108,2)</f>
        <v>0</v>
      </c>
    </row>
    <row r="109" spans="1:12" ht="13.8" thickBot="1">
      <c r="A109" s="26"/>
      <c r="B109" s="155"/>
      <c r="C109" s="156"/>
      <c r="D109" s="156"/>
      <c r="E109" s="156"/>
      <c r="F109" s="156"/>
      <c r="G109" s="156"/>
      <c r="H109" s="157"/>
      <c r="I109" s="102"/>
      <c r="J109" s="144"/>
      <c r="K109" s="131"/>
      <c r="L109" s="132"/>
    </row>
    <row r="110" spans="1:12" ht="13.8" thickBot="1">
      <c r="A110" s="178"/>
      <c r="B110" s="179"/>
      <c r="C110" s="179"/>
      <c r="D110" s="179"/>
      <c r="E110" s="179"/>
      <c r="F110" s="179"/>
      <c r="G110" s="179"/>
      <c r="H110" s="179"/>
      <c r="I110" s="208"/>
      <c r="J110" s="209"/>
      <c r="K110" s="209"/>
      <c r="L110" s="115"/>
    </row>
    <row r="111" spans="1:12">
      <c r="A111" s="37"/>
      <c r="B111" s="38"/>
      <c r="C111" s="38"/>
      <c r="D111" s="38"/>
      <c r="E111" s="38"/>
      <c r="F111" s="38"/>
      <c r="G111" s="38"/>
      <c r="H111" s="39"/>
      <c r="I111" s="100"/>
      <c r="J111" s="147"/>
      <c r="K111" s="129"/>
    </row>
    <row r="112" spans="1:12" ht="13.8" thickBot="1">
      <c r="A112" s="37"/>
      <c r="B112" s="38"/>
      <c r="C112" s="38"/>
      <c r="D112" s="38"/>
      <c r="E112" s="38"/>
      <c r="F112" s="38"/>
      <c r="G112" s="38"/>
      <c r="H112" s="39"/>
      <c r="I112" s="100"/>
      <c r="J112" s="147"/>
      <c r="K112" s="129"/>
    </row>
    <row r="113" spans="1:13" ht="13.8" thickBot="1">
      <c r="A113" s="178" t="s">
        <v>153</v>
      </c>
      <c r="B113" s="179"/>
      <c r="C113" s="179"/>
      <c r="D113" s="179"/>
      <c r="E113" s="179"/>
      <c r="F113" s="179"/>
      <c r="G113" s="179"/>
      <c r="H113" s="179"/>
      <c r="I113" s="179"/>
      <c r="J113" s="179"/>
      <c r="K113" s="179"/>
      <c r="L113" s="121">
        <f>ROUND(SUM(L114,L116,L118),2)</f>
        <v>0</v>
      </c>
    </row>
    <row r="114" spans="1:13">
      <c r="A114" s="26">
        <v>47</v>
      </c>
      <c r="B114" s="155" t="s">
        <v>154</v>
      </c>
      <c r="C114" s="156" t="s">
        <v>154</v>
      </c>
      <c r="D114" s="156" t="s">
        <v>154</v>
      </c>
      <c r="E114" s="156" t="s">
        <v>154</v>
      </c>
      <c r="F114" s="156" t="s">
        <v>154</v>
      </c>
      <c r="G114" s="156" t="s">
        <v>154</v>
      </c>
      <c r="H114" s="157" t="s">
        <v>154</v>
      </c>
      <c r="I114" s="96"/>
      <c r="J114" s="143" t="s">
        <v>10</v>
      </c>
      <c r="K114" s="122"/>
      <c r="L114" s="123">
        <f>ROUND(I114*K114,2)</f>
        <v>0</v>
      </c>
    </row>
    <row r="115" spans="1:13">
      <c r="A115" s="26"/>
      <c r="B115" s="155"/>
      <c r="C115" s="156"/>
      <c r="D115" s="156"/>
      <c r="E115" s="156"/>
      <c r="F115" s="156"/>
      <c r="G115" s="156"/>
      <c r="H115" s="157"/>
      <c r="I115" s="96"/>
      <c r="J115" s="143"/>
      <c r="K115" s="122"/>
      <c r="L115" s="124"/>
    </row>
    <row r="116" spans="1:13" s="73" customFormat="1" ht="12" customHeight="1">
      <c r="A116" s="26">
        <v>48</v>
      </c>
      <c r="B116" s="165" t="s">
        <v>155</v>
      </c>
      <c r="C116" s="166" t="s">
        <v>155</v>
      </c>
      <c r="D116" s="166" t="s">
        <v>155</v>
      </c>
      <c r="E116" s="166" t="s">
        <v>155</v>
      </c>
      <c r="F116" s="166" t="s">
        <v>155</v>
      </c>
      <c r="G116" s="166" t="s">
        <v>155</v>
      </c>
      <c r="H116" s="167" t="s">
        <v>155</v>
      </c>
      <c r="I116" s="96"/>
      <c r="J116" s="78" t="s">
        <v>9</v>
      </c>
      <c r="K116" s="122"/>
      <c r="L116" s="123">
        <f>ROUND(I116*K116,2)</f>
        <v>0</v>
      </c>
      <c r="M116" s="72"/>
    </row>
    <row r="117" spans="1:13">
      <c r="A117" s="26"/>
      <c r="B117" s="155"/>
      <c r="C117" s="156"/>
      <c r="D117" s="156"/>
      <c r="E117" s="156"/>
      <c r="F117" s="156"/>
      <c r="G117" s="156"/>
      <c r="H117" s="157"/>
      <c r="I117" s="96"/>
      <c r="J117" s="143"/>
      <c r="K117" s="122"/>
      <c r="L117" s="124"/>
    </row>
    <row r="118" spans="1:13">
      <c r="A118" s="26">
        <v>49</v>
      </c>
      <c r="B118" s="158" t="s">
        <v>230</v>
      </c>
      <c r="C118" s="159" t="s">
        <v>81</v>
      </c>
      <c r="D118" s="159" t="s">
        <v>81</v>
      </c>
      <c r="E118" s="159" t="s">
        <v>81</v>
      </c>
      <c r="F118" s="159" t="s">
        <v>81</v>
      </c>
      <c r="G118" s="159" t="s">
        <v>81</v>
      </c>
      <c r="H118" s="160" t="s">
        <v>81</v>
      </c>
      <c r="I118" s="154"/>
      <c r="J118" s="143" t="s">
        <v>12</v>
      </c>
      <c r="K118" s="122"/>
      <c r="L118" s="123">
        <f>ROUND(I118*K118,2)</f>
        <v>0</v>
      </c>
    </row>
    <row r="119" spans="1:13" ht="13.8" thickBot="1">
      <c r="A119" s="26"/>
      <c r="B119" s="155"/>
      <c r="C119" s="156"/>
      <c r="D119" s="156"/>
      <c r="E119" s="156"/>
      <c r="F119" s="156"/>
      <c r="G119" s="156"/>
      <c r="H119" s="157"/>
      <c r="I119" s="101"/>
      <c r="J119" s="143"/>
      <c r="K119" s="130"/>
      <c r="L119" s="126"/>
    </row>
    <row r="120" spans="1:13" ht="13.8" thickBot="1">
      <c r="A120" s="178"/>
      <c r="B120" s="179"/>
      <c r="C120" s="179"/>
      <c r="D120" s="179"/>
      <c r="E120" s="179"/>
      <c r="F120" s="179"/>
      <c r="G120" s="179"/>
      <c r="H120" s="179"/>
      <c r="I120" s="99"/>
      <c r="J120" s="146"/>
      <c r="K120" s="127"/>
      <c r="L120" s="128"/>
    </row>
    <row r="121" spans="1:13">
      <c r="A121" s="37"/>
      <c r="B121" s="38"/>
      <c r="C121" s="38"/>
      <c r="D121" s="38"/>
      <c r="E121" s="38"/>
      <c r="F121" s="38"/>
      <c r="G121" s="38"/>
      <c r="H121" s="39"/>
      <c r="I121" s="100"/>
      <c r="J121" s="147"/>
      <c r="K121" s="129"/>
    </row>
    <row r="122" spans="1:13" ht="13.8" thickBot="1">
      <c r="A122" s="37"/>
      <c r="B122" s="38"/>
      <c r="C122" s="38"/>
      <c r="D122" s="38"/>
      <c r="E122" s="38"/>
      <c r="F122" s="38"/>
      <c r="G122" s="38"/>
      <c r="H122" s="39"/>
      <c r="I122" s="100"/>
      <c r="J122" s="147"/>
      <c r="K122" s="129"/>
    </row>
    <row r="123" spans="1:13" ht="13.8" thickBot="1">
      <c r="A123" s="178" t="s">
        <v>156</v>
      </c>
      <c r="B123" s="179"/>
      <c r="C123" s="179"/>
      <c r="D123" s="179"/>
      <c r="E123" s="179"/>
      <c r="F123" s="179"/>
      <c r="G123" s="179"/>
      <c r="H123" s="179"/>
      <c r="I123" s="179"/>
      <c r="J123" s="179"/>
      <c r="K123" s="179"/>
      <c r="L123" s="121">
        <f>ROUND(SUM(L124,L126,L128,L130,L132,L134,L136,L138,L140,L142,L144,L146,L148,L150,L152,L154,L156,L158,L160,L162,L164),2)</f>
        <v>0</v>
      </c>
    </row>
    <row r="124" spans="1:13">
      <c r="A124" s="43">
        <v>50</v>
      </c>
      <c r="B124" s="165" t="s">
        <v>157</v>
      </c>
      <c r="C124" s="166"/>
      <c r="D124" s="166"/>
      <c r="E124" s="166"/>
      <c r="F124" s="166"/>
      <c r="G124" s="166"/>
      <c r="H124" s="167"/>
      <c r="I124" s="103"/>
      <c r="J124" s="78" t="s">
        <v>13</v>
      </c>
      <c r="K124" s="133"/>
      <c r="L124" s="123">
        <f>ROUND(I124*K124,2)</f>
        <v>0</v>
      </c>
    </row>
    <row r="125" spans="1:13">
      <c r="A125" s="32"/>
      <c r="B125" s="155"/>
      <c r="C125" s="156"/>
      <c r="D125" s="156"/>
      <c r="E125" s="156"/>
      <c r="F125" s="156"/>
      <c r="G125" s="156"/>
      <c r="H125" s="157"/>
      <c r="I125" s="98"/>
      <c r="J125" s="145"/>
      <c r="K125" s="134"/>
      <c r="L125" s="124"/>
    </row>
    <row r="126" spans="1:13" ht="12.75" customHeight="1">
      <c r="A126" s="32">
        <v>51</v>
      </c>
      <c r="B126" s="165" t="s">
        <v>158</v>
      </c>
      <c r="C126" s="166"/>
      <c r="D126" s="166"/>
      <c r="E126" s="166"/>
      <c r="F126" s="166"/>
      <c r="G126" s="166"/>
      <c r="H126" s="167"/>
      <c r="I126" s="104"/>
      <c r="J126" s="78" t="s">
        <v>13</v>
      </c>
      <c r="K126" s="134"/>
      <c r="L126" s="123">
        <f>ROUND(I126*K126,2)</f>
        <v>0</v>
      </c>
    </row>
    <row r="127" spans="1:13">
      <c r="A127" s="32"/>
      <c r="B127" s="155"/>
      <c r="C127" s="156"/>
      <c r="D127" s="156"/>
      <c r="E127" s="156"/>
      <c r="F127" s="156"/>
      <c r="G127" s="156"/>
      <c r="H127" s="157"/>
      <c r="I127" s="98"/>
      <c r="J127" s="145"/>
      <c r="K127" s="134"/>
      <c r="L127" s="124"/>
    </row>
    <row r="128" spans="1:13">
      <c r="A128" s="230">
        <v>52</v>
      </c>
      <c r="B128" s="165" t="s">
        <v>557</v>
      </c>
      <c r="C128" s="166"/>
      <c r="D128" s="166"/>
      <c r="E128" s="166"/>
      <c r="F128" s="166"/>
      <c r="G128" s="166"/>
      <c r="H128" s="167"/>
      <c r="I128" s="96"/>
      <c r="J128" s="78" t="s">
        <v>13</v>
      </c>
      <c r="K128" s="122"/>
      <c r="L128" s="123">
        <f>ROUND(I128*K128,2)</f>
        <v>0</v>
      </c>
    </row>
    <row r="129" spans="1:12">
      <c r="A129" s="26"/>
      <c r="B129" s="155"/>
      <c r="C129" s="156"/>
      <c r="D129" s="156"/>
      <c r="E129" s="156"/>
      <c r="F129" s="156"/>
      <c r="G129" s="156"/>
      <c r="H129" s="157"/>
      <c r="I129" s="96"/>
      <c r="J129" s="143"/>
      <c r="K129" s="122"/>
      <c r="L129" s="124"/>
    </row>
    <row r="130" spans="1:12">
      <c r="A130" s="29">
        <v>53</v>
      </c>
      <c r="B130" s="165" t="s">
        <v>159</v>
      </c>
      <c r="C130" s="166"/>
      <c r="D130" s="166"/>
      <c r="E130" s="166"/>
      <c r="F130" s="166"/>
      <c r="G130" s="166"/>
      <c r="H130" s="167"/>
      <c r="I130" s="97"/>
      <c r="J130" s="78" t="s">
        <v>13</v>
      </c>
      <c r="K130" s="125"/>
      <c r="L130" s="123">
        <f>ROUND(I130*K130,2)</f>
        <v>0</v>
      </c>
    </row>
    <row r="131" spans="1:12">
      <c r="A131" s="26"/>
      <c r="B131" s="155"/>
      <c r="C131" s="156"/>
      <c r="D131" s="156"/>
      <c r="E131" s="156"/>
      <c r="F131" s="156"/>
      <c r="G131" s="156"/>
      <c r="H131" s="157"/>
      <c r="J131" s="78"/>
      <c r="K131" s="122"/>
      <c r="L131" s="124"/>
    </row>
    <row r="132" spans="1:12">
      <c r="A132" s="26">
        <v>54</v>
      </c>
      <c r="B132" s="165" t="s">
        <v>160</v>
      </c>
      <c r="C132" s="166"/>
      <c r="D132" s="166"/>
      <c r="E132" s="166"/>
      <c r="F132" s="166"/>
      <c r="G132" s="166"/>
      <c r="H132" s="167"/>
      <c r="I132" s="96"/>
      <c r="J132" s="78" t="s">
        <v>13</v>
      </c>
      <c r="K132" s="122"/>
      <c r="L132" s="123">
        <f>ROUND(I132*K132,2)</f>
        <v>0</v>
      </c>
    </row>
    <row r="133" spans="1:12">
      <c r="A133" s="26"/>
      <c r="B133" s="155"/>
      <c r="C133" s="156"/>
      <c r="D133" s="156"/>
      <c r="E133" s="156"/>
      <c r="F133" s="156"/>
      <c r="G133" s="156"/>
      <c r="H133" s="157"/>
      <c r="I133" s="96"/>
      <c r="J133" s="143"/>
      <c r="K133" s="122"/>
      <c r="L133" s="124"/>
    </row>
    <row r="134" spans="1:12">
      <c r="A134" s="32">
        <v>55</v>
      </c>
      <c r="B134" s="165" t="s">
        <v>161</v>
      </c>
      <c r="C134" s="166"/>
      <c r="D134" s="166"/>
      <c r="E134" s="166"/>
      <c r="F134" s="166"/>
      <c r="G134" s="166"/>
      <c r="H134" s="167"/>
      <c r="I134" s="96"/>
      <c r="J134" s="78" t="s">
        <v>13</v>
      </c>
      <c r="K134" s="122"/>
      <c r="L134" s="123">
        <f>ROUND(I134*K134,2)</f>
        <v>0</v>
      </c>
    </row>
    <row r="135" spans="1:12">
      <c r="A135" s="32"/>
      <c r="B135" s="155"/>
      <c r="C135" s="156"/>
      <c r="D135" s="156"/>
      <c r="E135" s="156"/>
      <c r="F135" s="156"/>
      <c r="G135" s="156"/>
      <c r="H135" s="157"/>
      <c r="I135" s="98"/>
      <c r="J135" s="145"/>
      <c r="K135" s="134"/>
      <c r="L135" s="124"/>
    </row>
    <row r="136" spans="1:12" ht="12.75" customHeight="1">
      <c r="A136" s="32">
        <v>56</v>
      </c>
      <c r="B136" s="165" t="s">
        <v>162</v>
      </c>
      <c r="C136" s="166"/>
      <c r="D136" s="166"/>
      <c r="E136" s="166"/>
      <c r="F136" s="166"/>
      <c r="G136" s="166"/>
      <c r="H136" s="167"/>
      <c r="I136" s="98"/>
      <c r="J136" s="78" t="s">
        <v>13</v>
      </c>
      <c r="K136" s="134"/>
      <c r="L136" s="123">
        <f>ROUND(I136*K136,2)</f>
        <v>0</v>
      </c>
    </row>
    <row r="137" spans="1:12">
      <c r="A137" s="32"/>
      <c r="B137" s="155"/>
      <c r="C137" s="156"/>
      <c r="D137" s="156"/>
      <c r="E137" s="156"/>
      <c r="F137" s="156"/>
      <c r="G137" s="156"/>
      <c r="H137" s="157"/>
      <c r="I137" s="104"/>
      <c r="J137" s="145"/>
      <c r="K137" s="134"/>
      <c r="L137" s="124"/>
    </row>
    <row r="138" spans="1:12">
      <c r="A138" s="26">
        <v>57</v>
      </c>
      <c r="B138" s="165" t="s">
        <v>163</v>
      </c>
      <c r="C138" s="166"/>
      <c r="D138" s="166"/>
      <c r="E138" s="166"/>
      <c r="F138" s="166"/>
      <c r="G138" s="166"/>
      <c r="H138" s="167"/>
      <c r="I138" s="98"/>
      <c r="J138" s="78" t="s">
        <v>13</v>
      </c>
      <c r="K138" s="122"/>
      <c r="L138" s="123">
        <f>ROUND(I138*K138,2)</f>
        <v>0</v>
      </c>
    </row>
    <row r="139" spans="1:12">
      <c r="A139" s="26"/>
      <c r="B139" s="155"/>
      <c r="C139" s="156"/>
      <c r="D139" s="156"/>
      <c r="E139" s="156"/>
      <c r="F139" s="156"/>
      <c r="G139" s="156"/>
      <c r="H139" s="157"/>
      <c r="I139" s="96"/>
      <c r="J139" s="143"/>
      <c r="K139" s="122"/>
      <c r="L139" s="124"/>
    </row>
    <row r="140" spans="1:12">
      <c r="A140" s="29">
        <v>58</v>
      </c>
      <c r="B140" s="165" t="s">
        <v>164</v>
      </c>
      <c r="C140" s="166"/>
      <c r="D140" s="166"/>
      <c r="E140" s="166"/>
      <c r="F140" s="166"/>
      <c r="G140" s="166"/>
      <c r="H140" s="167"/>
      <c r="I140" s="96"/>
      <c r="J140" s="78" t="s">
        <v>13</v>
      </c>
      <c r="K140" s="125"/>
      <c r="L140" s="123">
        <f>ROUND(I140*K140,2)</f>
        <v>0</v>
      </c>
    </row>
    <row r="141" spans="1:12">
      <c r="A141" s="26"/>
      <c r="B141" s="155"/>
      <c r="C141" s="156"/>
      <c r="D141" s="156"/>
      <c r="E141" s="156"/>
      <c r="F141" s="156"/>
      <c r="G141" s="156"/>
      <c r="H141" s="157"/>
      <c r="I141" s="96"/>
      <c r="J141" s="143"/>
      <c r="K141" s="122"/>
      <c r="L141" s="124"/>
    </row>
    <row r="142" spans="1:12">
      <c r="A142" s="26">
        <v>59</v>
      </c>
      <c r="B142" s="165" t="s">
        <v>165</v>
      </c>
      <c r="C142" s="166"/>
      <c r="D142" s="166"/>
      <c r="E142" s="166"/>
      <c r="F142" s="166"/>
      <c r="G142" s="166"/>
      <c r="H142" s="167"/>
      <c r="I142" s="96"/>
      <c r="J142" s="78" t="s">
        <v>13</v>
      </c>
      <c r="K142" s="122"/>
      <c r="L142" s="123">
        <f>ROUND(I142*K142,2)</f>
        <v>0</v>
      </c>
    </row>
    <row r="143" spans="1:12">
      <c r="A143" s="26"/>
      <c r="B143" s="155"/>
      <c r="C143" s="156"/>
      <c r="D143" s="156"/>
      <c r="E143" s="156"/>
      <c r="F143" s="156"/>
      <c r="G143" s="156"/>
      <c r="H143" s="157"/>
      <c r="I143" s="96"/>
      <c r="J143" s="143"/>
      <c r="K143" s="122"/>
      <c r="L143" s="124"/>
    </row>
    <row r="144" spans="1:12">
      <c r="A144" s="32">
        <v>60</v>
      </c>
      <c r="B144" s="165" t="s">
        <v>166</v>
      </c>
      <c r="C144" s="166"/>
      <c r="D144" s="166"/>
      <c r="E144" s="166"/>
      <c r="F144" s="166"/>
      <c r="G144" s="166"/>
      <c r="H144" s="167"/>
      <c r="I144" s="98"/>
      <c r="J144" s="78" t="s">
        <v>13</v>
      </c>
      <c r="K144" s="122"/>
      <c r="L144" s="123">
        <f>ROUND(I144*K144,2)</f>
        <v>0</v>
      </c>
    </row>
    <row r="145" spans="1:12">
      <c r="A145" s="26"/>
      <c r="B145" s="155"/>
      <c r="C145" s="156"/>
      <c r="D145" s="156"/>
      <c r="E145" s="156"/>
      <c r="F145" s="156"/>
      <c r="G145" s="156"/>
      <c r="H145" s="157"/>
      <c r="I145" s="96"/>
      <c r="J145" s="143"/>
      <c r="K145" s="122"/>
      <c r="L145" s="124"/>
    </row>
    <row r="146" spans="1:12">
      <c r="A146" s="32">
        <v>61</v>
      </c>
      <c r="B146" s="165" t="s">
        <v>167</v>
      </c>
      <c r="C146" s="166"/>
      <c r="D146" s="166"/>
      <c r="E146" s="166"/>
      <c r="F146" s="166"/>
      <c r="G146" s="166"/>
      <c r="H146" s="167"/>
      <c r="I146" s="98"/>
      <c r="J146" s="78" t="s">
        <v>13</v>
      </c>
      <c r="K146" s="122"/>
      <c r="L146" s="123">
        <f>ROUND(I146*K146,2)</f>
        <v>0</v>
      </c>
    </row>
    <row r="147" spans="1:12">
      <c r="A147" s="32"/>
      <c r="B147" s="155"/>
      <c r="C147" s="156"/>
      <c r="D147" s="156"/>
      <c r="E147" s="156"/>
      <c r="F147" s="156"/>
      <c r="G147" s="156"/>
      <c r="H147" s="157"/>
      <c r="I147" s="98"/>
      <c r="J147" s="145"/>
      <c r="K147" s="134"/>
      <c r="L147" s="124"/>
    </row>
    <row r="148" spans="1:12" ht="12.75" customHeight="1">
      <c r="A148" s="231">
        <v>62</v>
      </c>
      <c r="B148" s="165" t="s">
        <v>558</v>
      </c>
      <c r="C148" s="166"/>
      <c r="D148" s="166"/>
      <c r="E148" s="166"/>
      <c r="F148" s="166"/>
      <c r="G148" s="166"/>
      <c r="H148" s="167"/>
      <c r="I148" s="104"/>
      <c r="J148" s="78" t="s">
        <v>13</v>
      </c>
      <c r="K148" s="134"/>
      <c r="L148" s="123">
        <f>ROUND(I148*K148,2)</f>
        <v>0</v>
      </c>
    </row>
    <row r="149" spans="1:12">
      <c r="A149" s="32"/>
      <c r="B149" s="155"/>
      <c r="C149" s="156"/>
      <c r="D149" s="156"/>
      <c r="E149" s="156"/>
      <c r="F149" s="156"/>
      <c r="G149" s="156"/>
      <c r="H149" s="157"/>
      <c r="I149" s="98"/>
      <c r="J149" s="145"/>
      <c r="K149" s="134"/>
      <c r="L149" s="124"/>
    </row>
    <row r="150" spans="1:12">
      <c r="A150" s="26">
        <v>63</v>
      </c>
      <c r="B150" s="165" t="s">
        <v>168</v>
      </c>
      <c r="C150" s="166"/>
      <c r="D150" s="166"/>
      <c r="E150" s="166"/>
      <c r="F150" s="166"/>
      <c r="G150" s="166"/>
      <c r="H150" s="167"/>
      <c r="I150" s="96"/>
      <c r="J150" s="78" t="s">
        <v>13</v>
      </c>
      <c r="K150" s="122"/>
      <c r="L150" s="123">
        <f>ROUND(I150*K150,2)</f>
        <v>0</v>
      </c>
    </row>
    <row r="151" spans="1:12">
      <c r="A151" s="26"/>
      <c r="B151" s="155"/>
      <c r="C151" s="156"/>
      <c r="D151" s="156"/>
      <c r="E151" s="156"/>
      <c r="F151" s="156"/>
      <c r="G151" s="156"/>
      <c r="H151" s="157"/>
      <c r="I151" s="96"/>
      <c r="J151" s="143"/>
      <c r="K151" s="122"/>
      <c r="L151" s="124"/>
    </row>
    <row r="152" spans="1:12">
      <c r="A152" s="29">
        <v>64</v>
      </c>
      <c r="B152" s="165" t="s">
        <v>169</v>
      </c>
      <c r="C152" s="166"/>
      <c r="D152" s="166"/>
      <c r="E152" s="166"/>
      <c r="F152" s="166"/>
      <c r="G152" s="166"/>
      <c r="H152" s="167"/>
      <c r="I152" s="97"/>
      <c r="J152" s="78" t="s">
        <v>13</v>
      </c>
      <c r="K152" s="125"/>
      <c r="L152" s="123">
        <f>ROUND(I152*K152,2)</f>
        <v>0</v>
      </c>
    </row>
    <row r="153" spans="1:12">
      <c r="A153" s="26"/>
      <c r="B153" s="155"/>
      <c r="C153" s="156"/>
      <c r="D153" s="156"/>
      <c r="E153" s="156"/>
      <c r="F153" s="156"/>
      <c r="G153" s="156"/>
      <c r="H153" s="157"/>
      <c r="I153" s="96"/>
      <c r="J153" s="143"/>
      <c r="K153" s="122"/>
      <c r="L153" s="124"/>
    </row>
    <row r="154" spans="1:12">
      <c r="A154" s="26">
        <v>65</v>
      </c>
      <c r="B154" s="165" t="s">
        <v>170</v>
      </c>
      <c r="C154" s="166"/>
      <c r="D154" s="166"/>
      <c r="E154" s="166"/>
      <c r="F154" s="166"/>
      <c r="G154" s="166"/>
      <c r="H154" s="167"/>
      <c r="I154" s="96"/>
      <c r="J154" s="78" t="s">
        <v>13</v>
      </c>
      <c r="K154" s="122"/>
      <c r="L154" s="123">
        <f>ROUND(I154*K154,2)</f>
        <v>0</v>
      </c>
    </row>
    <row r="155" spans="1:12">
      <c r="A155" s="26"/>
      <c r="B155" s="155"/>
      <c r="C155" s="156"/>
      <c r="D155" s="156"/>
      <c r="E155" s="156"/>
      <c r="F155" s="156"/>
      <c r="G155" s="156"/>
      <c r="H155" s="157"/>
      <c r="I155" s="96"/>
      <c r="J155" s="143"/>
      <c r="K155" s="122"/>
      <c r="L155" s="124"/>
    </row>
    <row r="156" spans="1:12">
      <c r="A156" s="32">
        <v>66</v>
      </c>
      <c r="B156" s="165" t="s">
        <v>171</v>
      </c>
      <c r="C156" s="166"/>
      <c r="D156" s="166"/>
      <c r="E156" s="166"/>
      <c r="F156" s="166"/>
      <c r="G156" s="166"/>
      <c r="H156" s="167"/>
      <c r="I156" s="98"/>
      <c r="J156" s="78" t="s">
        <v>13</v>
      </c>
      <c r="K156" s="122"/>
      <c r="L156" s="123">
        <f>ROUND(I156*K156,2)</f>
        <v>0</v>
      </c>
    </row>
    <row r="157" spans="1:12">
      <c r="A157" s="26"/>
      <c r="B157" s="155"/>
      <c r="C157" s="156"/>
      <c r="D157" s="156"/>
      <c r="E157" s="156"/>
      <c r="F157" s="156"/>
      <c r="G157" s="156"/>
      <c r="H157" s="157"/>
      <c r="I157" s="96"/>
      <c r="J157" s="143"/>
      <c r="K157" s="122"/>
      <c r="L157" s="124"/>
    </row>
    <row r="158" spans="1:12">
      <c r="A158" s="231">
        <v>67</v>
      </c>
      <c r="B158" s="165" t="s">
        <v>559</v>
      </c>
      <c r="C158" s="166"/>
      <c r="D158" s="166"/>
      <c r="E158" s="166"/>
      <c r="F158" s="166"/>
      <c r="G158" s="166"/>
      <c r="H158" s="167"/>
      <c r="I158" s="98"/>
      <c r="J158" s="78" t="s">
        <v>13</v>
      </c>
      <c r="K158" s="122"/>
      <c r="L158" s="123">
        <f>ROUND(I158*K158,2)</f>
        <v>0</v>
      </c>
    </row>
    <row r="159" spans="1:12">
      <c r="A159" s="32"/>
      <c r="B159" s="155"/>
      <c r="C159" s="156"/>
      <c r="D159" s="156"/>
      <c r="E159" s="156"/>
      <c r="F159" s="156"/>
      <c r="G159" s="156"/>
      <c r="H159" s="157"/>
      <c r="I159" s="98"/>
      <c r="J159" s="145"/>
      <c r="K159" s="134"/>
      <c r="L159" s="124"/>
    </row>
    <row r="160" spans="1:12" ht="12.75" customHeight="1">
      <c r="A160" s="32">
        <v>68</v>
      </c>
      <c r="B160" s="165" t="s">
        <v>162</v>
      </c>
      <c r="C160" s="166"/>
      <c r="D160" s="166"/>
      <c r="E160" s="166"/>
      <c r="F160" s="166"/>
      <c r="G160" s="166"/>
      <c r="H160" s="167"/>
      <c r="I160" s="104"/>
      <c r="J160" s="78" t="s">
        <v>13</v>
      </c>
      <c r="K160" s="134"/>
      <c r="L160" s="123">
        <f>ROUND(I160*K160,2)</f>
        <v>0</v>
      </c>
    </row>
    <row r="161" spans="1:13">
      <c r="A161" s="32"/>
      <c r="B161" s="155"/>
      <c r="C161" s="156"/>
      <c r="D161" s="156"/>
      <c r="E161" s="156"/>
      <c r="F161" s="156"/>
      <c r="G161" s="156"/>
      <c r="H161" s="157"/>
      <c r="I161" s="98"/>
      <c r="J161" s="145"/>
      <c r="K161" s="134"/>
      <c r="L161" s="124"/>
    </row>
    <row r="162" spans="1:13">
      <c r="A162" s="26">
        <v>69</v>
      </c>
      <c r="B162" s="165" t="s">
        <v>172</v>
      </c>
      <c r="C162" s="166"/>
      <c r="D162" s="166"/>
      <c r="E162" s="166"/>
      <c r="F162" s="166"/>
      <c r="G162" s="166"/>
      <c r="H162" s="167"/>
      <c r="I162" s="96"/>
      <c r="J162" s="78" t="s">
        <v>13</v>
      </c>
      <c r="K162" s="122"/>
      <c r="L162" s="123">
        <f>ROUND(I162*K162,2)</f>
        <v>0</v>
      </c>
    </row>
    <row r="163" spans="1:13">
      <c r="A163" s="32"/>
      <c r="B163" s="155"/>
      <c r="C163" s="156"/>
      <c r="D163" s="156"/>
      <c r="E163" s="156"/>
      <c r="F163" s="156"/>
      <c r="G163" s="156"/>
      <c r="H163" s="157"/>
      <c r="I163" s="98"/>
      <c r="J163" s="145"/>
      <c r="K163" s="134"/>
      <c r="L163" s="124"/>
    </row>
    <row r="164" spans="1:13">
      <c r="A164" s="26">
        <v>70</v>
      </c>
      <c r="B164" s="169" t="s">
        <v>173</v>
      </c>
      <c r="C164" s="169"/>
      <c r="D164" s="169"/>
      <c r="E164" s="169"/>
      <c r="F164" s="169"/>
      <c r="G164" s="169"/>
      <c r="H164" s="169"/>
      <c r="I164" s="96"/>
      <c r="J164" s="143" t="s">
        <v>12</v>
      </c>
      <c r="K164" s="122"/>
      <c r="L164" s="123">
        <f>ROUND(I164*K164,2)</f>
        <v>0</v>
      </c>
    </row>
    <row r="165" spans="1:13" ht="13.8" thickBot="1">
      <c r="A165" s="29"/>
      <c r="B165" s="155"/>
      <c r="C165" s="156"/>
      <c r="D165" s="156"/>
      <c r="E165" s="156"/>
      <c r="F165" s="156"/>
      <c r="G165" s="156"/>
      <c r="H165" s="157"/>
      <c r="I165" s="102"/>
      <c r="J165" s="144"/>
      <c r="K165" s="135"/>
      <c r="L165" s="132"/>
    </row>
    <row r="166" spans="1:13" ht="13.8" thickBot="1">
      <c r="A166" s="178"/>
      <c r="B166" s="179"/>
      <c r="C166" s="179"/>
      <c r="D166" s="179"/>
      <c r="E166" s="179"/>
      <c r="F166" s="179"/>
      <c r="G166" s="179"/>
      <c r="H166" s="179"/>
      <c r="I166" s="208"/>
      <c r="J166" s="209"/>
      <c r="K166" s="209"/>
      <c r="L166" s="115"/>
    </row>
    <row r="167" spans="1:13">
      <c r="A167" s="37"/>
      <c r="B167" s="38"/>
      <c r="C167" s="38"/>
      <c r="D167" s="38"/>
      <c r="E167" s="38"/>
      <c r="F167" s="38"/>
      <c r="G167" s="38"/>
      <c r="H167" s="39"/>
      <c r="I167" s="100"/>
      <c r="J167" s="147"/>
      <c r="K167" s="129"/>
    </row>
    <row r="168" spans="1:13" ht="13.8" thickBot="1">
      <c r="A168" s="46"/>
      <c r="B168" s="47"/>
      <c r="C168" s="47"/>
      <c r="D168" s="47"/>
      <c r="E168" s="47"/>
      <c r="F168" s="47"/>
      <c r="G168" s="47"/>
      <c r="H168" s="47"/>
      <c r="I168" s="106"/>
      <c r="J168" s="106"/>
      <c r="K168" s="138"/>
    </row>
    <row r="169" spans="1:13" ht="13.8" thickBot="1">
      <c r="A169" s="175" t="s">
        <v>20</v>
      </c>
      <c r="B169" s="176"/>
      <c r="C169" s="176"/>
      <c r="D169" s="176"/>
      <c r="E169" s="176"/>
      <c r="F169" s="176"/>
      <c r="G169" s="176"/>
      <c r="H169" s="176"/>
      <c r="I169" s="176"/>
      <c r="J169" s="176"/>
      <c r="K169" s="177"/>
      <c r="L169" s="121">
        <f>ROUND(SUM(L9,L53,L67,L113,L123),2)</f>
        <v>0</v>
      </c>
      <c r="M169" s="50"/>
    </row>
    <row r="172" spans="1:13" ht="37.200000000000003" customHeight="1">
      <c r="A172" s="174" t="s">
        <v>22</v>
      </c>
      <c r="B172" s="174"/>
      <c r="C172" s="174"/>
      <c r="D172" s="174"/>
      <c r="E172" s="174"/>
      <c r="F172" s="174"/>
      <c r="G172" s="174"/>
      <c r="H172" s="174"/>
      <c r="I172" s="174"/>
      <c r="J172" s="174"/>
      <c r="K172" s="174"/>
      <c r="L172" s="174"/>
    </row>
    <row r="174" spans="1:13" ht="38.4" customHeight="1">
      <c r="A174" s="174" t="s">
        <v>554</v>
      </c>
      <c r="B174" s="174"/>
      <c r="C174" s="174"/>
      <c r="D174" s="174"/>
      <c r="E174" s="174"/>
      <c r="F174" s="174"/>
      <c r="G174" s="174"/>
      <c r="H174" s="174"/>
      <c r="I174" s="174"/>
      <c r="J174" s="174"/>
      <c r="K174" s="174"/>
      <c r="L174" s="174"/>
    </row>
    <row r="176" spans="1:13" ht="40.200000000000003" customHeight="1">
      <c r="A176" s="174" t="s">
        <v>23</v>
      </c>
      <c r="B176" s="174"/>
      <c r="C176" s="174"/>
      <c r="D176" s="174"/>
      <c r="E176" s="174"/>
      <c r="F176" s="174"/>
      <c r="G176" s="174"/>
      <c r="H176" s="174"/>
      <c r="I176" s="174"/>
      <c r="J176" s="174"/>
      <c r="K176" s="174"/>
      <c r="L176" s="174"/>
    </row>
    <row r="177" spans="1:13" ht="16.2" customHeight="1">
      <c r="A177" s="71"/>
      <c r="B177" s="71"/>
      <c r="C177" s="71"/>
      <c r="D177" s="71"/>
      <c r="E177" s="71"/>
      <c r="F177" s="71"/>
      <c r="G177" s="71"/>
      <c r="H177" s="71"/>
      <c r="I177" s="110"/>
      <c r="J177" s="110"/>
      <c r="K177" s="110"/>
      <c r="L177" s="110"/>
    </row>
    <row r="178" spans="1:13">
      <c r="A178" s="174" t="s">
        <v>24</v>
      </c>
      <c r="B178" s="174"/>
      <c r="C178" s="174"/>
      <c r="D178" s="174"/>
      <c r="E178" s="174"/>
      <c r="F178" s="174"/>
      <c r="G178" s="174"/>
      <c r="H178" s="174"/>
      <c r="I178" s="174"/>
      <c r="J178" s="174"/>
      <c r="K178" s="174"/>
      <c r="L178" s="174"/>
    </row>
    <row r="181" spans="1:13">
      <c r="A181" s="51" t="s">
        <v>16</v>
      </c>
      <c r="B181" s="51"/>
      <c r="C181" s="51"/>
      <c r="D181" s="51"/>
      <c r="E181" s="51"/>
      <c r="G181" s="51"/>
      <c r="H181" s="51"/>
      <c r="M181" s="53"/>
    </row>
    <row r="182" spans="1:13">
      <c r="F182" s="13" t="s">
        <v>21</v>
      </c>
    </row>
    <row r="184" spans="1:13">
      <c r="H184" s="51"/>
      <c r="M184" s="53"/>
    </row>
    <row r="185" spans="1:13">
      <c r="A185" s="51" t="s">
        <v>8</v>
      </c>
      <c r="B185" s="51"/>
      <c r="C185" s="51"/>
      <c r="D185" s="51"/>
      <c r="E185" s="51"/>
      <c r="G185" s="51"/>
    </row>
    <row r="186" spans="1:13">
      <c r="H186" s="51"/>
      <c r="M186" s="53"/>
    </row>
    <row r="187" spans="1:13">
      <c r="A187" s="51"/>
      <c r="B187" s="51"/>
      <c r="C187" s="51"/>
      <c r="D187" s="51"/>
      <c r="E187" s="51"/>
      <c r="G187" s="51"/>
      <c r="H187" s="51"/>
      <c r="M187" s="53"/>
    </row>
    <row r="188" spans="1:13">
      <c r="A188" s="51"/>
      <c r="B188" s="51"/>
      <c r="C188" s="51"/>
      <c r="D188" s="51"/>
      <c r="E188" s="51"/>
      <c r="G188" s="51"/>
      <c r="H188" s="51"/>
      <c r="M188" s="53"/>
    </row>
    <row r="189" spans="1:13">
      <c r="A189" s="51"/>
      <c r="B189" s="54"/>
      <c r="C189" s="54"/>
      <c r="D189" s="54"/>
      <c r="E189" s="54"/>
      <c r="F189" s="54"/>
      <c r="G189" s="54"/>
      <c r="H189" s="51"/>
      <c r="M189" s="53"/>
    </row>
    <row r="190" spans="1:13">
      <c r="A190" s="51"/>
      <c r="B190" s="51"/>
      <c r="C190" s="51"/>
      <c r="D190" s="51"/>
      <c r="E190" s="51"/>
      <c r="G190" s="51"/>
    </row>
    <row r="191" spans="1:13">
      <c r="A191" s="51"/>
      <c r="B191" s="51"/>
      <c r="C191" s="51"/>
      <c r="D191" s="51"/>
      <c r="E191" s="51"/>
      <c r="G191" s="51"/>
    </row>
    <row r="193" spans="1:13" ht="40.5" customHeight="1">
      <c r="A193" s="183"/>
      <c r="B193" s="183"/>
      <c r="C193" s="183"/>
      <c r="D193" s="183"/>
      <c r="E193" s="183"/>
      <c r="F193" s="183"/>
      <c r="G193" s="183"/>
      <c r="H193" s="183"/>
      <c r="I193" s="183"/>
      <c r="J193" s="183"/>
      <c r="K193" s="183"/>
    </row>
    <row r="194" spans="1:13">
      <c r="B194" s="51"/>
      <c r="C194" s="51"/>
      <c r="D194" s="51"/>
      <c r="E194" s="51"/>
      <c r="G194" s="51"/>
      <c r="H194" s="51"/>
      <c r="M194" s="53"/>
    </row>
  </sheetData>
  <mergeCells count="161">
    <mergeCell ref="B141:H141"/>
    <mergeCell ref="B142:H142"/>
    <mergeCell ref="B131:H131"/>
    <mergeCell ref="A174:L174"/>
    <mergeCell ref="A178:L178"/>
    <mergeCell ref="B96:H96"/>
    <mergeCell ref="B97:H97"/>
    <mergeCell ref="B98:H98"/>
    <mergeCell ref="B124:H124"/>
    <mergeCell ref="B119:H119"/>
    <mergeCell ref="A120:H120"/>
    <mergeCell ref="B163:H163"/>
    <mergeCell ref="B164:H164"/>
    <mergeCell ref="B115:H115"/>
    <mergeCell ref="B116:H116"/>
    <mergeCell ref="B105:H105"/>
    <mergeCell ref="B106:H106"/>
    <mergeCell ref="A113:K113"/>
    <mergeCell ref="B114:H114"/>
    <mergeCell ref="B143:H143"/>
    <mergeCell ref="B144:H144"/>
    <mergeCell ref="B145:H145"/>
    <mergeCell ref="B146:H146"/>
    <mergeCell ref="B147:H147"/>
    <mergeCell ref="B132:H132"/>
    <mergeCell ref="B133:H133"/>
    <mergeCell ref="B134:H134"/>
    <mergeCell ref="B135:H135"/>
    <mergeCell ref="B136:H136"/>
    <mergeCell ref="B125:H125"/>
    <mergeCell ref="B126:H126"/>
    <mergeCell ref="B127:H127"/>
    <mergeCell ref="B128:H128"/>
    <mergeCell ref="B129:H129"/>
    <mergeCell ref="B130:H130"/>
    <mergeCell ref="B72:H72"/>
    <mergeCell ref="B73:H73"/>
    <mergeCell ref="B74:H74"/>
    <mergeCell ref="B75:H75"/>
    <mergeCell ref="B76:H76"/>
    <mergeCell ref="B77:H77"/>
    <mergeCell ref="B86:H86"/>
    <mergeCell ref="B87:H87"/>
    <mergeCell ref="B88:H88"/>
    <mergeCell ref="B78:H78"/>
    <mergeCell ref="B79:H79"/>
    <mergeCell ref="B80:H80"/>
    <mergeCell ref="B81:H81"/>
    <mergeCell ref="B82:H82"/>
    <mergeCell ref="B83:H83"/>
    <mergeCell ref="B84:H84"/>
    <mergeCell ref="A176:L176"/>
    <mergeCell ref="A193:K193"/>
    <mergeCell ref="B23:H23"/>
    <mergeCell ref="B24:H24"/>
    <mergeCell ref="B25:H25"/>
    <mergeCell ref="B26:H26"/>
    <mergeCell ref="B27:H27"/>
    <mergeCell ref="B28:H28"/>
    <mergeCell ref="B29:H29"/>
    <mergeCell ref="B30:H30"/>
    <mergeCell ref="A169:K169"/>
    <mergeCell ref="A172:L172"/>
    <mergeCell ref="B161:H161"/>
    <mergeCell ref="B162:H162"/>
    <mergeCell ref="B165:H165"/>
    <mergeCell ref="A166:H166"/>
    <mergeCell ref="B47:H47"/>
    <mergeCell ref="B48:H48"/>
    <mergeCell ref="B85:H85"/>
    <mergeCell ref="B148:H148"/>
    <mergeCell ref="B137:H137"/>
    <mergeCell ref="B138:H138"/>
    <mergeCell ref="B139:H139"/>
    <mergeCell ref="B140:H140"/>
    <mergeCell ref="I166:K166"/>
    <mergeCell ref="B155:H155"/>
    <mergeCell ref="B156:H156"/>
    <mergeCell ref="B157:H157"/>
    <mergeCell ref="B158:H158"/>
    <mergeCell ref="B159:H159"/>
    <mergeCell ref="B160:H160"/>
    <mergeCell ref="B149:H149"/>
    <mergeCell ref="B150:H150"/>
    <mergeCell ref="B151:H151"/>
    <mergeCell ref="B152:H152"/>
    <mergeCell ref="B153:H153"/>
    <mergeCell ref="B154:H154"/>
    <mergeCell ref="B109:H109"/>
    <mergeCell ref="A110:H110"/>
    <mergeCell ref="I110:K110"/>
    <mergeCell ref="A123:K123"/>
    <mergeCell ref="B89:H89"/>
    <mergeCell ref="B90:H90"/>
    <mergeCell ref="B91:H91"/>
    <mergeCell ref="B92:H92"/>
    <mergeCell ref="B101:H101"/>
    <mergeCell ref="B102:H102"/>
    <mergeCell ref="B103:H103"/>
    <mergeCell ref="B104:H104"/>
    <mergeCell ref="B99:H99"/>
    <mergeCell ref="B100:H100"/>
    <mergeCell ref="B93:H93"/>
    <mergeCell ref="B94:H94"/>
    <mergeCell ref="B95:H95"/>
    <mergeCell ref="B107:H107"/>
    <mergeCell ref="B108:H108"/>
    <mergeCell ref="B117:H117"/>
    <mergeCell ref="B118:H118"/>
    <mergeCell ref="B71:H71"/>
    <mergeCell ref="B60:H60"/>
    <mergeCell ref="B61:H61"/>
    <mergeCell ref="B62:H62"/>
    <mergeCell ref="B63:H63"/>
    <mergeCell ref="B54:H54"/>
    <mergeCell ref="B55:H55"/>
    <mergeCell ref="B56:H56"/>
    <mergeCell ref="B57:H57"/>
    <mergeCell ref="B58:H58"/>
    <mergeCell ref="B59:H59"/>
    <mergeCell ref="A64:H64"/>
    <mergeCell ref="A67:K67"/>
    <mergeCell ref="B68:H68"/>
    <mergeCell ref="B69:H69"/>
    <mergeCell ref="B70:H70"/>
    <mergeCell ref="A50:H50"/>
    <mergeCell ref="A53:K53"/>
    <mergeCell ref="B18:H18"/>
    <mergeCell ref="B19:H19"/>
    <mergeCell ref="B20:H20"/>
    <mergeCell ref="B21:H21"/>
    <mergeCell ref="B22:H22"/>
    <mergeCell ref="B49:H49"/>
    <mergeCell ref="B31:H31"/>
    <mergeCell ref="B32:H32"/>
    <mergeCell ref="B33:H33"/>
    <mergeCell ref="B34:H34"/>
    <mergeCell ref="B35:H35"/>
    <mergeCell ref="B36:H36"/>
    <mergeCell ref="B37:H37"/>
    <mergeCell ref="B38:H38"/>
    <mergeCell ref="B39:H39"/>
    <mergeCell ref="B40:H40"/>
    <mergeCell ref="B41:H41"/>
    <mergeCell ref="B42:H42"/>
    <mergeCell ref="B43:H43"/>
    <mergeCell ref="B44:H44"/>
    <mergeCell ref="B45:H45"/>
    <mergeCell ref="B46:H46"/>
    <mergeCell ref="B12:H12"/>
    <mergeCell ref="B13:H13"/>
    <mergeCell ref="B14:H14"/>
    <mergeCell ref="B15:H15"/>
    <mergeCell ref="B16:H16"/>
    <mergeCell ref="B17:H17"/>
    <mergeCell ref="A1:H1"/>
    <mergeCell ref="A3:K3"/>
    <mergeCell ref="B4:H5"/>
    <mergeCell ref="A9:K9"/>
    <mergeCell ref="B10:H10"/>
    <mergeCell ref="B11:H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7"/>
  <sheetViews>
    <sheetView zoomScaleNormal="100" workbookViewId="0">
      <pane ySplit="5" topLeftCell="A87" activePane="bottomLeft" state="frozen"/>
      <selection pane="bottomLeft" activeCell="A3" sqref="A3:K3"/>
    </sheetView>
  </sheetViews>
  <sheetFormatPr defaultRowHeight="13.2"/>
  <cols>
    <col min="1" max="1" width="6.6640625" style="13" customWidth="1"/>
    <col min="2" max="2" width="16.5546875" style="13" customWidth="1"/>
    <col min="3" max="3" width="10.88671875" style="13" customWidth="1"/>
    <col min="4" max="4" width="9.88671875" style="13" customWidth="1"/>
    <col min="5" max="6" width="9.109375" style="13"/>
    <col min="7" max="7" width="7.6640625" style="13" customWidth="1"/>
    <col min="8" max="8" width="58.33203125" style="13" customWidth="1"/>
    <col min="9" max="11" width="9.109375" style="108"/>
    <col min="12" max="12" width="12.88671875" style="108" customWidth="1"/>
    <col min="13" max="13" width="13.6640625" style="14" customWidth="1"/>
  </cols>
  <sheetData>
    <row r="1" spans="1:13">
      <c r="A1" s="193" t="s">
        <v>175</v>
      </c>
      <c r="B1" s="194"/>
      <c r="C1" s="194"/>
      <c r="D1" s="194"/>
      <c r="E1" s="194"/>
      <c r="F1" s="194"/>
      <c r="G1" s="194"/>
      <c r="H1" s="194"/>
      <c r="I1" s="91"/>
      <c r="J1" s="139"/>
      <c r="K1" s="111"/>
      <c r="L1" s="112"/>
    </row>
    <row r="2" spans="1:13" ht="13.8" thickBot="1">
      <c r="A2" s="15"/>
      <c r="B2" s="16"/>
      <c r="C2" s="16"/>
      <c r="D2" s="16"/>
      <c r="E2" s="16"/>
      <c r="F2" s="16"/>
      <c r="G2" s="16"/>
      <c r="H2" s="17"/>
      <c r="I2" s="92"/>
      <c r="J2" s="140"/>
      <c r="K2" s="113"/>
      <c r="L2" s="114"/>
    </row>
    <row r="3" spans="1:13" ht="13.8" thickBot="1">
      <c r="A3" s="190" t="s">
        <v>556</v>
      </c>
      <c r="B3" s="191"/>
      <c r="C3" s="191"/>
      <c r="D3" s="191"/>
      <c r="E3" s="191"/>
      <c r="F3" s="191"/>
      <c r="G3" s="191"/>
      <c r="H3" s="191"/>
      <c r="I3" s="191"/>
      <c r="J3" s="191"/>
      <c r="K3" s="192"/>
      <c r="L3" s="115"/>
    </row>
    <row r="4" spans="1:13" s="9" customFormat="1" ht="10.199999999999999">
      <c r="A4" s="1" t="s">
        <v>0</v>
      </c>
      <c r="B4" s="195" t="s">
        <v>15</v>
      </c>
      <c r="C4" s="196"/>
      <c r="D4" s="196"/>
      <c r="E4" s="196"/>
      <c r="F4" s="196"/>
      <c r="G4" s="196"/>
      <c r="H4" s="197"/>
      <c r="I4" s="93" t="s">
        <v>1</v>
      </c>
      <c r="J4" s="141" t="s">
        <v>2</v>
      </c>
      <c r="K4" s="116" t="s">
        <v>3</v>
      </c>
      <c r="L4" s="117" t="s">
        <v>19</v>
      </c>
      <c r="M4" s="55"/>
    </row>
    <row r="5" spans="1:13" s="9" customFormat="1" ht="10.8" thickBot="1">
      <c r="A5" s="3" t="s">
        <v>4</v>
      </c>
      <c r="B5" s="198"/>
      <c r="C5" s="199"/>
      <c r="D5" s="199"/>
      <c r="E5" s="199"/>
      <c r="F5" s="199"/>
      <c r="G5" s="199"/>
      <c r="H5" s="200"/>
      <c r="I5" s="94" t="s">
        <v>5</v>
      </c>
      <c r="J5" s="142" t="s">
        <v>6</v>
      </c>
      <c r="K5" s="118" t="s">
        <v>7</v>
      </c>
      <c r="L5" s="119"/>
      <c r="M5" s="55"/>
    </row>
    <row r="6" spans="1:13">
      <c r="A6" s="21"/>
      <c r="B6" s="22"/>
      <c r="C6" s="22"/>
      <c r="D6" s="22"/>
      <c r="E6" s="22"/>
      <c r="F6" s="22"/>
      <c r="G6" s="22"/>
      <c r="H6" s="23"/>
      <c r="I6" s="95"/>
      <c r="J6" s="120"/>
      <c r="K6" s="120"/>
    </row>
    <row r="7" spans="1:13">
      <c r="A7" s="76" t="s">
        <v>176</v>
      </c>
      <c r="B7" s="22"/>
      <c r="C7" s="22"/>
      <c r="D7" s="22"/>
      <c r="E7" s="22"/>
      <c r="F7" s="22"/>
      <c r="G7" s="22"/>
      <c r="H7" s="23"/>
      <c r="I7" s="95"/>
      <c r="J7" s="120"/>
      <c r="K7" s="120"/>
    </row>
    <row r="8" spans="1:13" ht="13.8" thickBot="1">
      <c r="A8" s="75" t="s">
        <v>177</v>
      </c>
      <c r="B8" s="22"/>
      <c r="C8" s="22"/>
      <c r="D8" s="22"/>
      <c r="E8" s="22"/>
      <c r="F8" s="22"/>
      <c r="G8" s="22"/>
      <c r="H8" s="23"/>
      <c r="I8" s="95"/>
      <c r="J8" s="120"/>
      <c r="K8" s="120"/>
    </row>
    <row r="9" spans="1:13" ht="13.8" thickBot="1">
      <c r="A9" s="178" t="s">
        <v>178</v>
      </c>
      <c r="B9" s="179"/>
      <c r="C9" s="179"/>
      <c r="D9" s="179"/>
      <c r="E9" s="179"/>
      <c r="F9" s="179"/>
      <c r="G9" s="179"/>
      <c r="H9" s="179"/>
      <c r="I9" s="179"/>
      <c r="J9" s="179"/>
      <c r="K9" s="179"/>
      <c r="L9" s="121">
        <f>ROUND(SUM(L10,L12,L14,L16,L18,L20,L22,L24),2)</f>
        <v>0</v>
      </c>
    </row>
    <row r="10" spans="1:13">
      <c r="A10" s="26">
        <v>1</v>
      </c>
      <c r="B10" s="201" t="s">
        <v>179</v>
      </c>
      <c r="C10" s="202"/>
      <c r="D10" s="202"/>
      <c r="E10" s="202"/>
      <c r="F10" s="202"/>
      <c r="G10" s="202"/>
      <c r="H10" s="203"/>
      <c r="I10" s="96"/>
      <c r="J10" s="143" t="s">
        <v>9</v>
      </c>
      <c r="K10" s="122"/>
      <c r="L10" s="123">
        <f>ROUND(I10*K10,2)</f>
        <v>0</v>
      </c>
    </row>
    <row r="11" spans="1:13">
      <c r="A11" s="26"/>
      <c r="B11" s="155"/>
      <c r="C11" s="156"/>
      <c r="D11" s="156"/>
      <c r="E11" s="156"/>
      <c r="F11" s="156"/>
      <c r="G11" s="156"/>
      <c r="H11" s="157"/>
      <c r="I11" s="96"/>
      <c r="J11" s="143"/>
      <c r="K11" s="122"/>
      <c r="L11" s="124"/>
    </row>
    <row r="12" spans="1:13">
      <c r="A12" s="29">
        <v>2</v>
      </c>
      <c r="B12" s="158" t="s">
        <v>180</v>
      </c>
      <c r="C12" s="159"/>
      <c r="D12" s="159"/>
      <c r="E12" s="159"/>
      <c r="F12" s="159"/>
      <c r="G12" s="159"/>
      <c r="H12" s="160"/>
      <c r="I12" s="97"/>
      <c r="J12" s="144" t="s">
        <v>9</v>
      </c>
      <c r="K12" s="125"/>
      <c r="L12" s="123">
        <f>ROUND(I12*K12,2)</f>
        <v>0</v>
      </c>
    </row>
    <row r="13" spans="1:13">
      <c r="A13" s="26"/>
      <c r="B13" s="155"/>
      <c r="C13" s="156"/>
      <c r="D13" s="156"/>
      <c r="E13" s="156"/>
      <c r="F13" s="156"/>
      <c r="G13" s="156"/>
      <c r="H13" s="157"/>
      <c r="I13" s="96"/>
      <c r="J13" s="143"/>
      <c r="K13" s="122"/>
      <c r="L13" s="124"/>
    </row>
    <row r="14" spans="1:13">
      <c r="A14" s="26">
        <v>3</v>
      </c>
      <c r="B14" s="158" t="s">
        <v>181</v>
      </c>
      <c r="C14" s="159"/>
      <c r="D14" s="159"/>
      <c r="E14" s="159"/>
      <c r="F14" s="159"/>
      <c r="G14" s="159"/>
      <c r="H14" s="160"/>
      <c r="I14" s="96"/>
      <c r="J14" s="144" t="s">
        <v>9</v>
      </c>
      <c r="K14" s="122"/>
      <c r="L14" s="123">
        <f>ROUND(I14*K14,2)</f>
        <v>0</v>
      </c>
    </row>
    <row r="15" spans="1:13">
      <c r="A15" s="26"/>
      <c r="B15" s="155"/>
      <c r="C15" s="156"/>
      <c r="D15" s="156"/>
      <c r="E15" s="156"/>
      <c r="F15" s="156"/>
      <c r="G15" s="156"/>
      <c r="H15" s="157"/>
      <c r="I15" s="96"/>
      <c r="J15" s="143"/>
      <c r="K15" s="122"/>
      <c r="L15" s="124"/>
    </row>
    <row r="16" spans="1:13">
      <c r="A16" s="32">
        <v>4</v>
      </c>
      <c r="B16" s="158" t="s">
        <v>182</v>
      </c>
      <c r="C16" s="159"/>
      <c r="D16" s="159"/>
      <c r="E16" s="159"/>
      <c r="F16" s="159"/>
      <c r="G16" s="159"/>
      <c r="H16" s="160"/>
      <c r="I16" s="98"/>
      <c r="J16" s="145" t="s">
        <v>9</v>
      </c>
      <c r="K16" s="122"/>
      <c r="L16" s="123">
        <f>ROUND(I16*K16,2)</f>
        <v>0</v>
      </c>
    </row>
    <row r="17" spans="1:12">
      <c r="A17" s="26"/>
      <c r="B17" s="155"/>
      <c r="C17" s="156"/>
      <c r="D17" s="156"/>
      <c r="E17" s="156"/>
      <c r="F17" s="156"/>
      <c r="G17" s="156"/>
      <c r="H17" s="157"/>
      <c r="I17" s="96"/>
      <c r="J17" s="143"/>
      <c r="K17" s="122"/>
      <c r="L17" s="124"/>
    </row>
    <row r="18" spans="1:12">
      <c r="A18" s="26">
        <v>5</v>
      </c>
      <c r="B18" s="158" t="s">
        <v>183</v>
      </c>
      <c r="C18" s="159"/>
      <c r="D18" s="159"/>
      <c r="E18" s="159"/>
      <c r="F18" s="159"/>
      <c r="G18" s="159"/>
      <c r="H18" s="160"/>
      <c r="I18" s="96"/>
      <c r="J18" s="143" t="s">
        <v>9</v>
      </c>
      <c r="K18" s="122"/>
      <c r="L18" s="123">
        <f>ROUND(I18*K18,2)</f>
        <v>0</v>
      </c>
    </row>
    <row r="19" spans="1:12">
      <c r="A19" s="26"/>
      <c r="B19" s="155"/>
      <c r="C19" s="156"/>
      <c r="D19" s="156"/>
      <c r="E19" s="156"/>
      <c r="F19" s="156"/>
      <c r="G19" s="156"/>
      <c r="H19" s="157"/>
      <c r="I19" s="96"/>
      <c r="J19" s="143"/>
      <c r="K19" s="122"/>
      <c r="L19" s="124"/>
    </row>
    <row r="20" spans="1:12">
      <c r="A20" s="26">
        <v>6</v>
      </c>
      <c r="B20" s="158" t="s">
        <v>184</v>
      </c>
      <c r="C20" s="159"/>
      <c r="D20" s="159"/>
      <c r="E20" s="159"/>
      <c r="F20" s="159"/>
      <c r="G20" s="159"/>
      <c r="H20" s="160"/>
      <c r="I20" s="96"/>
      <c r="J20" s="143" t="s">
        <v>9</v>
      </c>
      <c r="K20" s="122"/>
      <c r="L20" s="123">
        <f>ROUND(I20*K20,2)</f>
        <v>0</v>
      </c>
    </row>
    <row r="21" spans="1:12">
      <c r="A21" s="26"/>
      <c r="B21" s="155"/>
      <c r="C21" s="156"/>
      <c r="D21" s="156"/>
      <c r="E21" s="156"/>
      <c r="F21" s="156"/>
      <c r="G21" s="156"/>
      <c r="H21" s="157"/>
      <c r="I21" s="96"/>
      <c r="J21" s="143"/>
      <c r="K21" s="122"/>
      <c r="L21" s="124"/>
    </row>
    <row r="22" spans="1:12">
      <c r="A22" s="26">
        <v>7</v>
      </c>
      <c r="B22" s="158" t="s">
        <v>185</v>
      </c>
      <c r="C22" s="159"/>
      <c r="D22" s="159"/>
      <c r="E22" s="159"/>
      <c r="F22" s="159"/>
      <c r="G22" s="159"/>
      <c r="H22" s="160"/>
      <c r="I22" s="96"/>
      <c r="J22" s="143" t="s">
        <v>9</v>
      </c>
      <c r="K22" s="122"/>
      <c r="L22" s="123">
        <f>ROUND(I22*K22,2)</f>
        <v>0</v>
      </c>
    </row>
    <row r="23" spans="1:12">
      <c r="A23" s="26"/>
      <c r="B23" s="155"/>
      <c r="C23" s="156"/>
      <c r="D23" s="156"/>
      <c r="E23" s="156"/>
      <c r="F23" s="156"/>
      <c r="G23" s="156"/>
      <c r="H23" s="157"/>
      <c r="I23" s="96"/>
      <c r="J23" s="143"/>
      <c r="K23" s="122"/>
      <c r="L23" s="124"/>
    </row>
    <row r="24" spans="1:12">
      <c r="A24" s="29">
        <v>8</v>
      </c>
      <c r="B24" s="158" t="s">
        <v>186</v>
      </c>
      <c r="C24" s="159"/>
      <c r="D24" s="159"/>
      <c r="E24" s="159"/>
      <c r="F24" s="159"/>
      <c r="G24" s="159"/>
      <c r="H24" s="160"/>
      <c r="I24" s="97"/>
      <c r="J24" s="144" t="s">
        <v>9</v>
      </c>
      <c r="K24" s="125"/>
      <c r="L24" s="123">
        <f>ROUND(I24*K24,2)</f>
        <v>0</v>
      </c>
    </row>
    <row r="25" spans="1:12" ht="13.8" thickBot="1">
      <c r="A25" s="26"/>
      <c r="B25" s="155"/>
      <c r="C25" s="156"/>
      <c r="D25" s="156"/>
      <c r="E25" s="156"/>
      <c r="F25" s="156"/>
      <c r="G25" s="156"/>
      <c r="H25" s="157"/>
      <c r="I25" s="96"/>
      <c r="J25" s="143"/>
      <c r="K25" s="122"/>
      <c r="L25" s="124"/>
    </row>
    <row r="26" spans="1:12" ht="13.8" thickBot="1">
      <c r="A26" s="178"/>
      <c r="B26" s="179"/>
      <c r="C26" s="179"/>
      <c r="D26" s="179"/>
      <c r="E26" s="179"/>
      <c r="F26" s="179"/>
      <c r="G26" s="179"/>
      <c r="H26" s="179"/>
      <c r="I26" s="99"/>
      <c r="J26" s="146"/>
      <c r="K26" s="127"/>
      <c r="L26" s="128"/>
    </row>
    <row r="27" spans="1:12">
      <c r="A27" s="37"/>
      <c r="B27" s="38"/>
      <c r="C27" s="38"/>
      <c r="D27" s="38"/>
      <c r="E27" s="38"/>
      <c r="F27" s="38"/>
      <c r="G27" s="38"/>
      <c r="H27" s="39"/>
      <c r="I27" s="100"/>
      <c r="J27" s="147"/>
      <c r="K27" s="129"/>
    </row>
    <row r="28" spans="1:12" ht="13.8" thickBot="1">
      <c r="A28" s="37"/>
      <c r="B28" s="38"/>
      <c r="C28" s="38"/>
      <c r="D28" s="38"/>
      <c r="E28" s="38"/>
      <c r="F28" s="38"/>
      <c r="G28" s="38"/>
      <c r="H28" s="39"/>
      <c r="I28" s="100"/>
      <c r="J28" s="147"/>
      <c r="K28" s="129"/>
    </row>
    <row r="29" spans="1:12" ht="13.8" thickBot="1">
      <c r="A29" s="178" t="s">
        <v>187</v>
      </c>
      <c r="B29" s="179"/>
      <c r="C29" s="179"/>
      <c r="D29" s="179"/>
      <c r="E29" s="179"/>
      <c r="F29" s="179"/>
      <c r="G29" s="179"/>
      <c r="H29" s="179"/>
      <c r="I29" s="179"/>
      <c r="J29" s="179"/>
      <c r="K29" s="179"/>
      <c r="L29" s="121">
        <f>ROUND(SUM(L30,L32,L34,L36,L38,L40,L42,L44),2)</f>
        <v>0</v>
      </c>
    </row>
    <row r="30" spans="1:12">
      <c r="A30" s="26">
        <v>9</v>
      </c>
      <c r="B30" s="158" t="s">
        <v>188</v>
      </c>
      <c r="C30" s="159"/>
      <c r="D30" s="159"/>
      <c r="E30" s="159"/>
      <c r="F30" s="159"/>
      <c r="G30" s="159"/>
      <c r="H30" s="160"/>
      <c r="I30" s="96"/>
      <c r="J30" s="144" t="s">
        <v>9</v>
      </c>
      <c r="K30" s="122"/>
      <c r="L30" s="151">
        <f>ROUND(I30*K30,2)</f>
        <v>0</v>
      </c>
    </row>
    <row r="31" spans="1:12">
      <c r="A31" s="26"/>
      <c r="B31" s="155"/>
      <c r="C31" s="156"/>
      <c r="D31" s="156"/>
      <c r="E31" s="156"/>
      <c r="F31" s="156"/>
      <c r="G31" s="156"/>
      <c r="H31" s="157"/>
      <c r="I31" s="96"/>
      <c r="J31" s="143"/>
      <c r="K31" s="122"/>
      <c r="L31" s="124"/>
    </row>
    <row r="32" spans="1:12">
      <c r="A32" s="32">
        <v>10</v>
      </c>
      <c r="B32" s="158" t="s">
        <v>189</v>
      </c>
      <c r="C32" s="159"/>
      <c r="D32" s="159"/>
      <c r="E32" s="159"/>
      <c r="F32" s="159"/>
      <c r="G32" s="159"/>
      <c r="H32" s="160"/>
      <c r="I32" s="98"/>
      <c r="J32" s="145" t="s">
        <v>9</v>
      </c>
      <c r="K32" s="122"/>
      <c r="L32" s="123">
        <f>ROUND(I32*K32,2)</f>
        <v>0</v>
      </c>
    </row>
    <row r="33" spans="1:12">
      <c r="A33" s="26"/>
      <c r="B33" s="155"/>
      <c r="C33" s="156"/>
      <c r="D33" s="156"/>
      <c r="E33" s="156"/>
      <c r="F33" s="156"/>
      <c r="G33" s="156"/>
      <c r="H33" s="157"/>
      <c r="I33" s="96"/>
      <c r="J33" s="143"/>
      <c r="K33" s="122"/>
      <c r="L33" s="124"/>
    </row>
    <row r="34" spans="1:12">
      <c r="A34" s="26">
        <v>11</v>
      </c>
      <c r="B34" s="158" t="s">
        <v>190</v>
      </c>
      <c r="C34" s="159"/>
      <c r="D34" s="159"/>
      <c r="E34" s="159"/>
      <c r="F34" s="159"/>
      <c r="G34" s="159"/>
      <c r="H34" s="160"/>
      <c r="I34" s="96"/>
      <c r="J34" s="143" t="s">
        <v>10</v>
      </c>
      <c r="K34" s="122"/>
      <c r="L34" s="123">
        <f>ROUND(I34*K34,2)</f>
        <v>0</v>
      </c>
    </row>
    <row r="35" spans="1:12">
      <c r="A35" s="26"/>
      <c r="B35" s="155"/>
      <c r="C35" s="156"/>
      <c r="D35" s="156"/>
      <c r="E35" s="156"/>
      <c r="F35" s="156"/>
      <c r="G35" s="156"/>
      <c r="H35" s="157"/>
      <c r="I35" s="96"/>
      <c r="J35" s="143"/>
      <c r="K35" s="122"/>
      <c r="L35" s="124"/>
    </row>
    <row r="36" spans="1:12">
      <c r="A36" s="26">
        <v>12</v>
      </c>
      <c r="B36" s="158" t="s">
        <v>191</v>
      </c>
      <c r="C36" s="159"/>
      <c r="D36" s="159"/>
      <c r="E36" s="159"/>
      <c r="F36" s="159"/>
      <c r="G36" s="159"/>
      <c r="H36" s="160"/>
      <c r="I36" s="96"/>
      <c r="J36" s="143" t="s">
        <v>10</v>
      </c>
      <c r="K36" s="122"/>
      <c r="L36" s="123">
        <f>ROUND(I36*K36,2)</f>
        <v>0</v>
      </c>
    </row>
    <row r="37" spans="1:12">
      <c r="A37" s="26"/>
      <c r="B37" s="155"/>
      <c r="C37" s="156"/>
      <c r="D37" s="156"/>
      <c r="E37" s="156"/>
      <c r="F37" s="156"/>
      <c r="G37" s="156"/>
      <c r="H37" s="157"/>
      <c r="I37" s="96"/>
      <c r="J37" s="143"/>
      <c r="K37" s="122"/>
      <c r="L37" s="124"/>
    </row>
    <row r="38" spans="1:12">
      <c r="A38" s="26">
        <v>13</v>
      </c>
      <c r="B38" s="158" t="s">
        <v>192</v>
      </c>
      <c r="C38" s="159"/>
      <c r="D38" s="159"/>
      <c r="E38" s="159"/>
      <c r="F38" s="159"/>
      <c r="G38" s="159"/>
      <c r="H38" s="160"/>
      <c r="I38" s="96"/>
      <c r="J38" s="143" t="s">
        <v>10</v>
      </c>
      <c r="K38" s="122"/>
      <c r="L38" s="123">
        <f>ROUND(I38*K38,2)</f>
        <v>0</v>
      </c>
    </row>
    <row r="39" spans="1:12">
      <c r="A39" s="26"/>
      <c r="B39" s="155"/>
      <c r="C39" s="156"/>
      <c r="D39" s="156"/>
      <c r="E39" s="156"/>
      <c r="F39" s="156"/>
      <c r="G39" s="156"/>
      <c r="H39" s="157"/>
      <c r="I39" s="96"/>
      <c r="J39" s="143"/>
      <c r="K39" s="122"/>
      <c r="L39" s="124"/>
    </row>
    <row r="40" spans="1:12">
      <c r="A40" s="29">
        <v>14</v>
      </c>
      <c r="B40" s="158" t="s">
        <v>193</v>
      </c>
      <c r="C40" s="159"/>
      <c r="D40" s="159"/>
      <c r="E40" s="159"/>
      <c r="F40" s="159"/>
      <c r="G40" s="159"/>
      <c r="H40" s="160"/>
      <c r="I40" s="97"/>
      <c r="J40" s="144" t="s">
        <v>10</v>
      </c>
      <c r="K40" s="125"/>
      <c r="L40" s="123">
        <f>ROUND(I40*K40,2)</f>
        <v>0</v>
      </c>
    </row>
    <row r="41" spans="1:12">
      <c r="A41" s="26"/>
      <c r="B41" s="155"/>
      <c r="C41" s="156"/>
      <c r="D41" s="156"/>
      <c r="E41" s="156"/>
      <c r="F41" s="156"/>
      <c r="G41" s="156"/>
      <c r="H41" s="157"/>
      <c r="I41" s="96"/>
      <c r="J41" s="143"/>
      <c r="K41" s="122"/>
      <c r="L41" s="124"/>
    </row>
    <row r="42" spans="1:12">
      <c r="A42" s="26">
        <v>15</v>
      </c>
      <c r="B42" s="158" t="s">
        <v>245</v>
      </c>
      <c r="C42" s="159"/>
      <c r="D42" s="159"/>
      <c r="E42" s="159"/>
      <c r="F42" s="159"/>
      <c r="G42" s="159"/>
      <c r="H42" s="160"/>
      <c r="I42" s="96"/>
      <c r="J42" s="144" t="s">
        <v>9</v>
      </c>
      <c r="K42" s="122"/>
      <c r="L42" s="123">
        <f>ROUND(I42*K42,2)</f>
        <v>0</v>
      </c>
    </row>
    <row r="43" spans="1:12">
      <c r="A43" s="26"/>
      <c r="B43" s="155"/>
      <c r="C43" s="156"/>
      <c r="D43" s="156"/>
      <c r="E43" s="156"/>
      <c r="F43" s="156"/>
      <c r="G43" s="156"/>
      <c r="H43" s="157"/>
      <c r="I43" s="96"/>
      <c r="J43" s="143"/>
      <c r="K43" s="122"/>
      <c r="L43" s="124"/>
    </row>
    <row r="44" spans="1:12">
      <c r="A44" s="32">
        <v>16</v>
      </c>
      <c r="B44" s="158" t="s">
        <v>127</v>
      </c>
      <c r="C44" s="159"/>
      <c r="D44" s="159"/>
      <c r="E44" s="159"/>
      <c r="F44" s="159"/>
      <c r="G44" s="159"/>
      <c r="H44" s="160"/>
      <c r="I44" s="98"/>
      <c r="J44" s="145" t="s">
        <v>12</v>
      </c>
      <c r="K44" s="122"/>
      <c r="L44" s="123">
        <f>ROUND(I44*K44,2)</f>
        <v>0</v>
      </c>
    </row>
    <row r="45" spans="1:12" ht="13.8" thickBot="1">
      <c r="A45" s="26"/>
      <c r="B45" s="155"/>
      <c r="C45" s="156"/>
      <c r="D45" s="156"/>
      <c r="E45" s="156"/>
      <c r="F45" s="156"/>
      <c r="G45" s="156"/>
      <c r="H45" s="157"/>
      <c r="I45" s="96"/>
      <c r="J45" s="143"/>
      <c r="K45" s="122"/>
      <c r="L45" s="124"/>
    </row>
    <row r="46" spans="1:12" ht="13.8" thickBot="1">
      <c r="A46" s="178"/>
      <c r="B46" s="179"/>
      <c r="C46" s="179"/>
      <c r="D46" s="179"/>
      <c r="E46" s="179"/>
      <c r="F46" s="179"/>
      <c r="G46" s="179"/>
      <c r="H46" s="179"/>
      <c r="I46" s="99"/>
      <c r="J46" s="146"/>
      <c r="K46" s="127"/>
      <c r="L46" s="128"/>
    </row>
    <row r="47" spans="1:12">
      <c r="A47" s="37"/>
      <c r="B47" s="38"/>
      <c r="C47" s="38"/>
      <c r="D47" s="38"/>
      <c r="E47" s="38"/>
      <c r="F47" s="38"/>
      <c r="G47" s="38"/>
      <c r="H47" s="39"/>
      <c r="I47" s="100"/>
      <c r="J47" s="147"/>
      <c r="K47" s="129"/>
    </row>
    <row r="48" spans="1:12" ht="13.8" thickBot="1">
      <c r="A48" s="37"/>
      <c r="B48" s="38"/>
      <c r="C48" s="38"/>
      <c r="D48" s="38"/>
      <c r="E48" s="38"/>
      <c r="F48" s="38"/>
      <c r="G48" s="38"/>
      <c r="H48" s="39"/>
      <c r="I48" s="100"/>
      <c r="J48" s="147"/>
      <c r="K48" s="129"/>
    </row>
    <row r="49" spans="1:13" ht="13.8" thickBot="1">
      <c r="A49" s="178" t="s">
        <v>34</v>
      </c>
      <c r="B49" s="179"/>
      <c r="C49" s="179"/>
      <c r="D49" s="179"/>
      <c r="E49" s="179"/>
      <c r="F49" s="179"/>
      <c r="G49" s="179"/>
      <c r="H49" s="179"/>
      <c r="I49" s="179"/>
      <c r="J49" s="179"/>
      <c r="K49" s="179"/>
      <c r="L49" s="121">
        <f>ROUND(SUM(L50),2)</f>
        <v>0</v>
      </c>
    </row>
    <row r="50" spans="1:13" ht="24.9" customHeight="1">
      <c r="A50" s="26">
        <v>17</v>
      </c>
      <c r="B50" s="210" t="s">
        <v>194</v>
      </c>
      <c r="C50" s="211"/>
      <c r="D50" s="211"/>
      <c r="E50" s="211"/>
      <c r="F50" s="211"/>
      <c r="G50" s="211"/>
      <c r="H50" s="212"/>
      <c r="I50" s="96">
        <v>27.55</v>
      </c>
      <c r="J50" s="143" t="s">
        <v>12</v>
      </c>
      <c r="K50" s="122"/>
      <c r="L50" s="123">
        <f>ROUND(I50*K50,2)</f>
        <v>0</v>
      </c>
    </row>
    <row r="51" spans="1:13" ht="13.8" thickBot="1">
      <c r="A51" s="26"/>
      <c r="B51" s="155"/>
      <c r="C51" s="156"/>
      <c r="D51" s="156"/>
      <c r="E51" s="156"/>
      <c r="F51" s="156"/>
      <c r="G51" s="156"/>
      <c r="H51" s="157"/>
      <c r="I51" s="96"/>
      <c r="J51" s="143"/>
      <c r="K51" s="122"/>
      <c r="L51" s="126"/>
    </row>
    <row r="52" spans="1:13" ht="13.8" thickBot="1">
      <c r="A52" s="178"/>
      <c r="B52" s="179"/>
      <c r="C52" s="179"/>
      <c r="D52" s="179"/>
      <c r="E52" s="179"/>
      <c r="F52" s="179"/>
      <c r="G52" s="179"/>
      <c r="H52" s="179"/>
      <c r="I52" s="99"/>
      <c r="J52" s="146"/>
      <c r="K52" s="127"/>
      <c r="L52" s="128"/>
    </row>
    <row r="53" spans="1:13">
      <c r="A53" s="37"/>
      <c r="B53" s="38"/>
      <c r="C53" s="38"/>
      <c r="D53" s="38"/>
      <c r="E53" s="38"/>
      <c r="F53" s="38"/>
      <c r="G53" s="38"/>
      <c r="H53" s="39"/>
      <c r="I53" s="100"/>
      <c r="J53" s="147"/>
      <c r="K53" s="129"/>
    </row>
    <row r="54" spans="1:13">
      <c r="A54" s="37"/>
      <c r="B54" s="38"/>
      <c r="C54" s="38"/>
      <c r="D54" s="38"/>
      <c r="E54" s="38"/>
      <c r="F54" s="38"/>
      <c r="G54" s="38"/>
      <c r="H54" s="39"/>
      <c r="I54" s="100"/>
      <c r="J54" s="147"/>
      <c r="K54" s="129"/>
    </row>
    <row r="55" spans="1:13" ht="13.8" thickBot="1">
      <c r="A55" s="77" t="s">
        <v>134</v>
      </c>
      <c r="B55" s="38"/>
      <c r="C55" s="38"/>
      <c r="D55" s="38"/>
      <c r="E55" s="38"/>
      <c r="F55" s="38"/>
      <c r="G55" s="38"/>
      <c r="H55" s="39"/>
      <c r="I55" s="100"/>
      <c r="J55" s="147"/>
      <c r="K55" s="129"/>
    </row>
    <row r="56" spans="1:13" ht="13.8" thickBot="1">
      <c r="A56" s="178" t="s">
        <v>18</v>
      </c>
      <c r="B56" s="179"/>
      <c r="C56" s="179"/>
      <c r="D56" s="179"/>
      <c r="E56" s="179"/>
      <c r="F56" s="179"/>
      <c r="G56" s="179"/>
      <c r="H56" s="179"/>
      <c r="I56" s="179"/>
      <c r="J56" s="179"/>
      <c r="K56" s="179"/>
      <c r="L56" s="121">
        <f>ROUND(SUM(L57,L59),2)</f>
        <v>0</v>
      </c>
    </row>
    <row r="57" spans="1:13">
      <c r="A57" s="26">
        <v>18</v>
      </c>
      <c r="B57" s="187" t="s">
        <v>195</v>
      </c>
      <c r="C57" s="188"/>
      <c r="D57" s="188"/>
      <c r="E57" s="188"/>
      <c r="F57" s="188"/>
      <c r="G57" s="188"/>
      <c r="H57" s="189"/>
      <c r="I57" s="96"/>
      <c r="J57" s="143" t="s">
        <v>10</v>
      </c>
      <c r="K57" s="122"/>
      <c r="L57" s="151">
        <f>ROUND(I57*K57,2)</f>
        <v>0</v>
      </c>
    </row>
    <row r="58" spans="1:13">
      <c r="A58" s="26"/>
      <c r="B58" s="155"/>
      <c r="C58" s="156"/>
      <c r="D58" s="156"/>
      <c r="E58" s="156"/>
      <c r="F58" s="156"/>
      <c r="G58" s="156"/>
      <c r="H58" s="157"/>
      <c r="I58" s="96"/>
      <c r="J58" s="143"/>
      <c r="K58" s="122"/>
      <c r="L58" s="124"/>
    </row>
    <row r="59" spans="1:13" s="73" customFormat="1" ht="12" customHeight="1">
      <c r="A59" s="26">
        <v>19</v>
      </c>
      <c r="B59" s="158" t="s">
        <v>81</v>
      </c>
      <c r="C59" s="159"/>
      <c r="D59" s="159"/>
      <c r="E59" s="159"/>
      <c r="F59" s="159"/>
      <c r="G59" s="159"/>
      <c r="H59" s="160"/>
      <c r="I59" s="96"/>
      <c r="J59" s="143" t="s">
        <v>12</v>
      </c>
      <c r="K59" s="122"/>
      <c r="L59" s="123">
        <f>ROUND(I59*K59,2)</f>
        <v>0</v>
      </c>
      <c r="M59" s="72"/>
    </row>
    <row r="60" spans="1:13" ht="13.8" thickBot="1">
      <c r="A60" s="26"/>
      <c r="B60" s="155"/>
      <c r="C60" s="156"/>
      <c r="D60" s="156"/>
      <c r="E60" s="156"/>
      <c r="F60" s="156"/>
      <c r="G60" s="156"/>
      <c r="H60" s="157"/>
      <c r="I60" s="101"/>
      <c r="J60" s="143"/>
      <c r="K60" s="130"/>
      <c r="L60" s="126"/>
    </row>
    <row r="61" spans="1:13" ht="13.8" thickBot="1">
      <c r="A61" s="178"/>
      <c r="B61" s="179"/>
      <c r="C61" s="179"/>
      <c r="D61" s="179"/>
      <c r="E61" s="179"/>
      <c r="F61" s="179"/>
      <c r="G61" s="179"/>
      <c r="H61" s="179"/>
      <c r="I61" s="99"/>
      <c r="J61" s="146"/>
      <c r="K61" s="127"/>
      <c r="L61" s="128"/>
    </row>
    <row r="62" spans="1:13">
      <c r="A62" s="37"/>
      <c r="B62" s="38"/>
      <c r="C62" s="38"/>
      <c r="D62" s="38"/>
      <c r="E62" s="38"/>
      <c r="F62" s="38"/>
      <c r="G62" s="38"/>
      <c r="H62" s="39"/>
      <c r="I62" s="100"/>
      <c r="J62" s="147"/>
      <c r="K62" s="129"/>
    </row>
    <row r="63" spans="1:13" ht="13.8" thickBot="1">
      <c r="A63" s="77" t="s">
        <v>84</v>
      </c>
      <c r="B63" s="38"/>
      <c r="C63" s="38"/>
      <c r="D63" s="38"/>
      <c r="E63" s="38"/>
      <c r="F63" s="38"/>
      <c r="G63" s="38"/>
      <c r="H63" s="39"/>
      <c r="I63" s="100"/>
      <c r="J63" s="147"/>
      <c r="K63" s="129"/>
    </row>
    <row r="64" spans="1:13" ht="13.8" thickBot="1">
      <c r="A64" s="178" t="s">
        <v>18</v>
      </c>
      <c r="B64" s="179"/>
      <c r="C64" s="179"/>
      <c r="D64" s="179"/>
      <c r="E64" s="179"/>
      <c r="F64" s="179"/>
      <c r="G64" s="179"/>
      <c r="H64" s="179"/>
      <c r="I64" s="179"/>
      <c r="J64" s="179"/>
      <c r="K64" s="179"/>
      <c r="L64" s="121">
        <f>ROUND(SUM(L65,L67),2)</f>
        <v>0</v>
      </c>
    </row>
    <row r="65" spans="1:13">
      <c r="A65" s="26">
        <v>20</v>
      </c>
      <c r="B65" s="187" t="s">
        <v>196</v>
      </c>
      <c r="C65" s="188"/>
      <c r="D65" s="188"/>
      <c r="E65" s="188"/>
      <c r="F65" s="188"/>
      <c r="G65" s="188"/>
      <c r="H65" s="189"/>
      <c r="I65" s="96"/>
      <c r="J65" s="143" t="s">
        <v>10</v>
      </c>
      <c r="K65" s="122"/>
      <c r="L65" s="151">
        <f>ROUND(I65*K65,2)</f>
        <v>0</v>
      </c>
    </row>
    <row r="66" spans="1:13">
      <c r="A66" s="26"/>
      <c r="B66" s="155"/>
      <c r="C66" s="156"/>
      <c r="D66" s="156"/>
      <c r="E66" s="156"/>
      <c r="F66" s="156"/>
      <c r="G66" s="156"/>
      <c r="H66" s="157"/>
      <c r="I66" s="96"/>
      <c r="J66" s="143"/>
      <c r="K66" s="122"/>
      <c r="L66" s="124"/>
    </row>
    <row r="67" spans="1:13" s="73" customFormat="1" ht="12" customHeight="1">
      <c r="A67" s="26">
        <v>21</v>
      </c>
      <c r="B67" s="158" t="s">
        <v>81</v>
      </c>
      <c r="C67" s="159"/>
      <c r="D67" s="159"/>
      <c r="E67" s="159"/>
      <c r="F67" s="159"/>
      <c r="G67" s="159"/>
      <c r="H67" s="160"/>
      <c r="I67" s="96"/>
      <c r="J67" s="143" t="s">
        <v>12</v>
      </c>
      <c r="K67" s="122"/>
      <c r="L67" s="123">
        <f>ROUND(I67*K67,2)</f>
        <v>0</v>
      </c>
      <c r="M67" s="72"/>
    </row>
    <row r="68" spans="1:13" ht="13.8" thickBot="1">
      <c r="A68" s="26"/>
      <c r="B68" s="155"/>
      <c r="C68" s="156"/>
      <c r="D68" s="156"/>
      <c r="E68" s="156"/>
      <c r="F68" s="156"/>
      <c r="G68" s="156"/>
      <c r="H68" s="157"/>
      <c r="I68" s="101"/>
      <c r="J68" s="143"/>
      <c r="K68" s="130"/>
      <c r="L68" s="126"/>
    </row>
    <row r="69" spans="1:13" ht="13.8" thickBot="1">
      <c r="A69" s="178"/>
      <c r="B69" s="179"/>
      <c r="C69" s="179"/>
      <c r="D69" s="179"/>
      <c r="E69" s="179"/>
      <c r="F69" s="179"/>
      <c r="G69" s="179"/>
      <c r="H69" s="179"/>
      <c r="I69" s="99"/>
      <c r="J69" s="146"/>
      <c r="K69" s="127"/>
      <c r="L69" s="128"/>
    </row>
    <row r="70" spans="1:13">
      <c r="A70" s="37"/>
      <c r="B70" s="38"/>
      <c r="C70" s="38"/>
      <c r="D70" s="38"/>
      <c r="E70" s="38"/>
      <c r="F70" s="38"/>
      <c r="G70" s="38"/>
      <c r="H70" s="39"/>
      <c r="I70" s="100"/>
      <c r="J70" s="147"/>
      <c r="K70" s="129"/>
    </row>
    <row r="71" spans="1:13" ht="13.8" thickBot="1">
      <c r="A71" s="85" t="s">
        <v>502</v>
      </c>
      <c r="B71" s="38"/>
      <c r="C71" s="38"/>
      <c r="D71" s="38"/>
      <c r="E71" s="38"/>
      <c r="F71" s="38"/>
      <c r="G71" s="38"/>
      <c r="H71" s="39"/>
      <c r="I71" s="100"/>
      <c r="J71" s="147"/>
      <c r="K71" s="129"/>
    </row>
    <row r="72" spans="1:13" ht="13.8" thickBot="1">
      <c r="A72" s="178" t="s">
        <v>506</v>
      </c>
      <c r="B72" s="179"/>
      <c r="C72" s="179"/>
      <c r="D72" s="179"/>
      <c r="E72" s="179"/>
      <c r="F72" s="179"/>
      <c r="G72" s="179"/>
      <c r="H72" s="179"/>
      <c r="I72" s="179"/>
      <c r="J72" s="179"/>
      <c r="K72" s="179"/>
      <c r="L72" s="121">
        <f>ROUND(SUM(L73,L75,L77,L79,L81,L83,L85,L87),2)</f>
        <v>0</v>
      </c>
    </row>
    <row r="73" spans="1:13">
      <c r="A73" s="26">
        <v>22</v>
      </c>
      <c r="B73" s="168" t="s">
        <v>507</v>
      </c>
      <c r="C73" s="168"/>
      <c r="D73" s="168"/>
      <c r="E73" s="168"/>
      <c r="F73" s="168"/>
      <c r="G73" s="168"/>
      <c r="H73" s="168"/>
      <c r="I73" s="96"/>
      <c r="J73" s="143" t="s">
        <v>10</v>
      </c>
      <c r="K73" s="122"/>
      <c r="L73" s="123">
        <f>ROUND(I73*K73,2)</f>
        <v>0</v>
      </c>
    </row>
    <row r="74" spans="1:13">
      <c r="A74" s="26"/>
      <c r="B74" s="155"/>
      <c r="C74" s="156"/>
      <c r="D74" s="156"/>
      <c r="E74" s="156"/>
      <c r="F74" s="156"/>
      <c r="G74" s="156"/>
      <c r="H74" s="157"/>
      <c r="I74" s="96"/>
      <c r="J74" s="143"/>
      <c r="K74" s="122"/>
      <c r="L74" s="124"/>
    </row>
    <row r="75" spans="1:13">
      <c r="A75" s="26">
        <v>23</v>
      </c>
      <c r="B75" s="169" t="s">
        <v>508</v>
      </c>
      <c r="C75" s="169"/>
      <c r="D75" s="169"/>
      <c r="E75" s="169"/>
      <c r="F75" s="169"/>
      <c r="G75" s="169"/>
      <c r="H75" s="169"/>
      <c r="I75" s="96"/>
      <c r="J75" s="143" t="s">
        <v>13</v>
      </c>
      <c r="K75" s="122"/>
      <c r="L75" s="123">
        <f>ROUND(I75*K75,2)</f>
        <v>0</v>
      </c>
    </row>
    <row r="76" spans="1:13">
      <c r="A76" s="26"/>
      <c r="B76" s="155"/>
      <c r="C76" s="156"/>
      <c r="D76" s="156"/>
      <c r="E76" s="156"/>
      <c r="F76" s="156"/>
      <c r="G76" s="156"/>
      <c r="H76" s="157"/>
      <c r="I76" s="96"/>
      <c r="J76" s="143"/>
      <c r="K76" s="122"/>
      <c r="L76" s="124"/>
    </row>
    <row r="77" spans="1:13">
      <c r="A77" s="26">
        <v>24</v>
      </c>
      <c r="B77" s="169" t="s">
        <v>509</v>
      </c>
      <c r="C77" s="169"/>
      <c r="D77" s="169"/>
      <c r="E77" s="169"/>
      <c r="F77" s="169"/>
      <c r="G77" s="169"/>
      <c r="H77" s="169"/>
      <c r="I77" s="96"/>
      <c r="J77" s="143" t="s">
        <v>13</v>
      </c>
      <c r="K77" s="122"/>
      <c r="L77" s="123">
        <f>ROUND(I77*K77,2)</f>
        <v>0</v>
      </c>
    </row>
    <row r="78" spans="1:13">
      <c r="A78" s="26"/>
      <c r="B78" s="155"/>
      <c r="C78" s="156"/>
      <c r="D78" s="156"/>
      <c r="E78" s="156"/>
      <c r="F78" s="156"/>
      <c r="G78" s="156"/>
      <c r="H78" s="157"/>
      <c r="I78" s="96"/>
      <c r="J78" s="143"/>
      <c r="K78" s="122"/>
      <c r="L78" s="124"/>
    </row>
    <row r="79" spans="1:13">
      <c r="A79" s="26">
        <v>25</v>
      </c>
      <c r="B79" s="169" t="s">
        <v>510</v>
      </c>
      <c r="C79" s="169"/>
      <c r="D79" s="169"/>
      <c r="E79" s="169"/>
      <c r="F79" s="169"/>
      <c r="G79" s="169"/>
      <c r="H79" s="169"/>
      <c r="I79" s="96"/>
      <c r="J79" s="143" t="s">
        <v>13</v>
      </c>
      <c r="K79" s="122"/>
      <c r="L79" s="123">
        <f>ROUND(I79*K79,2)</f>
        <v>0</v>
      </c>
    </row>
    <row r="80" spans="1:13">
      <c r="A80" s="26"/>
      <c r="B80" s="155"/>
      <c r="C80" s="156"/>
      <c r="D80" s="156"/>
      <c r="E80" s="156"/>
      <c r="F80" s="156"/>
      <c r="G80" s="156"/>
      <c r="H80" s="157"/>
      <c r="I80" s="96"/>
      <c r="J80" s="143"/>
      <c r="K80" s="122"/>
      <c r="L80" s="124"/>
    </row>
    <row r="81" spans="1:13">
      <c r="A81" s="26">
        <v>26</v>
      </c>
      <c r="B81" s="169" t="s">
        <v>511</v>
      </c>
      <c r="C81" s="169"/>
      <c r="D81" s="169"/>
      <c r="E81" s="169"/>
      <c r="F81" s="169"/>
      <c r="G81" s="169"/>
      <c r="H81" s="169"/>
      <c r="I81" s="96"/>
      <c r="J81" s="143" t="s">
        <v>13</v>
      </c>
      <c r="K81" s="122"/>
      <c r="L81" s="123">
        <f>ROUND(I81*K81,2)</f>
        <v>0</v>
      </c>
    </row>
    <row r="82" spans="1:13">
      <c r="A82" s="26"/>
      <c r="B82" s="155"/>
      <c r="C82" s="156"/>
      <c r="D82" s="156"/>
      <c r="E82" s="156"/>
      <c r="F82" s="156"/>
      <c r="G82" s="156"/>
      <c r="H82" s="157"/>
      <c r="I82" s="96"/>
      <c r="J82" s="143"/>
      <c r="K82" s="122"/>
      <c r="L82" s="124"/>
    </row>
    <row r="83" spans="1:13">
      <c r="A83" s="26">
        <v>27</v>
      </c>
      <c r="B83" s="169" t="s">
        <v>512</v>
      </c>
      <c r="C83" s="169"/>
      <c r="D83" s="169"/>
      <c r="E83" s="169"/>
      <c r="F83" s="169"/>
      <c r="G83" s="169"/>
      <c r="H83" s="169"/>
      <c r="I83" s="96"/>
      <c r="J83" s="143" t="s">
        <v>13</v>
      </c>
      <c r="K83" s="122"/>
      <c r="L83" s="123">
        <f>ROUND(I83*K83,2)</f>
        <v>0</v>
      </c>
    </row>
    <row r="84" spans="1:13">
      <c r="A84" s="26"/>
      <c r="B84" s="155"/>
      <c r="C84" s="156"/>
      <c r="D84" s="156"/>
      <c r="E84" s="156"/>
      <c r="F84" s="156"/>
      <c r="G84" s="156"/>
      <c r="H84" s="157"/>
      <c r="I84" s="96"/>
      <c r="J84" s="143"/>
      <c r="K84" s="122"/>
      <c r="L84" s="124"/>
    </row>
    <row r="85" spans="1:13">
      <c r="A85" s="26">
        <v>28</v>
      </c>
      <c r="B85" s="169" t="s">
        <v>514</v>
      </c>
      <c r="C85" s="169"/>
      <c r="D85" s="169"/>
      <c r="E85" s="169"/>
      <c r="F85" s="169"/>
      <c r="G85" s="169"/>
      <c r="H85" s="169"/>
      <c r="I85" s="96"/>
      <c r="J85" s="143" t="s">
        <v>13</v>
      </c>
      <c r="K85" s="122"/>
      <c r="L85" s="123">
        <f>ROUND(I85*K85,2)</f>
        <v>0</v>
      </c>
    </row>
    <row r="86" spans="1:13">
      <c r="A86" s="26"/>
      <c r="B86" s="155"/>
      <c r="C86" s="156"/>
      <c r="D86" s="156"/>
      <c r="E86" s="156"/>
      <c r="F86" s="156"/>
      <c r="G86" s="156"/>
      <c r="H86" s="157"/>
      <c r="I86" s="96"/>
      <c r="J86" s="143"/>
      <c r="K86" s="122"/>
      <c r="L86" s="124"/>
    </row>
    <row r="87" spans="1:13">
      <c r="A87" s="26">
        <v>29</v>
      </c>
      <c r="B87" s="169" t="s">
        <v>513</v>
      </c>
      <c r="C87" s="169"/>
      <c r="D87" s="169"/>
      <c r="E87" s="169"/>
      <c r="F87" s="169"/>
      <c r="G87" s="169"/>
      <c r="H87" s="169"/>
      <c r="I87" s="96"/>
      <c r="J87" s="143" t="s">
        <v>10</v>
      </c>
      <c r="K87" s="122"/>
      <c r="L87" s="123">
        <f>ROUND(I87*K87,2)</f>
        <v>0</v>
      </c>
    </row>
    <row r="88" spans="1:13" ht="13.8" thickBot="1">
      <c r="A88" s="26"/>
      <c r="B88" s="155"/>
      <c r="C88" s="156"/>
      <c r="D88" s="156"/>
      <c r="E88" s="156"/>
      <c r="F88" s="156"/>
      <c r="G88" s="156"/>
      <c r="H88" s="157"/>
      <c r="I88" s="102"/>
      <c r="J88" s="144"/>
      <c r="K88" s="131"/>
      <c r="L88" s="132"/>
    </row>
    <row r="89" spans="1:13" ht="13.8" thickBot="1">
      <c r="A89" s="161"/>
      <c r="B89" s="162"/>
      <c r="C89" s="162"/>
      <c r="D89" s="162"/>
      <c r="E89" s="162"/>
      <c r="F89" s="162"/>
      <c r="G89" s="162"/>
      <c r="H89" s="162"/>
      <c r="I89" s="213"/>
      <c r="J89" s="214"/>
      <c r="K89" s="214"/>
      <c r="L89" s="115"/>
    </row>
    <row r="90" spans="1:13">
      <c r="A90" s="82"/>
      <c r="B90" s="83"/>
      <c r="C90" s="83"/>
      <c r="D90" s="83"/>
      <c r="E90" s="83"/>
      <c r="F90" s="83"/>
      <c r="G90" s="83"/>
      <c r="H90" s="83"/>
      <c r="I90" s="105"/>
      <c r="J90" s="105"/>
      <c r="K90" s="137"/>
    </row>
    <row r="91" spans="1:13" ht="13.8" thickBot="1">
      <c r="A91" s="46"/>
      <c r="B91" s="47"/>
      <c r="C91" s="47"/>
      <c r="D91" s="47"/>
      <c r="E91" s="47"/>
      <c r="F91" s="47"/>
      <c r="G91" s="47"/>
      <c r="H91" s="47"/>
      <c r="I91" s="106"/>
      <c r="J91" s="106"/>
      <c r="K91" s="138"/>
    </row>
    <row r="92" spans="1:13" ht="13.8" thickBot="1">
      <c r="A92" s="175" t="s">
        <v>20</v>
      </c>
      <c r="B92" s="176"/>
      <c r="C92" s="176"/>
      <c r="D92" s="176"/>
      <c r="E92" s="176"/>
      <c r="F92" s="176"/>
      <c r="G92" s="176"/>
      <c r="H92" s="176"/>
      <c r="I92" s="176"/>
      <c r="J92" s="176"/>
      <c r="K92" s="177"/>
      <c r="L92" s="121">
        <f>ROUND(SUM(L9,L29,L49,L56,L64,L72),2)</f>
        <v>0</v>
      </c>
      <c r="M92" s="50"/>
    </row>
    <row r="95" spans="1:13" ht="37.200000000000003" customHeight="1">
      <c r="A95" s="174" t="s">
        <v>22</v>
      </c>
      <c r="B95" s="174"/>
      <c r="C95" s="174"/>
      <c r="D95" s="174"/>
      <c r="E95" s="174"/>
      <c r="F95" s="174"/>
      <c r="G95" s="174"/>
      <c r="H95" s="174"/>
      <c r="I95" s="174"/>
      <c r="J95" s="174"/>
      <c r="K95" s="174"/>
      <c r="L95" s="174"/>
    </row>
    <row r="97" spans="1:13" ht="38.4" customHeight="1">
      <c r="A97" s="174" t="s">
        <v>555</v>
      </c>
      <c r="B97" s="174"/>
      <c r="C97" s="174"/>
      <c r="D97" s="174"/>
      <c r="E97" s="174"/>
      <c r="F97" s="174"/>
      <c r="G97" s="174"/>
      <c r="H97" s="174"/>
      <c r="I97" s="174"/>
      <c r="J97" s="174"/>
      <c r="K97" s="174"/>
      <c r="L97" s="174"/>
    </row>
    <row r="99" spans="1:13" ht="40.200000000000003" customHeight="1">
      <c r="A99" s="174" t="s">
        <v>23</v>
      </c>
      <c r="B99" s="174"/>
      <c r="C99" s="174"/>
      <c r="D99" s="174"/>
      <c r="E99" s="174"/>
      <c r="F99" s="174"/>
      <c r="G99" s="174"/>
      <c r="H99" s="174"/>
      <c r="I99" s="174"/>
      <c r="J99" s="174"/>
      <c r="K99" s="174"/>
      <c r="L99" s="174"/>
    </row>
    <row r="100" spans="1:13" ht="16.2" customHeight="1">
      <c r="A100" s="71"/>
      <c r="B100" s="71"/>
      <c r="C100" s="71"/>
      <c r="D100" s="71"/>
      <c r="E100" s="71"/>
      <c r="F100" s="71"/>
      <c r="G100" s="71"/>
      <c r="H100" s="71"/>
      <c r="I100" s="110"/>
      <c r="J100" s="110"/>
      <c r="K100" s="110"/>
      <c r="L100" s="110"/>
    </row>
    <row r="101" spans="1:13">
      <c r="A101" s="174" t="s">
        <v>24</v>
      </c>
      <c r="B101" s="174"/>
      <c r="C101" s="174"/>
      <c r="D101" s="174"/>
      <c r="E101" s="174"/>
      <c r="F101" s="174"/>
      <c r="G101" s="174"/>
      <c r="H101" s="174"/>
      <c r="I101" s="174"/>
      <c r="J101" s="174"/>
      <c r="K101" s="174"/>
      <c r="L101" s="174"/>
    </row>
    <row r="104" spans="1:13">
      <c r="A104" s="51" t="s">
        <v>16</v>
      </c>
      <c r="B104" s="51"/>
      <c r="C104" s="51"/>
      <c r="D104" s="51"/>
      <c r="E104" s="51"/>
      <c r="G104" s="51"/>
      <c r="H104" s="51"/>
      <c r="M104" s="53"/>
    </row>
    <row r="105" spans="1:13">
      <c r="F105" s="13" t="s">
        <v>21</v>
      </c>
    </row>
    <row r="107" spans="1:13">
      <c r="H107" s="51"/>
      <c r="M107" s="53"/>
    </row>
    <row r="108" spans="1:13">
      <c r="A108" s="51" t="s">
        <v>8</v>
      </c>
      <c r="B108" s="51"/>
      <c r="C108" s="51"/>
      <c r="D108" s="51"/>
      <c r="E108" s="51"/>
      <c r="G108" s="51"/>
    </row>
    <row r="109" spans="1:13">
      <c r="H109" s="51"/>
      <c r="M109" s="53"/>
    </row>
    <row r="110" spans="1:13">
      <c r="A110" s="51"/>
      <c r="B110" s="51"/>
      <c r="C110" s="51"/>
      <c r="D110" s="51"/>
      <c r="E110" s="51"/>
      <c r="G110" s="51"/>
      <c r="H110" s="51"/>
      <c r="M110" s="53"/>
    </row>
    <row r="111" spans="1:13">
      <c r="A111" s="51"/>
      <c r="B111" s="51"/>
      <c r="C111" s="51"/>
      <c r="D111" s="51"/>
      <c r="E111" s="51"/>
      <c r="G111" s="51"/>
      <c r="H111" s="51"/>
      <c r="M111" s="53"/>
    </row>
    <row r="112" spans="1:13">
      <c r="A112" s="51"/>
      <c r="B112" s="54"/>
      <c r="C112" s="54"/>
      <c r="D112" s="54"/>
      <c r="E112" s="54"/>
      <c r="F112" s="54"/>
      <c r="G112" s="54"/>
      <c r="H112" s="51"/>
      <c r="M112" s="53"/>
    </row>
    <row r="113" spans="1:13">
      <c r="A113" s="51"/>
      <c r="B113" s="51"/>
      <c r="C113" s="51"/>
      <c r="D113" s="51"/>
      <c r="E113" s="51"/>
      <c r="G113" s="51"/>
    </row>
    <row r="114" spans="1:13">
      <c r="A114" s="51"/>
      <c r="B114" s="51"/>
      <c r="C114" s="51"/>
      <c r="D114" s="51"/>
      <c r="E114" s="51"/>
      <c r="G114" s="51"/>
    </row>
    <row r="116" spans="1:13" ht="40.5" customHeight="1">
      <c r="A116" s="183"/>
      <c r="B116" s="183"/>
      <c r="C116" s="183"/>
      <c r="D116" s="183"/>
      <c r="E116" s="183"/>
      <c r="F116" s="183"/>
      <c r="G116" s="183"/>
      <c r="H116" s="183"/>
      <c r="I116" s="183"/>
      <c r="J116" s="183"/>
      <c r="K116" s="183"/>
    </row>
    <row r="117" spans="1:13">
      <c r="B117" s="51"/>
      <c r="C117" s="51"/>
      <c r="D117" s="51"/>
      <c r="E117" s="51"/>
      <c r="G117" s="51"/>
      <c r="H117" s="51"/>
      <c r="M117" s="53"/>
    </row>
  </sheetData>
  <mergeCells count="80">
    <mergeCell ref="B83:H83"/>
    <mergeCell ref="B84:H84"/>
    <mergeCell ref="B85:H85"/>
    <mergeCell ref="B86:H86"/>
    <mergeCell ref="B87:H87"/>
    <mergeCell ref="A97:L97"/>
    <mergeCell ref="A101:L101"/>
    <mergeCell ref="A72:K72"/>
    <mergeCell ref="B73:H73"/>
    <mergeCell ref="B74:H74"/>
    <mergeCell ref="B75:H75"/>
    <mergeCell ref="B76:H76"/>
    <mergeCell ref="B77:H77"/>
    <mergeCell ref="B88:H88"/>
    <mergeCell ref="A89:H89"/>
    <mergeCell ref="I89:K89"/>
    <mergeCell ref="B78:H78"/>
    <mergeCell ref="B79:H79"/>
    <mergeCell ref="B80:H80"/>
    <mergeCell ref="B81:H81"/>
    <mergeCell ref="B82:H82"/>
    <mergeCell ref="A116:K116"/>
    <mergeCell ref="A26:H26"/>
    <mergeCell ref="A29:K29"/>
    <mergeCell ref="A49:K49"/>
    <mergeCell ref="B50:H50"/>
    <mergeCell ref="B51:H51"/>
    <mergeCell ref="A64:K64"/>
    <mergeCell ref="B66:H66"/>
    <mergeCell ref="B67:H67"/>
    <mergeCell ref="A92:K92"/>
    <mergeCell ref="A95:L95"/>
    <mergeCell ref="A99:L99"/>
    <mergeCell ref="B65:H65"/>
    <mergeCell ref="B60:H60"/>
    <mergeCell ref="A61:H61"/>
    <mergeCell ref="B68:H68"/>
    <mergeCell ref="A69:H69"/>
    <mergeCell ref="B59:H59"/>
    <mergeCell ref="A56:K56"/>
    <mergeCell ref="B57:H57"/>
    <mergeCell ref="B58:H58"/>
    <mergeCell ref="B45:H45"/>
    <mergeCell ref="B34:H34"/>
    <mergeCell ref="B35:H35"/>
    <mergeCell ref="B36:H36"/>
    <mergeCell ref="B37:H37"/>
    <mergeCell ref="B38:H38"/>
    <mergeCell ref="B39:H39"/>
    <mergeCell ref="B40:H40"/>
    <mergeCell ref="B41:H41"/>
    <mergeCell ref="B42:H42"/>
    <mergeCell ref="B43:H43"/>
    <mergeCell ref="B44:H44"/>
    <mergeCell ref="B24:H24"/>
    <mergeCell ref="B25:H25"/>
    <mergeCell ref="B30:H30"/>
    <mergeCell ref="B31:H31"/>
    <mergeCell ref="B32:H32"/>
    <mergeCell ref="B19:H19"/>
    <mergeCell ref="B20:H20"/>
    <mergeCell ref="B21:H21"/>
    <mergeCell ref="B22:H22"/>
    <mergeCell ref="B23:H23"/>
    <mergeCell ref="A46:H46"/>
    <mergeCell ref="A52:H52"/>
    <mergeCell ref="B17:H17"/>
    <mergeCell ref="A1:H1"/>
    <mergeCell ref="A3:K3"/>
    <mergeCell ref="B4:H5"/>
    <mergeCell ref="A9:K9"/>
    <mergeCell ref="B10:H10"/>
    <mergeCell ref="B11:H11"/>
    <mergeCell ref="B12:H12"/>
    <mergeCell ref="B13:H13"/>
    <mergeCell ref="B14:H14"/>
    <mergeCell ref="B15:H15"/>
    <mergeCell ref="B16:H16"/>
    <mergeCell ref="B33:H33"/>
    <mergeCell ref="B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70"/>
  <sheetViews>
    <sheetView zoomScaleNormal="100" workbookViewId="0">
      <pane ySplit="5" topLeftCell="A740" activePane="bottomLeft" state="frozen"/>
      <selection pane="bottomLeft" activeCell="A3" sqref="A3:K3"/>
    </sheetView>
  </sheetViews>
  <sheetFormatPr defaultRowHeight="13.2"/>
  <cols>
    <col min="1" max="1" width="6.6640625" style="13" customWidth="1"/>
    <col min="2" max="2" width="16.5546875" style="13" customWidth="1"/>
    <col min="3" max="3" width="10.88671875" style="13" customWidth="1"/>
    <col min="4" max="4" width="9.88671875" style="13" customWidth="1"/>
    <col min="5" max="6" width="9.109375" style="13"/>
    <col min="7" max="7" width="7.6640625" style="13" customWidth="1"/>
    <col min="8" max="8" width="58.33203125" style="13" customWidth="1"/>
    <col min="9" max="11" width="9.109375" style="108"/>
    <col min="12" max="12" width="12.88671875" style="108" customWidth="1"/>
    <col min="13" max="13" width="13.6640625" style="14" customWidth="1"/>
  </cols>
  <sheetData>
    <row r="1" spans="1:13">
      <c r="A1" s="193" t="s">
        <v>197</v>
      </c>
      <c r="B1" s="194"/>
      <c r="C1" s="194"/>
      <c r="D1" s="194"/>
      <c r="E1" s="194"/>
      <c r="F1" s="194"/>
      <c r="G1" s="194"/>
      <c r="H1" s="194"/>
      <c r="I1" s="91"/>
      <c r="J1" s="139"/>
      <c r="K1" s="111"/>
      <c r="L1" s="112"/>
    </row>
    <row r="2" spans="1:13" ht="13.8" thickBot="1">
      <c r="A2" s="15"/>
      <c r="B2" s="16"/>
      <c r="C2" s="16"/>
      <c r="D2" s="16"/>
      <c r="E2" s="16"/>
      <c r="F2" s="16"/>
      <c r="G2" s="16"/>
      <c r="H2" s="17"/>
      <c r="I2" s="92"/>
      <c r="J2" s="140"/>
      <c r="K2" s="113"/>
      <c r="L2" s="114"/>
    </row>
    <row r="3" spans="1:13" ht="13.8" thickBot="1">
      <c r="A3" s="190" t="s">
        <v>556</v>
      </c>
      <c r="B3" s="191"/>
      <c r="C3" s="191"/>
      <c r="D3" s="191"/>
      <c r="E3" s="191"/>
      <c r="F3" s="191"/>
      <c r="G3" s="191"/>
      <c r="H3" s="191"/>
      <c r="I3" s="191"/>
      <c r="J3" s="191"/>
      <c r="K3" s="192"/>
      <c r="L3" s="115"/>
    </row>
    <row r="4" spans="1:13" s="9" customFormat="1" ht="10.199999999999999">
      <c r="A4" s="1" t="s">
        <v>0</v>
      </c>
      <c r="B4" s="195" t="s">
        <v>15</v>
      </c>
      <c r="C4" s="196"/>
      <c r="D4" s="196"/>
      <c r="E4" s="196"/>
      <c r="F4" s="196"/>
      <c r="G4" s="196"/>
      <c r="H4" s="197"/>
      <c r="I4" s="93" t="s">
        <v>1</v>
      </c>
      <c r="J4" s="141" t="s">
        <v>2</v>
      </c>
      <c r="K4" s="116" t="s">
        <v>3</v>
      </c>
      <c r="L4" s="117" t="s">
        <v>19</v>
      </c>
      <c r="M4" s="55"/>
    </row>
    <row r="5" spans="1:13" s="9" customFormat="1" ht="10.8" thickBot="1">
      <c r="A5" s="3" t="s">
        <v>4</v>
      </c>
      <c r="B5" s="198"/>
      <c r="C5" s="199"/>
      <c r="D5" s="199"/>
      <c r="E5" s="199"/>
      <c r="F5" s="199"/>
      <c r="G5" s="199"/>
      <c r="H5" s="200"/>
      <c r="I5" s="94" t="s">
        <v>5</v>
      </c>
      <c r="J5" s="142" t="s">
        <v>6</v>
      </c>
      <c r="K5" s="118" t="s">
        <v>7</v>
      </c>
      <c r="L5" s="119"/>
      <c r="M5" s="55"/>
    </row>
    <row r="6" spans="1:13">
      <c r="A6" s="21"/>
      <c r="B6" s="22"/>
      <c r="C6" s="22"/>
      <c r="D6" s="22"/>
      <c r="E6" s="22"/>
      <c r="F6" s="22"/>
      <c r="G6" s="22"/>
      <c r="H6" s="23"/>
      <c r="I6" s="95"/>
      <c r="J6" s="120"/>
      <c r="K6" s="120"/>
    </row>
    <row r="7" spans="1:13">
      <c r="A7" s="76" t="s">
        <v>198</v>
      </c>
      <c r="B7" s="22"/>
      <c r="C7" s="22"/>
      <c r="D7" s="22"/>
      <c r="E7" s="22"/>
      <c r="F7" s="22"/>
      <c r="G7" s="22"/>
      <c r="H7" s="23"/>
      <c r="I7" s="95"/>
      <c r="J7" s="120"/>
      <c r="K7" s="120"/>
    </row>
    <row r="8" spans="1:13" ht="13.8" thickBot="1">
      <c r="A8" s="75" t="s">
        <v>84</v>
      </c>
      <c r="B8" s="22"/>
      <c r="C8" s="22"/>
      <c r="D8" s="22"/>
      <c r="E8" s="22"/>
      <c r="F8" s="22"/>
      <c r="G8" s="22"/>
      <c r="H8" s="23"/>
      <c r="I8" s="95"/>
      <c r="J8" s="120"/>
      <c r="K8" s="120"/>
    </row>
    <row r="9" spans="1:13" ht="13.8" thickBot="1">
      <c r="A9" s="178" t="s">
        <v>199</v>
      </c>
      <c r="B9" s="179"/>
      <c r="C9" s="179"/>
      <c r="D9" s="179"/>
      <c r="E9" s="179"/>
      <c r="F9" s="179"/>
      <c r="G9" s="179"/>
      <c r="H9" s="179"/>
      <c r="I9" s="179"/>
      <c r="J9" s="179"/>
      <c r="K9" s="179"/>
      <c r="L9" s="121">
        <f>ROUND(SUM(L10,L12,L14,L16,L18,L20,L22,L24),2)</f>
        <v>0</v>
      </c>
    </row>
    <row r="10" spans="1:13">
      <c r="A10" s="26">
        <v>1</v>
      </c>
      <c r="B10" s="201" t="s">
        <v>200</v>
      </c>
      <c r="C10" s="202" t="s">
        <v>200</v>
      </c>
      <c r="D10" s="202" t="s">
        <v>200</v>
      </c>
      <c r="E10" s="202" t="s">
        <v>200</v>
      </c>
      <c r="F10" s="202" t="s">
        <v>200</v>
      </c>
      <c r="G10" s="202" t="s">
        <v>200</v>
      </c>
      <c r="H10" s="203" t="s">
        <v>200</v>
      </c>
      <c r="I10" s="96"/>
      <c r="J10" s="143" t="s">
        <v>11</v>
      </c>
      <c r="K10" s="122"/>
      <c r="L10" s="123">
        <f>ROUND(I10*K10,2)</f>
        <v>0</v>
      </c>
    </row>
    <row r="11" spans="1:13">
      <c r="A11" s="26"/>
      <c r="B11" s="155"/>
      <c r="C11" s="156"/>
      <c r="D11" s="156"/>
      <c r="E11" s="156"/>
      <c r="F11" s="156"/>
      <c r="G11" s="156"/>
      <c r="H11" s="157"/>
      <c r="I11" s="96"/>
      <c r="J11" s="143"/>
      <c r="K11" s="122"/>
      <c r="L11" s="123"/>
    </row>
    <row r="12" spans="1:13">
      <c r="A12" s="29">
        <v>2</v>
      </c>
      <c r="B12" s="158" t="s">
        <v>201</v>
      </c>
      <c r="C12" s="159" t="s">
        <v>201</v>
      </c>
      <c r="D12" s="159" t="s">
        <v>201</v>
      </c>
      <c r="E12" s="159" t="s">
        <v>201</v>
      </c>
      <c r="F12" s="159" t="s">
        <v>201</v>
      </c>
      <c r="G12" s="159" t="s">
        <v>201</v>
      </c>
      <c r="H12" s="160" t="s">
        <v>201</v>
      </c>
      <c r="I12" s="97"/>
      <c r="J12" s="144" t="s">
        <v>11</v>
      </c>
      <c r="K12" s="125"/>
      <c r="L12" s="123">
        <f t="shared" ref="L12:L24" si="0">ROUND(I12*K12,2)</f>
        <v>0</v>
      </c>
    </row>
    <row r="13" spans="1:13">
      <c r="A13" s="26"/>
      <c r="B13" s="155"/>
      <c r="C13" s="156"/>
      <c r="D13" s="156"/>
      <c r="E13" s="156"/>
      <c r="F13" s="156"/>
      <c r="G13" s="156"/>
      <c r="H13" s="157"/>
      <c r="I13" s="96"/>
      <c r="J13" s="143"/>
      <c r="K13" s="122"/>
      <c r="L13" s="123"/>
    </row>
    <row r="14" spans="1:13">
      <c r="A14" s="26">
        <v>3</v>
      </c>
      <c r="B14" s="158" t="s">
        <v>202</v>
      </c>
      <c r="C14" s="159" t="s">
        <v>202</v>
      </c>
      <c r="D14" s="159" t="s">
        <v>202</v>
      </c>
      <c r="E14" s="159" t="s">
        <v>202</v>
      </c>
      <c r="F14" s="159" t="s">
        <v>202</v>
      </c>
      <c r="G14" s="159" t="s">
        <v>202</v>
      </c>
      <c r="H14" s="160" t="s">
        <v>202</v>
      </c>
      <c r="I14" s="96"/>
      <c r="J14" s="144" t="s">
        <v>11</v>
      </c>
      <c r="K14" s="122"/>
      <c r="L14" s="123">
        <f t="shared" si="0"/>
        <v>0</v>
      </c>
    </row>
    <row r="15" spans="1:13">
      <c r="A15" s="26"/>
      <c r="B15" s="155"/>
      <c r="C15" s="156"/>
      <c r="D15" s="156"/>
      <c r="E15" s="156"/>
      <c r="F15" s="156"/>
      <c r="G15" s="156"/>
      <c r="H15" s="157"/>
      <c r="I15" s="96"/>
      <c r="J15" s="143"/>
      <c r="K15" s="122"/>
      <c r="L15" s="123"/>
    </row>
    <row r="16" spans="1:13">
      <c r="A16" s="32">
        <v>4</v>
      </c>
      <c r="B16" s="158" t="s">
        <v>203</v>
      </c>
      <c r="C16" s="159" t="s">
        <v>203</v>
      </c>
      <c r="D16" s="159" t="s">
        <v>203</v>
      </c>
      <c r="E16" s="159" t="s">
        <v>203</v>
      </c>
      <c r="F16" s="159" t="s">
        <v>203</v>
      </c>
      <c r="G16" s="159" t="s">
        <v>203</v>
      </c>
      <c r="H16" s="160" t="s">
        <v>203</v>
      </c>
      <c r="I16" s="98"/>
      <c r="J16" s="145" t="s">
        <v>11</v>
      </c>
      <c r="K16" s="122"/>
      <c r="L16" s="123">
        <f t="shared" si="0"/>
        <v>0</v>
      </c>
    </row>
    <row r="17" spans="1:12">
      <c r="A17" s="26"/>
      <c r="B17" s="155"/>
      <c r="C17" s="156"/>
      <c r="D17" s="156"/>
      <c r="E17" s="156"/>
      <c r="F17" s="156"/>
      <c r="G17" s="156"/>
      <c r="H17" s="157"/>
      <c r="I17" s="96"/>
      <c r="J17" s="143"/>
      <c r="K17" s="122"/>
      <c r="L17" s="123"/>
    </row>
    <row r="18" spans="1:12">
      <c r="A18" s="26">
        <v>5</v>
      </c>
      <c r="B18" s="158" t="s">
        <v>204</v>
      </c>
      <c r="C18" s="159"/>
      <c r="D18" s="159"/>
      <c r="E18" s="159"/>
      <c r="F18" s="159"/>
      <c r="G18" s="159"/>
      <c r="H18" s="160"/>
      <c r="I18" s="96"/>
      <c r="J18" s="143" t="s">
        <v>11</v>
      </c>
      <c r="K18" s="122"/>
      <c r="L18" s="123">
        <f t="shared" si="0"/>
        <v>0</v>
      </c>
    </row>
    <row r="19" spans="1:12">
      <c r="A19" s="26"/>
      <c r="B19" s="155"/>
      <c r="C19" s="156"/>
      <c r="D19" s="156"/>
      <c r="E19" s="156"/>
      <c r="F19" s="156"/>
      <c r="G19" s="156"/>
      <c r="H19" s="157"/>
      <c r="I19" s="96"/>
      <c r="J19" s="143"/>
      <c r="K19" s="122"/>
      <c r="L19" s="123"/>
    </row>
    <row r="20" spans="1:12">
      <c r="A20" s="26">
        <v>6</v>
      </c>
      <c r="B20" s="158" t="s">
        <v>205</v>
      </c>
      <c r="C20" s="159"/>
      <c r="D20" s="159"/>
      <c r="E20" s="159"/>
      <c r="F20" s="159"/>
      <c r="G20" s="159"/>
      <c r="H20" s="160"/>
      <c r="I20" s="96"/>
      <c r="J20" s="143" t="s">
        <v>11</v>
      </c>
      <c r="K20" s="122"/>
      <c r="L20" s="123">
        <f t="shared" si="0"/>
        <v>0</v>
      </c>
    </row>
    <row r="21" spans="1:12">
      <c r="A21" s="26"/>
      <c r="B21" s="155"/>
      <c r="C21" s="156"/>
      <c r="D21" s="156"/>
      <c r="E21" s="156"/>
      <c r="F21" s="156"/>
      <c r="G21" s="156"/>
      <c r="H21" s="157"/>
      <c r="I21" s="96"/>
      <c r="J21" s="143"/>
      <c r="K21" s="122"/>
      <c r="L21" s="123"/>
    </row>
    <row r="22" spans="1:12">
      <c r="A22" s="26">
        <v>7</v>
      </c>
      <c r="B22" s="158" t="s">
        <v>206</v>
      </c>
      <c r="C22" s="159"/>
      <c r="D22" s="159"/>
      <c r="E22" s="159"/>
      <c r="F22" s="159"/>
      <c r="G22" s="159"/>
      <c r="H22" s="160"/>
      <c r="I22" s="96"/>
      <c r="J22" s="143" t="s">
        <v>11</v>
      </c>
      <c r="K22" s="122"/>
      <c r="L22" s="123">
        <f t="shared" si="0"/>
        <v>0</v>
      </c>
    </row>
    <row r="23" spans="1:12">
      <c r="A23" s="26"/>
      <c r="B23" s="155"/>
      <c r="C23" s="156"/>
      <c r="D23" s="156"/>
      <c r="E23" s="156"/>
      <c r="F23" s="156"/>
      <c r="G23" s="156"/>
      <c r="H23" s="157"/>
      <c r="I23" s="96"/>
      <c r="J23" s="143"/>
      <c r="K23" s="122"/>
      <c r="L23" s="123"/>
    </row>
    <row r="24" spans="1:12">
      <c r="A24" s="26">
        <v>8</v>
      </c>
      <c r="B24" s="158" t="s">
        <v>207</v>
      </c>
      <c r="C24" s="159"/>
      <c r="D24" s="159"/>
      <c r="E24" s="159"/>
      <c r="F24" s="159"/>
      <c r="G24" s="159"/>
      <c r="H24" s="160"/>
      <c r="I24" s="96"/>
      <c r="J24" s="143" t="s">
        <v>12</v>
      </c>
      <c r="K24" s="122"/>
      <c r="L24" s="123">
        <f t="shared" si="0"/>
        <v>0</v>
      </c>
    </row>
    <row r="25" spans="1:12" ht="13.8" thickBot="1">
      <c r="A25" s="26"/>
      <c r="B25" s="155"/>
      <c r="C25" s="156"/>
      <c r="D25" s="156"/>
      <c r="E25" s="156"/>
      <c r="F25" s="156"/>
      <c r="G25" s="156"/>
      <c r="H25" s="157"/>
      <c r="I25" s="96"/>
      <c r="J25" s="143"/>
      <c r="K25" s="122"/>
      <c r="L25" s="126"/>
    </row>
    <row r="26" spans="1:12" ht="13.8" thickBot="1">
      <c r="A26" s="178"/>
      <c r="B26" s="179"/>
      <c r="C26" s="179"/>
      <c r="D26" s="179"/>
      <c r="E26" s="179"/>
      <c r="F26" s="179"/>
      <c r="G26" s="179"/>
      <c r="H26" s="179"/>
      <c r="I26" s="99"/>
      <c r="J26" s="146"/>
      <c r="K26" s="127"/>
      <c r="L26" s="128"/>
    </row>
    <row r="27" spans="1:12">
      <c r="A27" s="37"/>
      <c r="B27" s="38"/>
      <c r="C27" s="38"/>
      <c r="D27" s="38"/>
      <c r="E27" s="38"/>
      <c r="F27" s="38"/>
      <c r="G27" s="38"/>
      <c r="H27" s="39"/>
      <c r="I27" s="100"/>
      <c r="J27" s="147"/>
      <c r="K27" s="129"/>
    </row>
    <row r="28" spans="1:12" ht="13.8" thickBot="1">
      <c r="A28" s="37"/>
      <c r="B28" s="38"/>
      <c r="C28" s="38"/>
      <c r="D28" s="38"/>
      <c r="E28" s="38"/>
      <c r="F28" s="38"/>
      <c r="G28" s="38"/>
      <c r="H28" s="39"/>
      <c r="I28" s="100"/>
      <c r="J28" s="147"/>
      <c r="K28" s="129"/>
    </row>
    <row r="29" spans="1:12" ht="13.8" thickBot="1">
      <c r="A29" s="178" t="s">
        <v>208</v>
      </c>
      <c r="B29" s="179"/>
      <c r="C29" s="179"/>
      <c r="D29" s="179"/>
      <c r="E29" s="179"/>
      <c r="F29" s="179"/>
      <c r="G29" s="179"/>
      <c r="H29" s="179"/>
      <c r="I29" s="179"/>
      <c r="J29" s="179"/>
      <c r="K29" s="179"/>
      <c r="L29" s="121">
        <f>ROUND(SUM(L30,L32),2)</f>
        <v>0</v>
      </c>
    </row>
    <row r="30" spans="1:12">
      <c r="A30" s="26">
        <v>9</v>
      </c>
      <c r="B30" s="158" t="s">
        <v>209</v>
      </c>
      <c r="C30" s="159"/>
      <c r="D30" s="159"/>
      <c r="E30" s="159"/>
      <c r="F30" s="159"/>
      <c r="G30" s="159"/>
      <c r="H30" s="160"/>
      <c r="I30" s="96"/>
      <c r="J30" s="143" t="s">
        <v>11</v>
      </c>
      <c r="K30" s="122"/>
      <c r="L30" s="123">
        <f t="shared" ref="L30" si="1">ROUND(I30*K30,2)</f>
        <v>0</v>
      </c>
    </row>
    <row r="31" spans="1:12">
      <c r="A31" s="26"/>
      <c r="B31" s="155"/>
      <c r="C31" s="156"/>
      <c r="D31" s="156"/>
      <c r="E31" s="156"/>
      <c r="F31" s="156"/>
      <c r="G31" s="156"/>
      <c r="H31" s="157"/>
      <c r="I31" s="96"/>
      <c r="J31" s="143"/>
      <c r="K31" s="122"/>
      <c r="L31" s="124"/>
    </row>
    <row r="32" spans="1:12">
      <c r="A32" s="26">
        <v>10</v>
      </c>
      <c r="B32" s="158" t="s">
        <v>210</v>
      </c>
      <c r="C32" s="159"/>
      <c r="D32" s="159"/>
      <c r="E32" s="159"/>
      <c r="F32" s="159"/>
      <c r="G32" s="159"/>
      <c r="H32" s="160"/>
      <c r="I32" s="96"/>
      <c r="J32" s="143" t="s">
        <v>11</v>
      </c>
      <c r="K32" s="122"/>
      <c r="L32" s="123">
        <f t="shared" ref="L32" si="2">ROUND(I32*K32,2)</f>
        <v>0</v>
      </c>
    </row>
    <row r="33" spans="1:12" ht="13.8" thickBot="1">
      <c r="A33" s="26"/>
      <c r="B33" s="155"/>
      <c r="C33" s="156"/>
      <c r="D33" s="156"/>
      <c r="E33" s="156"/>
      <c r="F33" s="156"/>
      <c r="G33" s="156"/>
      <c r="H33" s="157"/>
      <c r="I33" s="96"/>
      <c r="J33" s="143"/>
      <c r="K33" s="122"/>
      <c r="L33" s="126"/>
    </row>
    <row r="34" spans="1:12" ht="13.8" thickBot="1">
      <c r="A34" s="178"/>
      <c r="B34" s="179"/>
      <c r="C34" s="179"/>
      <c r="D34" s="179"/>
      <c r="E34" s="179"/>
      <c r="F34" s="179"/>
      <c r="G34" s="179"/>
      <c r="H34" s="179"/>
      <c r="I34" s="99"/>
      <c r="J34" s="146"/>
      <c r="K34" s="127"/>
      <c r="L34" s="128"/>
    </row>
    <row r="35" spans="1:12">
      <c r="A35" s="37"/>
      <c r="B35" s="38"/>
      <c r="C35" s="38"/>
      <c r="D35" s="38"/>
      <c r="E35" s="38"/>
      <c r="F35" s="38"/>
      <c r="G35" s="38"/>
      <c r="H35" s="39"/>
      <c r="I35" s="100"/>
      <c r="J35" s="147"/>
      <c r="K35" s="129"/>
    </row>
    <row r="36" spans="1:12" ht="13.8" thickBot="1">
      <c r="A36" s="37"/>
      <c r="B36" s="38"/>
      <c r="C36" s="38"/>
      <c r="D36" s="38"/>
      <c r="E36" s="38"/>
      <c r="F36" s="38"/>
      <c r="G36" s="38"/>
      <c r="H36" s="39"/>
      <c r="I36" s="100"/>
      <c r="J36" s="147"/>
      <c r="K36" s="129"/>
    </row>
    <row r="37" spans="1:12" ht="13.8" thickBot="1">
      <c r="A37" s="178" t="s">
        <v>211</v>
      </c>
      <c r="B37" s="179"/>
      <c r="C37" s="179"/>
      <c r="D37" s="179"/>
      <c r="E37" s="179"/>
      <c r="F37" s="179"/>
      <c r="G37" s="179"/>
      <c r="H37" s="179"/>
      <c r="I37" s="179"/>
      <c r="J37" s="179"/>
      <c r="K37" s="179"/>
      <c r="L37" s="121">
        <f>ROUND(SUM(L38,L40),2)</f>
        <v>0</v>
      </c>
    </row>
    <row r="38" spans="1:12">
      <c r="A38" s="26">
        <v>11</v>
      </c>
      <c r="B38" s="158" t="s">
        <v>212</v>
      </c>
      <c r="C38" s="159"/>
      <c r="D38" s="159"/>
      <c r="E38" s="159"/>
      <c r="F38" s="159"/>
      <c r="G38" s="159"/>
      <c r="H38" s="160"/>
      <c r="I38" s="96"/>
      <c r="J38" s="143" t="s">
        <v>9</v>
      </c>
      <c r="K38" s="122"/>
      <c r="L38" s="123">
        <f t="shared" ref="L38" si="3">ROUND(I38*K38,2)</f>
        <v>0</v>
      </c>
    </row>
    <row r="39" spans="1:12">
      <c r="A39" s="26"/>
      <c r="B39" s="155"/>
      <c r="C39" s="156"/>
      <c r="D39" s="156"/>
      <c r="E39" s="156"/>
      <c r="F39" s="156"/>
      <c r="G39" s="156"/>
      <c r="H39" s="157"/>
      <c r="I39" s="96"/>
      <c r="J39" s="143"/>
      <c r="K39" s="122"/>
      <c r="L39" s="124"/>
    </row>
    <row r="40" spans="1:12">
      <c r="A40" s="26">
        <v>12</v>
      </c>
      <c r="B40" s="158" t="s">
        <v>213</v>
      </c>
      <c r="C40" s="159"/>
      <c r="D40" s="159"/>
      <c r="E40" s="159"/>
      <c r="F40" s="159"/>
      <c r="G40" s="159"/>
      <c r="H40" s="160"/>
      <c r="I40" s="96"/>
      <c r="J40" s="143" t="s">
        <v>9</v>
      </c>
      <c r="K40" s="122"/>
      <c r="L40" s="123">
        <f t="shared" ref="L40" si="4">ROUND(I40*K40,2)</f>
        <v>0</v>
      </c>
    </row>
    <row r="41" spans="1:12" ht="13.8" thickBot="1">
      <c r="A41" s="26"/>
      <c r="B41" s="155"/>
      <c r="C41" s="156"/>
      <c r="D41" s="156"/>
      <c r="E41" s="156"/>
      <c r="F41" s="156"/>
      <c r="G41" s="156"/>
      <c r="H41" s="157"/>
      <c r="I41" s="96"/>
      <c r="J41" s="143"/>
      <c r="K41" s="122"/>
      <c r="L41" s="126"/>
    </row>
    <row r="42" spans="1:12" ht="13.8" thickBot="1">
      <c r="A42" s="178"/>
      <c r="B42" s="179"/>
      <c r="C42" s="179"/>
      <c r="D42" s="179"/>
      <c r="E42" s="179"/>
      <c r="F42" s="179"/>
      <c r="G42" s="179"/>
      <c r="H42" s="179"/>
      <c r="I42" s="99"/>
      <c r="J42" s="146"/>
      <c r="K42" s="127"/>
      <c r="L42" s="128"/>
    </row>
    <row r="43" spans="1:12">
      <c r="A43" s="37"/>
      <c r="B43" s="38"/>
      <c r="C43" s="38"/>
      <c r="D43" s="38"/>
      <c r="E43" s="38"/>
      <c r="F43" s="38"/>
      <c r="G43" s="38"/>
      <c r="H43" s="39"/>
      <c r="I43" s="100"/>
      <c r="J43" s="147"/>
      <c r="K43" s="129"/>
    </row>
    <row r="44" spans="1:12" ht="13.8" thickBot="1">
      <c r="A44" s="37"/>
      <c r="B44" s="38"/>
      <c r="C44" s="38"/>
      <c r="D44" s="38"/>
      <c r="E44" s="38"/>
      <c r="F44" s="38"/>
      <c r="G44" s="38"/>
      <c r="H44" s="39"/>
      <c r="I44" s="100"/>
      <c r="J44" s="147"/>
      <c r="K44" s="129"/>
    </row>
    <row r="45" spans="1:12" ht="13.8" thickBot="1">
      <c r="A45" s="178" t="s">
        <v>187</v>
      </c>
      <c r="B45" s="179"/>
      <c r="C45" s="179"/>
      <c r="D45" s="179"/>
      <c r="E45" s="179"/>
      <c r="F45" s="179"/>
      <c r="G45" s="179"/>
      <c r="H45" s="179"/>
      <c r="I45" s="179"/>
      <c r="J45" s="179"/>
      <c r="K45" s="179"/>
      <c r="L45" s="121">
        <f>ROUND(SUM(L46,L48,L50),2)</f>
        <v>0</v>
      </c>
    </row>
    <row r="46" spans="1:12">
      <c r="A46" s="26">
        <v>13</v>
      </c>
      <c r="B46" s="158" t="s">
        <v>214</v>
      </c>
      <c r="C46" s="159"/>
      <c r="D46" s="159"/>
      <c r="E46" s="159"/>
      <c r="F46" s="159"/>
      <c r="G46" s="159"/>
      <c r="H46" s="160"/>
      <c r="I46" s="96"/>
      <c r="J46" s="143" t="s">
        <v>9</v>
      </c>
      <c r="K46" s="122"/>
      <c r="L46" s="123">
        <f t="shared" ref="L46" si="5">ROUND(I46*K46,2)</f>
        <v>0</v>
      </c>
    </row>
    <row r="47" spans="1:12">
      <c r="A47" s="26"/>
      <c r="B47" s="155"/>
      <c r="C47" s="156"/>
      <c r="D47" s="156"/>
      <c r="E47" s="156"/>
      <c r="F47" s="156"/>
      <c r="G47" s="156"/>
      <c r="H47" s="157"/>
      <c r="I47" s="96"/>
      <c r="J47" s="143"/>
      <c r="K47" s="122"/>
      <c r="L47" s="124"/>
    </row>
    <row r="48" spans="1:12">
      <c r="A48" s="26">
        <v>14</v>
      </c>
      <c r="B48" s="158" t="s">
        <v>215</v>
      </c>
      <c r="C48" s="159"/>
      <c r="D48" s="159"/>
      <c r="E48" s="159"/>
      <c r="F48" s="159"/>
      <c r="G48" s="159"/>
      <c r="H48" s="160"/>
      <c r="I48" s="96"/>
      <c r="J48" s="143" t="s">
        <v>11</v>
      </c>
      <c r="K48" s="122"/>
      <c r="L48" s="123">
        <f t="shared" ref="L48" si="6">ROUND(I48*K48,2)</f>
        <v>0</v>
      </c>
    </row>
    <row r="49" spans="1:13">
      <c r="A49" s="26"/>
      <c r="B49" s="155"/>
      <c r="C49" s="156"/>
      <c r="D49" s="156"/>
      <c r="E49" s="156"/>
      <c r="F49" s="156"/>
      <c r="G49" s="156"/>
      <c r="H49" s="157"/>
      <c r="I49" s="96"/>
      <c r="J49" s="143"/>
      <c r="K49" s="122"/>
      <c r="L49" s="124"/>
    </row>
    <row r="50" spans="1:13">
      <c r="A50" s="26">
        <v>15</v>
      </c>
      <c r="B50" s="158" t="s">
        <v>215</v>
      </c>
      <c r="C50" s="159"/>
      <c r="D50" s="159"/>
      <c r="E50" s="159"/>
      <c r="F50" s="159"/>
      <c r="G50" s="159"/>
      <c r="H50" s="160"/>
      <c r="I50" s="96"/>
      <c r="J50" s="143" t="s">
        <v>11</v>
      </c>
      <c r="K50" s="122"/>
      <c r="L50" s="123">
        <f t="shared" ref="L50" si="7">ROUND(I50*K50,2)</f>
        <v>0</v>
      </c>
    </row>
    <row r="51" spans="1:13" ht="13.8" thickBot="1">
      <c r="A51" s="26"/>
      <c r="B51" s="155"/>
      <c r="C51" s="156"/>
      <c r="D51" s="156"/>
      <c r="E51" s="156"/>
      <c r="F51" s="156"/>
      <c r="G51" s="156"/>
      <c r="H51" s="157"/>
      <c r="I51" s="96"/>
      <c r="J51" s="143"/>
      <c r="K51" s="122"/>
      <c r="L51" s="126"/>
    </row>
    <row r="52" spans="1:13" ht="13.8" thickBot="1">
      <c r="A52" s="178"/>
      <c r="B52" s="179"/>
      <c r="C52" s="179"/>
      <c r="D52" s="179"/>
      <c r="E52" s="179"/>
      <c r="F52" s="179"/>
      <c r="G52" s="179"/>
      <c r="H52" s="179"/>
      <c r="I52" s="99"/>
      <c r="J52" s="146"/>
      <c r="K52" s="127"/>
      <c r="L52" s="128"/>
    </row>
    <row r="53" spans="1:13">
      <c r="A53" s="37"/>
      <c r="B53" s="38"/>
      <c r="C53" s="38"/>
      <c r="D53" s="38"/>
      <c r="E53" s="38"/>
      <c r="F53" s="38"/>
      <c r="G53" s="38"/>
      <c r="H53" s="39"/>
      <c r="I53" s="100"/>
      <c r="J53" s="147"/>
      <c r="K53" s="129"/>
    </row>
    <row r="54" spans="1:13" ht="13.8" thickBot="1">
      <c r="A54" s="37"/>
      <c r="B54" s="38"/>
      <c r="C54" s="38"/>
      <c r="D54" s="38"/>
      <c r="E54" s="38"/>
      <c r="F54" s="38"/>
      <c r="G54" s="38"/>
      <c r="H54" s="39"/>
      <c r="I54" s="100"/>
      <c r="J54" s="147"/>
      <c r="K54" s="129"/>
    </row>
    <row r="55" spans="1:13" ht="13.8" thickBot="1">
      <c r="A55" s="178" t="s">
        <v>34</v>
      </c>
      <c r="B55" s="179"/>
      <c r="C55" s="179"/>
      <c r="D55" s="179"/>
      <c r="E55" s="179"/>
      <c r="F55" s="179"/>
      <c r="G55" s="179"/>
      <c r="H55" s="179"/>
      <c r="I55" s="179"/>
      <c r="J55" s="179"/>
      <c r="K55" s="179"/>
      <c r="L55" s="121">
        <f>ROUND(SUM(L56),2)</f>
        <v>0</v>
      </c>
    </row>
    <row r="56" spans="1:13">
      <c r="A56" s="26">
        <v>16</v>
      </c>
      <c r="B56" s="158" t="s">
        <v>216</v>
      </c>
      <c r="C56" s="159"/>
      <c r="D56" s="159"/>
      <c r="E56" s="159"/>
      <c r="F56" s="159"/>
      <c r="G56" s="159"/>
      <c r="H56" s="160"/>
      <c r="I56" s="96"/>
      <c r="J56" s="143" t="s">
        <v>12</v>
      </c>
      <c r="K56" s="122"/>
      <c r="L56" s="123">
        <f t="shared" ref="L56" si="8">ROUND(I56*K56,2)</f>
        <v>0</v>
      </c>
    </row>
    <row r="57" spans="1:13" ht="13.8" thickBot="1">
      <c r="A57" s="26"/>
      <c r="B57" s="155"/>
      <c r="C57" s="156"/>
      <c r="D57" s="156"/>
      <c r="E57" s="156"/>
      <c r="F57" s="156"/>
      <c r="G57" s="156"/>
      <c r="H57" s="157"/>
      <c r="I57" s="96"/>
      <c r="J57" s="143"/>
      <c r="K57" s="122"/>
      <c r="L57" s="126"/>
    </row>
    <row r="58" spans="1:13" ht="13.8" thickBot="1">
      <c r="A58" s="178"/>
      <c r="B58" s="179"/>
      <c r="C58" s="179"/>
      <c r="D58" s="179"/>
      <c r="E58" s="179"/>
      <c r="F58" s="179"/>
      <c r="G58" s="179"/>
      <c r="H58" s="179"/>
      <c r="I58" s="99"/>
      <c r="J58" s="146"/>
      <c r="K58" s="127"/>
      <c r="L58" s="128"/>
    </row>
    <row r="59" spans="1:13">
      <c r="A59" s="37"/>
      <c r="B59" s="38"/>
      <c r="C59" s="38"/>
      <c r="D59" s="38"/>
      <c r="E59" s="38"/>
      <c r="F59" s="38"/>
      <c r="G59" s="38"/>
      <c r="H59" s="39"/>
      <c r="I59" s="100"/>
      <c r="J59" s="147"/>
      <c r="K59" s="129"/>
    </row>
    <row r="60" spans="1:13" ht="13.8" thickBot="1">
      <c r="A60" s="37"/>
      <c r="B60" s="38"/>
      <c r="C60" s="38"/>
      <c r="D60" s="38"/>
      <c r="E60" s="38"/>
      <c r="F60" s="38"/>
      <c r="G60" s="38"/>
      <c r="H60" s="39"/>
      <c r="I60" s="100"/>
      <c r="J60" s="147"/>
      <c r="K60" s="129"/>
    </row>
    <row r="61" spans="1:13" ht="13.8" thickBot="1">
      <c r="A61" s="178" t="s">
        <v>217</v>
      </c>
      <c r="B61" s="179"/>
      <c r="C61" s="179"/>
      <c r="D61" s="179"/>
      <c r="E61" s="179"/>
      <c r="F61" s="179"/>
      <c r="G61" s="179"/>
      <c r="H61" s="179"/>
      <c r="I61" s="179"/>
      <c r="J61" s="179"/>
      <c r="K61" s="179"/>
      <c r="L61" s="121">
        <f>ROUND(SUM(L62,L64),2)</f>
        <v>0</v>
      </c>
    </row>
    <row r="62" spans="1:13">
      <c r="A62" s="26">
        <v>17</v>
      </c>
      <c r="B62" s="187" t="s">
        <v>218</v>
      </c>
      <c r="C62" s="188" t="s">
        <v>218</v>
      </c>
      <c r="D62" s="188" t="s">
        <v>218</v>
      </c>
      <c r="E62" s="188" t="s">
        <v>218</v>
      </c>
      <c r="F62" s="188" t="s">
        <v>218</v>
      </c>
      <c r="G62" s="188" t="s">
        <v>218</v>
      </c>
      <c r="H62" s="189" t="s">
        <v>218</v>
      </c>
      <c r="I62" s="96"/>
      <c r="J62" s="143" t="s">
        <v>9</v>
      </c>
      <c r="K62" s="122"/>
      <c r="L62" s="123">
        <f t="shared" ref="L62" si="9">ROUND(I62*K62,2)</f>
        <v>0</v>
      </c>
    </row>
    <row r="63" spans="1:13">
      <c r="A63" s="26"/>
      <c r="B63" s="155"/>
      <c r="C63" s="156"/>
      <c r="D63" s="156"/>
      <c r="E63" s="156"/>
      <c r="F63" s="156"/>
      <c r="G63" s="156"/>
      <c r="H63" s="157"/>
      <c r="I63" s="96"/>
      <c r="J63" s="143"/>
      <c r="K63" s="122"/>
      <c r="L63" s="124"/>
    </row>
    <row r="64" spans="1:13" s="73" customFormat="1" ht="12" customHeight="1">
      <c r="A64" s="26">
        <v>18</v>
      </c>
      <c r="B64" s="158" t="s">
        <v>219</v>
      </c>
      <c r="C64" s="159" t="s">
        <v>219</v>
      </c>
      <c r="D64" s="159" t="s">
        <v>219</v>
      </c>
      <c r="E64" s="159" t="s">
        <v>219</v>
      </c>
      <c r="F64" s="159" t="s">
        <v>219</v>
      </c>
      <c r="G64" s="159" t="s">
        <v>219</v>
      </c>
      <c r="H64" s="160" t="s">
        <v>219</v>
      </c>
      <c r="I64" s="96"/>
      <c r="J64" s="143" t="s">
        <v>12</v>
      </c>
      <c r="K64" s="122"/>
      <c r="L64" s="123">
        <f t="shared" ref="L64" si="10">ROUND(I64*K64,2)</f>
        <v>0</v>
      </c>
      <c r="M64" s="72"/>
    </row>
    <row r="65" spans="1:13" ht="13.8" thickBot="1">
      <c r="A65" s="26"/>
      <c r="B65" s="155"/>
      <c r="C65" s="156"/>
      <c r="D65" s="156"/>
      <c r="E65" s="156"/>
      <c r="F65" s="156"/>
      <c r="G65" s="156"/>
      <c r="H65" s="157"/>
      <c r="I65" s="96"/>
      <c r="J65" s="143"/>
      <c r="K65" s="122"/>
      <c r="L65" s="124"/>
    </row>
    <row r="66" spans="1:13" ht="13.8" thickBot="1">
      <c r="A66" s="178"/>
      <c r="B66" s="179"/>
      <c r="C66" s="179"/>
      <c r="D66" s="179"/>
      <c r="E66" s="179"/>
      <c r="F66" s="179"/>
      <c r="G66" s="179"/>
      <c r="H66" s="179"/>
      <c r="I66" s="99"/>
      <c r="J66" s="146"/>
      <c r="K66" s="127"/>
      <c r="L66" s="128"/>
    </row>
    <row r="67" spans="1:13">
      <c r="A67" s="37"/>
      <c r="B67" s="38"/>
      <c r="C67" s="38"/>
      <c r="D67" s="38"/>
      <c r="E67" s="38"/>
      <c r="F67" s="38"/>
      <c r="G67" s="38"/>
      <c r="H67" s="39"/>
      <c r="I67" s="100"/>
      <c r="J67" s="147"/>
      <c r="K67" s="129"/>
    </row>
    <row r="68" spans="1:13" ht="13.8" thickBot="1">
      <c r="A68" s="37"/>
      <c r="B68" s="38"/>
      <c r="C68" s="38"/>
      <c r="D68" s="38"/>
      <c r="E68" s="38"/>
      <c r="F68" s="38"/>
      <c r="G68" s="38"/>
      <c r="H68" s="39"/>
      <c r="I68" s="100"/>
      <c r="J68" s="147"/>
      <c r="K68" s="129"/>
    </row>
    <row r="69" spans="1:13" ht="13.8" thickBot="1">
      <c r="A69" s="178" t="s">
        <v>223</v>
      </c>
      <c r="B69" s="179"/>
      <c r="C69" s="179"/>
      <c r="D69" s="179"/>
      <c r="E69" s="179"/>
      <c r="F69" s="179"/>
      <c r="G69" s="179"/>
      <c r="H69" s="179"/>
      <c r="I69" s="179"/>
      <c r="J69" s="179"/>
      <c r="K69" s="179"/>
      <c r="L69" s="121">
        <f>ROUND(SUM(L70,L72,L74),2)</f>
        <v>0</v>
      </c>
    </row>
    <row r="70" spans="1:13">
      <c r="A70" s="26">
        <v>19</v>
      </c>
      <c r="B70" s="187" t="s">
        <v>220</v>
      </c>
      <c r="C70" s="188" t="s">
        <v>220</v>
      </c>
      <c r="D70" s="188" t="s">
        <v>220</v>
      </c>
      <c r="E70" s="188" t="s">
        <v>220</v>
      </c>
      <c r="F70" s="188" t="s">
        <v>220</v>
      </c>
      <c r="G70" s="188" t="s">
        <v>220</v>
      </c>
      <c r="H70" s="189" t="s">
        <v>220</v>
      </c>
      <c r="I70" s="96"/>
      <c r="J70" s="143" t="s">
        <v>9</v>
      </c>
      <c r="K70" s="122"/>
      <c r="L70" s="123">
        <f t="shared" ref="L70" si="11">ROUND(I70*K70,2)</f>
        <v>0</v>
      </c>
    </row>
    <row r="71" spans="1:13">
      <c r="A71" s="26"/>
      <c r="B71" s="155"/>
      <c r="C71" s="156"/>
      <c r="D71" s="156"/>
      <c r="E71" s="156"/>
      <c r="F71" s="156"/>
      <c r="G71" s="156"/>
      <c r="H71" s="157"/>
      <c r="I71" s="96"/>
      <c r="J71" s="143"/>
      <c r="K71" s="122"/>
      <c r="L71" s="124"/>
    </row>
    <row r="72" spans="1:13" s="73" customFormat="1" ht="12" customHeight="1">
      <c r="A72" s="26">
        <v>20</v>
      </c>
      <c r="B72" s="165" t="s">
        <v>221</v>
      </c>
      <c r="C72" s="166" t="s">
        <v>221</v>
      </c>
      <c r="D72" s="166" t="s">
        <v>221</v>
      </c>
      <c r="E72" s="166" t="s">
        <v>221</v>
      </c>
      <c r="F72" s="166" t="s">
        <v>221</v>
      </c>
      <c r="G72" s="166" t="s">
        <v>221</v>
      </c>
      <c r="H72" s="167" t="s">
        <v>221</v>
      </c>
      <c r="I72" s="96"/>
      <c r="J72" s="78" t="s">
        <v>9</v>
      </c>
      <c r="K72" s="122"/>
      <c r="L72" s="123">
        <f t="shared" ref="L72" si="12">ROUND(I72*K72,2)</f>
        <v>0</v>
      </c>
      <c r="M72" s="72"/>
    </row>
    <row r="73" spans="1:13">
      <c r="A73" s="26"/>
      <c r="B73" s="155"/>
      <c r="C73" s="156"/>
      <c r="D73" s="156"/>
      <c r="E73" s="156"/>
      <c r="F73" s="156"/>
      <c r="G73" s="156"/>
      <c r="H73" s="157"/>
      <c r="I73" s="96"/>
      <c r="J73" s="143"/>
      <c r="K73" s="122"/>
      <c r="L73" s="124"/>
    </row>
    <row r="74" spans="1:13">
      <c r="A74" s="26">
        <v>21</v>
      </c>
      <c r="B74" s="158" t="s">
        <v>222</v>
      </c>
      <c r="C74" s="159" t="s">
        <v>222</v>
      </c>
      <c r="D74" s="159" t="s">
        <v>222</v>
      </c>
      <c r="E74" s="159" t="s">
        <v>222</v>
      </c>
      <c r="F74" s="159" t="s">
        <v>222</v>
      </c>
      <c r="G74" s="159" t="s">
        <v>222</v>
      </c>
      <c r="H74" s="160" t="s">
        <v>222</v>
      </c>
      <c r="I74" s="96"/>
      <c r="J74" s="143" t="s">
        <v>12</v>
      </c>
      <c r="K74" s="122"/>
      <c r="L74" s="123">
        <f t="shared" ref="L74" si="13">ROUND(I74*K74,2)</f>
        <v>0</v>
      </c>
    </row>
    <row r="75" spans="1:13" ht="13.8" thickBot="1">
      <c r="A75" s="26"/>
      <c r="B75" s="155"/>
      <c r="C75" s="156"/>
      <c r="D75" s="156"/>
      <c r="E75" s="156"/>
      <c r="F75" s="156"/>
      <c r="G75" s="156"/>
      <c r="H75" s="157"/>
      <c r="I75" s="101"/>
      <c r="J75" s="143"/>
      <c r="K75" s="130"/>
      <c r="L75" s="126"/>
    </row>
    <row r="76" spans="1:13" ht="13.8" thickBot="1">
      <c r="A76" s="178"/>
      <c r="B76" s="179"/>
      <c r="C76" s="179"/>
      <c r="D76" s="179"/>
      <c r="E76" s="179"/>
      <c r="F76" s="179"/>
      <c r="G76" s="179"/>
      <c r="H76" s="179"/>
      <c r="I76" s="99"/>
      <c r="J76" s="146"/>
      <c r="K76" s="127"/>
      <c r="L76" s="128"/>
    </row>
    <row r="77" spans="1:13">
      <c r="A77" s="37"/>
      <c r="B77" s="38"/>
      <c r="C77" s="38"/>
      <c r="D77" s="38"/>
      <c r="E77" s="38"/>
      <c r="F77" s="38"/>
      <c r="G77" s="38"/>
      <c r="H77" s="39"/>
      <c r="I77" s="100"/>
      <c r="J77" s="147"/>
      <c r="K77" s="129"/>
    </row>
    <row r="78" spans="1:13" ht="13.8" thickBot="1">
      <c r="A78" s="37"/>
      <c r="B78" s="38"/>
      <c r="C78" s="38"/>
      <c r="D78" s="38"/>
      <c r="E78" s="38"/>
      <c r="F78" s="38"/>
      <c r="G78" s="38"/>
      <c r="H78" s="39"/>
      <c r="I78" s="100"/>
      <c r="J78" s="147"/>
      <c r="K78" s="129"/>
    </row>
    <row r="79" spans="1:13" ht="13.8" thickBot="1">
      <c r="A79" s="178" t="s">
        <v>153</v>
      </c>
      <c r="B79" s="179"/>
      <c r="C79" s="179"/>
      <c r="D79" s="179"/>
      <c r="E79" s="179"/>
      <c r="F79" s="179"/>
      <c r="G79" s="179"/>
      <c r="H79" s="179"/>
      <c r="I79" s="179"/>
      <c r="J79" s="179"/>
      <c r="K79" s="179"/>
      <c r="L79" s="121">
        <f>ROUND(SUM(L80,L82,L84,L86,L88,L90,L92),2)</f>
        <v>0</v>
      </c>
    </row>
    <row r="80" spans="1:13">
      <c r="A80" s="26">
        <v>22</v>
      </c>
      <c r="B80" s="168" t="s">
        <v>224</v>
      </c>
      <c r="C80" s="168" t="s">
        <v>224</v>
      </c>
      <c r="D80" s="168" t="s">
        <v>224</v>
      </c>
      <c r="E80" s="168" t="s">
        <v>224</v>
      </c>
      <c r="F80" s="168" t="s">
        <v>224</v>
      </c>
      <c r="G80" s="168" t="s">
        <v>224</v>
      </c>
      <c r="H80" s="168" t="s">
        <v>224</v>
      </c>
      <c r="I80" s="96"/>
      <c r="J80" s="143" t="s">
        <v>10</v>
      </c>
      <c r="K80" s="122"/>
      <c r="L80" s="123">
        <f t="shared" ref="L80" si="14">ROUND(I80*K80,2)</f>
        <v>0</v>
      </c>
    </row>
    <row r="81" spans="1:12">
      <c r="A81" s="26"/>
      <c r="B81" s="155"/>
      <c r="C81" s="156"/>
      <c r="D81" s="156"/>
      <c r="E81" s="156"/>
      <c r="F81" s="156"/>
      <c r="G81" s="156"/>
      <c r="H81" s="157"/>
      <c r="I81" s="96"/>
      <c r="J81" s="143"/>
      <c r="K81" s="122"/>
      <c r="L81" s="124"/>
    </row>
    <row r="82" spans="1:12">
      <c r="A82" s="26">
        <v>23</v>
      </c>
      <c r="B82" s="165" t="s">
        <v>225</v>
      </c>
      <c r="C82" s="166" t="s">
        <v>225</v>
      </c>
      <c r="D82" s="166" t="s">
        <v>225</v>
      </c>
      <c r="E82" s="166" t="s">
        <v>225</v>
      </c>
      <c r="F82" s="166" t="s">
        <v>225</v>
      </c>
      <c r="G82" s="166" t="s">
        <v>225</v>
      </c>
      <c r="H82" s="167" t="s">
        <v>225</v>
      </c>
      <c r="I82" s="96"/>
      <c r="J82" s="78" t="s">
        <v>12</v>
      </c>
      <c r="K82" s="122"/>
      <c r="L82" s="123">
        <f t="shared" ref="L82" si="15">ROUND(I82*K82,2)</f>
        <v>0</v>
      </c>
    </row>
    <row r="83" spans="1:12">
      <c r="A83" s="26"/>
      <c r="B83" s="155"/>
      <c r="C83" s="156"/>
      <c r="D83" s="156"/>
      <c r="E83" s="156"/>
      <c r="F83" s="156"/>
      <c r="G83" s="156"/>
      <c r="H83" s="157"/>
      <c r="I83" s="96"/>
      <c r="J83" s="143"/>
      <c r="K83" s="122"/>
      <c r="L83" s="124"/>
    </row>
    <row r="84" spans="1:12" ht="12.75" customHeight="1">
      <c r="A84" s="26">
        <v>24</v>
      </c>
      <c r="B84" s="169" t="s">
        <v>226</v>
      </c>
      <c r="C84" s="169" t="s">
        <v>226</v>
      </c>
      <c r="D84" s="169" t="s">
        <v>226</v>
      </c>
      <c r="E84" s="169" t="s">
        <v>226</v>
      </c>
      <c r="F84" s="169" t="s">
        <v>226</v>
      </c>
      <c r="G84" s="169" t="s">
        <v>226</v>
      </c>
      <c r="H84" s="169" t="s">
        <v>226</v>
      </c>
      <c r="I84" s="96"/>
      <c r="J84" s="143" t="s">
        <v>10</v>
      </c>
      <c r="K84" s="122"/>
      <c r="L84" s="123">
        <f t="shared" ref="L84" si="16">ROUND(I84*K84,2)</f>
        <v>0</v>
      </c>
    </row>
    <row r="85" spans="1:12">
      <c r="A85" s="26"/>
      <c r="B85" s="155"/>
      <c r="C85" s="156"/>
      <c r="D85" s="156"/>
      <c r="E85" s="156"/>
      <c r="F85" s="156"/>
      <c r="G85" s="156"/>
      <c r="H85" s="157"/>
      <c r="I85" s="96"/>
      <c r="J85" s="143"/>
      <c r="K85" s="122"/>
      <c r="L85" s="124"/>
    </row>
    <row r="86" spans="1:12">
      <c r="A86" s="26">
        <v>25</v>
      </c>
      <c r="B86" s="165" t="s">
        <v>227</v>
      </c>
      <c r="C86" s="166" t="s">
        <v>227</v>
      </c>
      <c r="D86" s="166" t="s">
        <v>227</v>
      </c>
      <c r="E86" s="166" t="s">
        <v>227</v>
      </c>
      <c r="F86" s="166" t="s">
        <v>227</v>
      </c>
      <c r="G86" s="166" t="s">
        <v>227</v>
      </c>
      <c r="H86" s="167" t="s">
        <v>227</v>
      </c>
      <c r="I86" s="96"/>
      <c r="J86" s="78" t="s">
        <v>10</v>
      </c>
      <c r="K86" s="122"/>
      <c r="L86" s="123">
        <f t="shared" ref="L86" si="17">ROUND(I86*K86,2)</f>
        <v>0</v>
      </c>
    </row>
    <row r="87" spans="1:12">
      <c r="A87" s="26"/>
      <c r="B87" s="155"/>
      <c r="C87" s="156"/>
      <c r="D87" s="156"/>
      <c r="E87" s="156"/>
      <c r="F87" s="156"/>
      <c r="G87" s="156"/>
      <c r="H87" s="157"/>
      <c r="I87" s="96"/>
      <c r="J87" s="143"/>
      <c r="K87" s="122"/>
      <c r="L87" s="124"/>
    </row>
    <row r="88" spans="1:12">
      <c r="A88" s="26">
        <v>26</v>
      </c>
      <c r="B88" s="155" t="s">
        <v>228</v>
      </c>
      <c r="C88" s="156" t="s">
        <v>228</v>
      </c>
      <c r="D88" s="156" t="s">
        <v>228</v>
      </c>
      <c r="E88" s="156" t="s">
        <v>228</v>
      </c>
      <c r="F88" s="156" t="s">
        <v>228</v>
      </c>
      <c r="G88" s="156" t="s">
        <v>228</v>
      </c>
      <c r="H88" s="157" t="s">
        <v>228</v>
      </c>
      <c r="I88" s="96"/>
      <c r="J88" s="143" t="s">
        <v>9</v>
      </c>
      <c r="K88" s="122"/>
      <c r="L88" s="123">
        <f t="shared" ref="L88" si="18">ROUND(I88*K88,2)</f>
        <v>0</v>
      </c>
    </row>
    <row r="89" spans="1:12">
      <c r="A89" s="26"/>
      <c r="B89" s="165"/>
      <c r="C89" s="166"/>
      <c r="D89" s="166"/>
      <c r="E89" s="166"/>
      <c r="F89" s="166"/>
      <c r="G89" s="166"/>
      <c r="H89" s="167"/>
      <c r="I89" s="96"/>
      <c r="J89" s="78"/>
      <c r="K89" s="122"/>
      <c r="L89" s="124"/>
    </row>
    <row r="90" spans="1:12">
      <c r="A90" s="26">
        <v>27</v>
      </c>
      <c r="B90" s="165" t="s">
        <v>229</v>
      </c>
      <c r="C90" s="166" t="s">
        <v>229</v>
      </c>
      <c r="D90" s="166" t="s">
        <v>229</v>
      </c>
      <c r="E90" s="166" t="s">
        <v>229</v>
      </c>
      <c r="F90" s="166" t="s">
        <v>229</v>
      </c>
      <c r="G90" s="166" t="s">
        <v>229</v>
      </c>
      <c r="H90" s="167" t="s">
        <v>229</v>
      </c>
      <c r="I90" s="96"/>
      <c r="J90" s="78" t="s">
        <v>12</v>
      </c>
      <c r="K90" s="122"/>
      <c r="L90" s="123">
        <f t="shared" ref="L90" si="19">ROUND(I90*K90,2)</f>
        <v>0</v>
      </c>
    </row>
    <row r="91" spans="1:12">
      <c r="A91" s="26"/>
      <c r="B91" s="165"/>
      <c r="C91" s="166"/>
      <c r="D91" s="166"/>
      <c r="E91" s="166"/>
      <c r="F91" s="166"/>
      <c r="G91" s="166"/>
      <c r="H91" s="167"/>
      <c r="I91" s="96"/>
      <c r="J91" s="78"/>
      <c r="K91" s="122"/>
      <c r="L91" s="124"/>
    </row>
    <row r="92" spans="1:12">
      <c r="A92" s="26">
        <v>28</v>
      </c>
      <c r="B92" s="155" t="s">
        <v>230</v>
      </c>
      <c r="C92" s="156" t="s">
        <v>230</v>
      </c>
      <c r="D92" s="156" t="s">
        <v>230</v>
      </c>
      <c r="E92" s="156" t="s">
        <v>230</v>
      </c>
      <c r="F92" s="156" t="s">
        <v>230</v>
      </c>
      <c r="G92" s="156" t="s">
        <v>230</v>
      </c>
      <c r="H92" s="157" t="s">
        <v>230</v>
      </c>
      <c r="I92" s="96"/>
      <c r="J92" s="143" t="s">
        <v>12</v>
      </c>
      <c r="K92" s="122"/>
      <c r="L92" s="123">
        <f t="shared" ref="L92" si="20">ROUND(I92*K92,2)</f>
        <v>0</v>
      </c>
    </row>
    <row r="93" spans="1:12" ht="13.8" thickBot="1">
      <c r="A93" s="26"/>
      <c r="B93" s="155"/>
      <c r="C93" s="156"/>
      <c r="D93" s="156"/>
      <c r="E93" s="156"/>
      <c r="F93" s="156"/>
      <c r="G93" s="156"/>
      <c r="H93" s="157"/>
      <c r="I93" s="102"/>
      <c r="J93" s="144"/>
      <c r="K93" s="131"/>
      <c r="L93" s="132"/>
    </row>
    <row r="94" spans="1:12" ht="13.8" thickBot="1">
      <c r="A94" s="178"/>
      <c r="B94" s="179"/>
      <c r="C94" s="179"/>
      <c r="D94" s="179"/>
      <c r="E94" s="179"/>
      <c r="F94" s="179"/>
      <c r="G94" s="179"/>
      <c r="H94" s="179"/>
      <c r="I94" s="208"/>
      <c r="J94" s="209"/>
      <c r="K94" s="209"/>
      <c r="L94" s="115"/>
    </row>
    <row r="95" spans="1:12">
      <c r="A95" s="37"/>
      <c r="B95" s="38"/>
      <c r="C95" s="38"/>
      <c r="D95" s="38"/>
      <c r="E95" s="38"/>
      <c r="F95" s="38"/>
      <c r="G95" s="38"/>
      <c r="H95" s="39"/>
      <c r="I95" s="100"/>
      <c r="J95" s="147"/>
      <c r="K95" s="129"/>
    </row>
    <row r="96" spans="1:12" ht="13.8" thickBot="1">
      <c r="A96" s="37"/>
      <c r="B96" s="38"/>
      <c r="C96" s="38"/>
      <c r="D96" s="38"/>
      <c r="E96" s="38"/>
      <c r="F96" s="38"/>
      <c r="G96" s="38"/>
      <c r="H96" s="39"/>
      <c r="I96" s="100"/>
      <c r="J96" s="147"/>
      <c r="K96" s="129"/>
    </row>
    <row r="97" spans="1:12" ht="13.8" thickBot="1">
      <c r="A97" s="178" t="s">
        <v>231</v>
      </c>
      <c r="B97" s="179"/>
      <c r="C97" s="179"/>
      <c r="D97" s="179"/>
      <c r="E97" s="179"/>
      <c r="F97" s="179"/>
      <c r="G97" s="179"/>
      <c r="H97" s="179"/>
      <c r="I97" s="179"/>
      <c r="J97" s="179"/>
      <c r="K97" s="179"/>
      <c r="L97" s="121">
        <f>ROUND(SUM(L98,L100,L102),2)</f>
        <v>0</v>
      </c>
    </row>
    <row r="98" spans="1:12">
      <c r="A98" s="43">
        <v>29</v>
      </c>
      <c r="B98" s="180" t="s">
        <v>232</v>
      </c>
      <c r="C98" s="181" t="s">
        <v>232</v>
      </c>
      <c r="D98" s="181" t="s">
        <v>232</v>
      </c>
      <c r="E98" s="181" t="s">
        <v>232</v>
      </c>
      <c r="F98" s="181" t="s">
        <v>232</v>
      </c>
      <c r="G98" s="181" t="s">
        <v>232</v>
      </c>
      <c r="H98" s="182" t="s">
        <v>232</v>
      </c>
      <c r="I98" s="103"/>
      <c r="J98" s="148" t="s">
        <v>9</v>
      </c>
      <c r="K98" s="133"/>
      <c r="L98" s="123">
        <f t="shared" ref="L98" si="21">ROUND(I98*K98,2)</f>
        <v>0</v>
      </c>
    </row>
    <row r="99" spans="1:12">
      <c r="A99" s="32"/>
      <c r="B99" s="155"/>
      <c r="C99" s="156"/>
      <c r="D99" s="156"/>
      <c r="E99" s="156"/>
      <c r="F99" s="156"/>
      <c r="G99" s="156"/>
      <c r="H99" s="157"/>
      <c r="I99" s="98"/>
      <c r="J99" s="145"/>
      <c r="K99" s="134"/>
      <c r="L99" s="124"/>
    </row>
    <row r="100" spans="1:12" ht="12.75" customHeight="1">
      <c r="A100" s="32">
        <v>30</v>
      </c>
      <c r="B100" s="165" t="s">
        <v>244</v>
      </c>
      <c r="C100" s="166" t="s">
        <v>233</v>
      </c>
      <c r="D100" s="166" t="s">
        <v>233</v>
      </c>
      <c r="E100" s="166" t="s">
        <v>233</v>
      </c>
      <c r="F100" s="166" t="s">
        <v>233</v>
      </c>
      <c r="G100" s="166" t="s">
        <v>233</v>
      </c>
      <c r="H100" s="167" t="s">
        <v>233</v>
      </c>
      <c r="I100" s="104"/>
      <c r="J100" s="78" t="s">
        <v>9</v>
      </c>
      <c r="K100" s="134"/>
      <c r="L100" s="123">
        <f t="shared" ref="L100" si="22">ROUND(I100*K100,2)</f>
        <v>0</v>
      </c>
    </row>
    <row r="101" spans="1:12">
      <c r="A101" s="32"/>
      <c r="B101" s="155"/>
      <c r="C101" s="156"/>
      <c r="D101" s="156"/>
      <c r="E101" s="156"/>
      <c r="F101" s="156"/>
      <c r="G101" s="156"/>
      <c r="H101" s="157"/>
      <c r="I101" s="98"/>
      <c r="J101" s="145"/>
      <c r="K101" s="134"/>
      <c r="L101" s="124"/>
    </row>
    <row r="102" spans="1:12">
      <c r="A102" s="26">
        <v>31</v>
      </c>
      <c r="B102" s="169" t="s">
        <v>234</v>
      </c>
      <c r="C102" s="169" t="s">
        <v>234</v>
      </c>
      <c r="D102" s="169" t="s">
        <v>234</v>
      </c>
      <c r="E102" s="169" t="s">
        <v>234</v>
      </c>
      <c r="F102" s="169" t="s">
        <v>234</v>
      </c>
      <c r="G102" s="169" t="s">
        <v>234</v>
      </c>
      <c r="H102" s="169" t="s">
        <v>234</v>
      </c>
      <c r="I102" s="96"/>
      <c r="J102" s="143" t="s">
        <v>12</v>
      </c>
      <c r="K102" s="122"/>
      <c r="L102" s="123">
        <f t="shared" ref="L102" si="23">ROUND(I102*K102,2)</f>
        <v>0</v>
      </c>
    </row>
    <row r="103" spans="1:12" ht="13.8" thickBot="1">
      <c r="A103" s="29"/>
      <c r="B103" s="155"/>
      <c r="C103" s="156"/>
      <c r="D103" s="156"/>
      <c r="E103" s="156"/>
      <c r="F103" s="156"/>
      <c r="G103" s="156"/>
      <c r="H103" s="157"/>
      <c r="I103" s="102"/>
      <c r="J103" s="144"/>
      <c r="K103" s="135"/>
      <c r="L103" s="132"/>
    </row>
    <row r="104" spans="1:12" ht="13.8" thickBot="1">
      <c r="A104" s="178"/>
      <c r="B104" s="179"/>
      <c r="C104" s="179"/>
      <c r="D104" s="179"/>
      <c r="E104" s="179"/>
      <c r="F104" s="179"/>
      <c r="G104" s="179"/>
      <c r="H104" s="179"/>
      <c r="I104" s="208"/>
      <c r="J104" s="209"/>
      <c r="K104" s="209"/>
      <c r="L104" s="115"/>
    </row>
    <row r="105" spans="1:12">
      <c r="A105" s="37"/>
      <c r="B105" s="38"/>
      <c r="C105" s="38"/>
      <c r="D105" s="38"/>
      <c r="E105" s="38"/>
      <c r="F105" s="38"/>
      <c r="G105" s="38"/>
      <c r="H105" s="39"/>
      <c r="I105" s="100"/>
      <c r="J105" s="147"/>
      <c r="K105" s="129"/>
    </row>
    <row r="106" spans="1:12" ht="13.8" thickBot="1">
      <c r="A106" s="75" t="s">
        <v>235</v>
      </c>
      <c r="B106" s="22"/>
      <c r="C106" s="22"/>
      <c r="D106" s="22"/>
      <c r="E106" s="22"/>
      <c r="F106" s="22"/>
      <c r="G106" s="22"/>
      <c r="H106" s="23"/>
      <c r="I106" s="95"/>
      <c r="J106" s="120"/>
      <c r="K106" s="120"/>
      <c r="L106" s="136"/>
    </row>
    <row r="107" spans="1:12" ht="13.8" thickBot="1">
      <c r="A107" s="178" t="s">
        <v>178</v>
      </c>
      <c r="B107" s="179"/>
      <c r="C107" s="179"/>
      <c r="D107" s="179"/>
      <c r="E107" s="179"/>
      <c r="F107" s="179"/>
      <c r="G107" s="179"/>
      <c r="H107" s="179"/>
      <c r="I107" s="179"/>
      <c r="J107" s="179"/>
      <c r="K107" s="179"/>
      <c r="L107" s="121">
        <f>ROUND(SUM(L108,L110,L112),2)</f>
        <v>0</v>
      </c>
    </row>
    <row r="108" spans="1:12">
      <c r="A108" s="26">
        <v>32</v>
      </c>
      <c r="B108" s="168" t="s">
        <v>236</v>
      </c>
      <c r="C108" s="168" t="s">
        <v>236</v>
      </c>
      <c r="D108" s="168" t="s">
        <v>236</v>
      </c>
      <c r="E108" s="168" t="s">
        <v>236</v>
      </c>
      <c r="F108" s="168" t="s">
        <v>236</v>
      </c>
      <c r="G108" s="168" t="s">
        <v>236</v>
      </c>
      <c r="H108" s="168" t="s">
        <v>236</v>
      </c>
      <c r="I108" s="96"/>
      <c r="J108" s="143" t="s">
        <v>9</v>
      </c>
      <c r="K108" s="122"/>
      <c r="L108" s="123">
        <f t="shared" ref="L108" si="24">ROUND(I108*K108,2)</f>
        <v>0</v>
      </c>
    </row>
    <row r="109" spans="1:12">
      <c r="A109" s="26"/>
      <c r="B109" s="155"/>
      <c r="C109" s="156"/>
      <c r="D109" s="156"/>
      <c r="E109" s="156"/>
      <c r="F109" s="156"/>
      <c r="G109" s="156"/>
      <c r="H109" s="157"/>
      <c r="I109" s="96"/>
      <c r="J109" s="143"/>
      <c r="K109" s="122"/>
      <c r="L109" s="124"/>
    </row>
    <row r="110" spans="1:12">
      <c r="A110" s="29">
        <v>33</v>
      </c>
      <c r="B110" s="206" t="s">
        <v>237</v>
      </c>
      <c r="C110" s="207" t="s">
        <v>237</v>
      </c>
      <c r="D110" s="207" t="s">
        <v>237</v>
      </c>
      <c r="E110" s="207" t="s">
        <v>237</v>
      </c>
      <c r="F110" s="207" t="s">
        <v>237</v>
      </c>
      <c r="G110" s="207" t="s">
        <v>237</v>
      </c>
      <c r="H110" s="207" t="s">
        <v>237</v>
      </c>
      <c r="I110" s="97"/>
      <c r="J110" s="144" t="s">
        <v>9</v>
      </c>
      <c r="K110" s="125"/>
      <c r="L110" s="123">
        <f t="shared" ref="L110" si="25">ROUND(I110*K110,2)</f>
        <v>0</v>
      </c>
    </row>
    <row r="111" spans="1:12">
      <c r="A111" s="26"/>
      <c r="B111" s="155"/>
      <c r="C111" s="156"/>
      <c r="D111" s="156"/>
      <c r="E111" s="156"/>
      <c r="F111" s="156"/>
      <c r="G111" s="156"/>
      <c r="H111" s="157"/>
      <c r="I111" s="96"/>
      <c r="J111" s="143"/>
      <c r="K111" s="122"/>
      <c r="L111" s="124"/>
    </row>
    <row r="112" spans="1:12">
      <c r="A112" s="29">
        <v>34</v>
      </c>
      <c r="B112" s="206" t="s">
        <v>238</v>
      </c>
      <c r="C112" s="207" t="s">
        <v>238</v>
      </c>
      <c r="D112" s="207" t="s">
        <v>238</v>
      </c>
      <c r="E112" s="207" t="s">
        <v>238</v>
      </c>
      <c r="F112" s="207" t="s">
        <v>238</v>
      </c>
      <c r="G112" s="207" t="s">
        <v>238</v>
      </c>
      <c r="H112" s="207" t="s">
        <v>238</v>
      </c>
      <c r="I112" s="97"/>
      <c r="J112" s="144" t="s">
        <v>9</v>
      </c>
      <c r="K112" s="125"/>
      <c r="L112" s="123">
        <f t="shared" ref="L112" si="26">ROUND(I112*K112,2)</f>
        <v>0</v>
      </c>
    </row>
    <row r="113" spans="1:12" ht="13.8" thickBot="1">
      <c r="A113" s="26"/>
      <c r="B113" s="155"/>
      <c r="C113" s="156"/>
      <c r="D113" s="156"/>
      <c r="E113" s="156"/>
      <c r="F113" s="156"/>
      <c r="G113" s="156"/>
      <c r="H113" s="157"/>
      <c r="I113" s="101"/>
      <c r="J113" s="143"/>
      <c r="K113" s="130"/>
      <c r="L113" s="132"/>
    </row>
    <row r="114" spans="1:12" ht="13.8" thickBot="1">
      <c r="A114" s="178"/>
      <c r="B114" s="179"/>
      <c r="C114" s="179"/>
      <c r="D114" s="179"/>
      <c r="E114" s="179"/>
      <c r="F114" s="179"/>
      <c r="G114" s="179"/>
      <c r="H114" s="179"/>
      <c r="I114" s="99"/>
      <c r="J114" s="146"/>
      <c r="K114" s="127"/>
      <c r="L114" s="115"/>
    </row>
    <row r="115" spans="1:12">
      <c r="A115" s="37"/>
      <c r="B115" s="38"/>
      <c r="C115" s="38"/>
      <c r="D115" s="38"/>
      <c r="E115" s="38"/>
      <c r="F115" s="38"/>
      <c r="G115" s="38"/>
      <c r="H115" s="39"/>
      <c r="I115" s="100"/>
      <c r="J115" s="147"/>
      <c r="K115" s="129"/>
    </row>
    <row r="116" spans="1:12" ht="13.8" thickBot="1">
      <c r="A116" s="37"/>
      <c r="B116" s="38"/>
      <c r="C116" s="38"/>
      <c r="D116" s="38"/>
      <c r="E116" s="38"/>
      <c r="F116" s="38"/>
      <c r="G116" s="38"/>
      <c r="H116" s="39"/>
      <c r="I116" s="100"/>
      <c r="J116" s="147"/>
      <c r="K116" s="129"/>
    </row>
    <row r="117" spans="1:12" ht="13.8" thickBot="1">
      <c r="A117" s="178" t="s">
        <v>187</v>
      </c>
      <c r="B117" s="179"/>
      <c r="C117" s="179"/>
      <c r="D117" s="179"/>
      <c r="E117" s="179"/>
      <c r="F117" s="179"/>
      <c r="G117" s="179"/>
      <c r="H117" s="179"/>
      <c r="I117" s="179"/>
      <c r="J117" s="179"/>
      <c r="K117" s="179"/>
      <c r="L117" s="121">
        <f>ROUND(SUM(L118),2)</f>
        <v>0</v>
      </c>
    </row>
    <row r="118" spans="1:12">
      <c r="A118" s="26">
        <v>35</v>
      </c>
      <c r="B118" s="158" t="s">
        <v>109</v>
      </c>
      <c r="C118" s="159"/>
      <c r="D118" s="159"/>
      <c r="E118" s="159"/>
      <c r="F118" s="159"/>
      <c r="G118" s="159"/>
      <c r="H118" s="160"/>
      <c r="I118" s="96"/>
      <c r="J118" s="143" t="s">
        <v>9</v>
      </c>
      <c r="K118" s="122"/>
      <c r="L118" s="123">
        <f t="shared" ref="L118" si="27">ROUND(I118*K118,2)</f>
        <v>0</v>
      </c>
    </row>
    <row r="119" spans="1:12" ht="13.8" thickBot="1">
      <c r="A119" s="26"/>
      <c r="B119" s="155"/>
      <c r="C119" s="156"/>
      <c r="D119" s="156"/>
      <c r="E119" s="156"/>
      <c r="F119" s="156"/>
      <c r="G119" s="156"/>
      <c r="H119" s="157"/>
      <c r="I119" s="96"/>
      <c r="J119" s="143"/>
      <c r="K119" s="122"/>
      <c r="L119" s="126"/>
    </row>
    <row r="120" spans="1:12" ht="13.8" thickBot="1">
      <c r="A120" s="178"/>
      <c r="B120" s="179"/>
      <c r="C120" s="179"/>
      <c r="D120" s="179"/>
      <c r="E120" s="179"/>
      <c r="F120" s="179"/>
      <c r="G120" s="179"/>
      <c r="H120" s="179"/>
      <c r="I120" s="99"/>
      <c r="J120" s="146"/>
      <c r="K120" s="127"/>
      <c r="L120" s="128"/>
    </row>
    <row r="121" spans="1:12">
      <c r="A121" s="37"/>
      <c r="B121" s="38"/>
      <c r="C121" s="38"/>
      <c r="D121" s="38"/>
      <c r="E121" s="38"/>
      <c r="F121" s="38"/>
      <c r="G121" s="38"/>
      <c r="H121" s="39"/>
      <c r="I121" s="100"/>
      <c r="J121" s="147"/>
      <c r="K121" s="129"/>
    </row>
    <row r="122" spans="1:12" ht="13.8" thickBot="1">
      <c r="A122" s="37"/>
      <c r="B122" s="38"/>
      <c r="C122" s="38"/>
      <c r="D122" s="38"/>
      <c r="E122" s="38"/>
      <c r="F122" s="38"/>
      <c r="G122" s="38"/>
      <c r="H122" s="39"/>
      <c r="I122" s="100"/>
      <c r="J122" s="147"/>
      <c r="K122" s="129"/>
    </row>
    <row r="123" spans="1:12" ht="13.8" thickBot="1">
      <c r="A123" s="178" t="s">
        <v>34</v>
      </c>
      <c r="B123" s="179"/>
      <c r="C123" s="179"/>
      <c r="D123" s="179"/>
      <c r="E123" s="179"/>
      <c r="F123" s="179"/>
      <c r="G123" s="179"/>
      <c r="H123" s="179"/>
      <c r="I123" s="179"/>
      <c r="J123" s="179"/>
      <c r="K123" s="179"/>
      <c r="L123" s="121">
        <f>ROUND(SUM(L124),2)</f>
        <v>0</v>
      </c>
    </row>
    <row r="124" spans="1:12">
      <c r="A124" s="26">
        <v>36</v>
      </c>
      <c r="B124" s="158" t="s">
        <v>239</v>
      </c>
      <c r="C124" s="159"/>
      <c r="D124" s="159"/>
      <c r="E124" s="159"/>
      <c r="F124" s="159"/>
      <c r="G124" s="159"/>
      <c r="H124" s="160"/>
      <c r="I124" s="96"/>
      <c r="J124" s="143" t="s">
        <v>12</v>
      </c>
      <c r="K124" s="122"/>
      <c r="L124" s="123">
        <f t="shared" ref="L124" si="28">ROUND(I124*K124,2)</f>
        <v>0</v>
      </c>
    </row>
    <row r="125" spans="1:12" ht="13.8" thickBot="1">
      <c r="A125" s="26"/>
      <c r="B125" s="155"/>
      <c r="C125" s="156"/>
      <c r="D125" s="156"/>
      <c r="E125" s="156"/>
      <c r="F125" s="156"/>
      <c r="G125" s="156"/>
      <c r="H125" s="157"/>
      <c r="I125" s="96"/>
      <c r="J125" s="143"/>
      <c r="K125" s="122"/>
      <c r="L125" s="126"/>
    </row>
    <row r="126" spans="1:12" ht="13.8" thickBot="1">
      <c r="A126" s="178"/>
      <c r="B126" s="179"/>
      <c r="C126" s="179"/>
      <c r="D126" s="179"/>
      <c r="E126" s="179"/>
      <c r="F126" s="179"/>
      <c r="G126" s="179"/>
      <c r="H126" s="179"/>
      <c r="I126" s="99"/>
      <c r="J126" s="146"/>
      <c r="K126" s="127"/>
      <c r="L126" s="128"/>
    </row>
    <row r="127" spans="1:12">
      <c r="A127" s="37"/>
      <c r="B127" s="38"/>
      <c r="C127" s="38"/>
      <c r="D127" s="38"/>
      <c r="E127" s="38"/>
      <c r="F127" s="38"/>
      <c r="G127" s="38"/>
      <c r="H127" s="39"/>
      <c r="I127" s="100"/>
      <c r="J127" s="147"/>
      <c r="K127" s="129"/>
    </row>
    <row r="128" spans="1:12" ht="13.8" thickBot="1">
      <c r="A128" s="37"/>
      <c r="B128" s="38"/>
      <c r="C128" s="38"/>
      <c r="D128" s="38"/>
      <c r="E128" s="38"/>
      <c r="F128" s="38"/>
      <c r="G128" s="38"/>
      <c r="H128" s="39"/>
      <c r="I128" s="100"/>
      <c r="J128" s="147"/>
      <c r="K128" s="129"/>
    </row>
    <row r="129" spans="1:12" ht="13.8" thickBot="1">
      <c r="A129" s="178" t="s">
        <v>240</v>
      </c>
      <c r="B129" s="179"/>
      <c r="C129" s="179"/>
      <c r="D129" s="179"/>
      <c r="E129" s="179"/>
      <c r="F129" s="179"/>
      <c r="G129" s="179"/>
      <c r="H129" s="179"/>
      <c r="I129" s="179"/>
      <c r="J129" s="179"/>
      <c r="K129" s="179"/>
      <c r="L129" s="121">
        <f>ROUND(SUM(L130,L132,L134),2)</f>
        <v>0</v>
      </c>
    </row>
    <row r="130" spans="1:12">
      <c r="A130" s="26">
        <v>37</v>
      </c>
      <c r="B130" s="168" t="s">
        <v>241</v>
      </c>
      <c r="C130" s="168" t="s">
        <v>241</v>
      </c>
      <c r="D130" s="168" t="s">
        <v>241</v>
      </c>
      <c r="E130" s="168" t="s">
        <v>241</v>
      </c>
      <c r="F130" s="168" t="s">
        <v>241</v>
      </c>
      <c r="G130" s="168" t="s">
        <v>241</v>
      </c>
      <c r="H130" s="168" t="s">
        <v>241</v>
      </c>
      <c r="I130" s="96"/>
      <c r="J130" s="143" t="s">
        <v>9</v>
      </c>
      <c r="K130" s="122"/>
      <c r="L130" s="123">
        <f t="shared" ref="L130" si="29">ROUND(I130*K130,2)</f>
        <v>0</v>
      </c>
    </row>
    <row r="131" spans="1:12">
      <c r="A131" s="26"/>
      <c r="B131" s="155"/>
      <c r="C131" s="156"/>
      <c r="D131" s="156"/>
      <c r="E131" s="156"/>
      <c r="F131" s="156"/>
      <c r="G131" s="156"/>
      <c r="H131" s="157"/>
      <c r="I131" s="96"/>
      <c r="J131" s="143"/>
      <c r="K131" s="122"/>
      <c r="L131" s="124"/>
    </row>
    <row r="132" spans="1:12">
      <c r="A132" s="26">
        <v>38</v>
      </c>
      <c r="B132" s="165" t="s">
        <v>243</v>
      </c>
      <c r="C132" s="166" t="s">
        <v>242</v>
      </c>
      <c r="D132" s="166" t="s">
        <v>242</v>
      </c>
      <c r="E132" s="166" t="s">
        <v>242</v>
      </c>
      <c r="F132" s="166" t="s">
        <v>242</v>
      </c>
      <c r="G132" s="166" t="s">
        <v>242</v>
      </c>
      <c r="H132" s="167" t="s">
        <v>242</v>
      </c>
      <c r="I132" s="96"/>
      <c r="J132" s="78" t="s">
        <v>9</v>
      </c>
      <c r="K132" s="122"/>
      <c r="L132" s="123">
        <f t="shared" ref="L132" si="30">ROUND(I132*K132,2)</f>
        <v>0</v>
      </c>
    </row>
    <row r="133" spans="1:12">
      <c r="A133" s="26"/>
      <c r="B133" s="155"/>
      <c r="C133" s="156"/>
      <c r="D133" s="156"/>
      <c r="E133" s="156"/>
      <c r="F133" s="156"/>
      <c r="G133" s="156"/>
      <c r="H133" s="157"/>
      <c r="I133" s="96"/>
      <c r="J133" s="143"/>
      <c r="K133" s="122"/>
      <c r="L133" s="124"/>
    </row>
    <row r="134" spans="1:12">
      <c r="A134" s="26">
        <v>39</v>
      </c>
      <c r="B134" s="184" t="s">
        <v>222</v>
      </c>
      <c r="C134" s="185" t="s">
        <v>222</v>
      </c>
      <c r="D134" s="185" t="s">
        <v>222</v>
      </c>
      <c r="E134" s="185" t="s">
        <v>222</v>
      </c>
      <c r="F134" s="185" t="s">
        <v>222</v>
      </c>
      <c r="G134" s="185" t="s">
        <v>222</v>
      </c>
      <c r="H134" s="186" t="s">
        <v>222</v>
      </c>
      <c r="I134" s="96"/>
      <c r="J134" s="143" t="s">
        <v>12</v>
      </c>
      <c r="K134" s="122"/>
      <c r="L134" s="123">
        <f t="shared" ref="L134" si="31">ROUND(I134*K134,2)</f>
        <v>0</v>
      </c>
    </row>
    <row r="135" spans="1:12" ht="13.8" thickBot="1">
      <c r="A135" s="26"/>
      <c r="B135" s="155"/>
      <c r="C135" s="156"/>
      <c r="D135" s="156"/>
      <c r="E135" s="156"/>
      <c r="F135" s="156"/>
      <c r="G135" s="156"/>
      <c r="H135" s="157"/>
      <c r="I135" s="102"/>
      <c r="J135" s="144"/>
      <c r="K135" s="131"/>
      <c r="L135" s="132"/>
    </row>
    <row r="136" spans="1:12" ht="13.8" thickBot="1">
      <c r="A136" s="161"/>
      <c r="B136" s="162"/>
      <c r="C136" s="162"/>
      <c r="D136" s="162"/>
      <c r="E136" s="162"/>
      <c r="F136" s="162"/>
      <c r="G136" s="162"/>
      <c r="H136" s="162"/>
      <c r="I136" s="213"/>
      <c r="J136" s="214"/>
      <c r="K136" s="214"/>
      <c r="L136" s="115"/>
    </row>
    <row r="137" spans="1:12">
      <c r="A137" s="69"/>
      <c r="B137" s="70"/>
      <c r="C137" s="70"/>
      <c r="D137" s="70"/>
      <c r="E137" s="70"/>
      <c r="F137" s="70"/>
      <c r="G137" s="70"/>
      <c r="H137" s="70"/>
      <c r="I137" s="150"/>
      <c r="J137" s="150"/>
      <c r="K137" s="137"/>
    </row>
    <row r="138" spans="1:12" ht="13.8" thickBot="1">
      <c r="A138" s="75" t="s">
        <v>246</v>
      </c>
      <c r="B138" s="22"/>
      <c r="C138" s="22"/>
      <c r="D138" s="22"/>
      <c r="E138" s="22"/>
      <c r="F138" s="22"/>
      <c r="G138" s="22"/>
      <c r="H138" s="23"/>
      <c r="I138" s="95"/>
      <c r="J138" s="120"/>
      <c r="K138" s="120"/>
      <c r="L138" s="136"/>
    </row>
    <row r="139" spans="1:12" ht="13.8" thickBot="1">
      <c r="A139" s="178" t="s">
        <v>50</v>
      </c>
      <c r="B139" s="179"/>
      <c r="C139" s="179"/>
      <c r="D139" s="179"/>
      <c r="E139" s="179"/>
      <c r="F139" s="179"/>
      <c r="G139" s="179"/>
      <c r="H139" s="179"/>
      <c r="I139" s="179"/>
      <c r="J139" s="179"/>
      <c r="K139" s="179"/>
      <c r="L139" s="121">
        <f>ROUND(SUM(L140,L142,L144,L146,L148,L150,L152,L154),2)</f>
        <v>0</v>
      </c>
    </row>
    <row r="140" spans="1:12">
      <c r="A140" s="26">
        <v>40</v>
      </c>
      <c r="B140" s="201" t="s">
        <v>247</v>
      </c>
      <c r="C140" s="202" t="s">
        <v>247</v>
      </c>
      <c r="D140" s="202" t="s">
        <v>247</v>
      </c>
      <c r="E140" s="202" t="s">
        <v>247</v>
      </c>
      <c r="F140" s="202" t="s">
        <v>247</v>
      </c>
      <c r="G140" s="202" t="s">
        <v>247</v>
      </c>
      <c r="H140" s="203" t="s">
        <v>247</v>
      </c>
      <c r="I140" s="96"/>
      <c r="J140" s="143" t="s">
        <v>10</v>
      </c>
      <c r="K140" s="122"/>
      <c r="L140" s="123">
        <f t="shared" ref="L140" si="32">ROUND(I140*K140,2)</f>
        <v>0</v>
      </c>
    </row>
    <row r="141" spans="1:12">
      <c r="A141" s="26"/>
      <c r="B141" s="158"/>
      <c r="C141" s="159"/>
      <c r="D141" s="159"/>
      <c r="E141" s="159"/>
      <c r="F141" s="159"/>
      <c r="G141" s="159"/>
      <c r="H141" s="160"/>
      <c r="I141" s="96"/>
      <c r="J141" s="143"/>
      <c r="K141" s="122"/>
      <c r="L141" s="124"/>
    </row>
    <row r="142" spans="1:12">
      <c r="A142" s="26">
        <v>41</v>
      </c>
      <c r="B142" s="165" t="s">
        <v>255</v>
      </c>
      <c r="C142" s="166" t="s">
        <v>248</v>
      </c>
      <c r="D142" s="166" t="s">
        <v>248</v>
      </c>
      <c r="E142" s="166" t="s">
        <v>248</v>
      </c>
      <c r="F142" s="166" t="s">
        <v>248</v>
      </c>
      <c r="G142" s="166" t="s">
        <v>248</v>
      </c>
      <c r="H142" s="167" t="s">
        <v>248</v>
      </c>
      <c r="I142" s="96"/>
      <c r="J142" s="78" t="s">
        <v>10</v>
      </c>
      <c r="K142" s="122"/>
      <c r="L142" s="123">
        <f t="shared" ref="L142" si="33">ROUND(I142*K142,2)</f>
        <v>0</v>
      </c>
    </row>
    <row r="143" spans="1:12">
      <c r="A143" s="26"/>
      <c r="B143" s="158"/>
      <c r="C143" s="159"/>
      <c r="D143" s="159"/>
      <c r="E143" s="159"/>
      <c r="F143" s="159"/>
      <c r="G143" s="159"/>
      <c r="H143" s="160"/>
      <c r="I143" s="96"/>
      <c r="J143" s="143"/>
      <c r="K143" s="122"/>
      <c r="L143" s="124"/>
    </row>
    <row r="144" spans="1:12">
      <c r="A144" s="29">
        <v>42</v>
      </c>
      <c r="B144" s="158" t="s">
        <v>249</v>
      </c>
      <c r="C144" s="159" t="s">
        <v>249</v>
      </c>
      <c r="D144" s="159" t="s">
        <v>249</v>
      </c>
      <c r="E144" s="159" t="s">
        <v>249</v>
      </c>
      <c r="F144" s="159" t="s">
        <v>249</v>
      </c>
      <c r="G144" s="159" t="s">
        <v>249</v>
      </c>
      <c r="H144" s="160" t="s">
        <v>249</v>
      </c>
      <c r="I144" s="97"/>
      <c r="J144" s="144" t="s">
        <v>10</v>
      </c>
      <c r="K144" s="125"/>
      <c r="L144" s="123">
        <f t="shared" ref="L144" si="34">ROUND(I144*K144,2)</f>
        <v>0</v>
      </c>
    </row>
    <row r="145" spans="1:12">
      <c r="A145" s="26"/>
      <c r="B145" s="158"/>
      <c r="C145" s="159"/>
      <c r="D145" s="159"/>
      <c r="E145" s="159"/>
      <c r="F145" s="159"/>
      <c r="G145" s="159"/>
      <c r="H145" s="160"/>
      <c r="I145" s="96"/>
      <c r="J145" s="143"/>
      <c r="K145" s="122"/>
      <c r="L145" s="124"/>
    </row>
    <row r="146" spans="1:12">
      <c r="A146" s="26">
        <v>43</v>
      </c>
      <c r="B146" s="165" t="s">
        <v>256</v>
      </c>
      <c r="C146" s="166" t="s">
        <v>250</v>
      </c>
      <c r="D146" s="166" t="s">
        <v>250</v>
      </c>
      <c r="E146" s="166" t="s">
        <v>250</v>
      </c>
      <c r="F146" s="166" t="s">
        <v>250</v>
      </c>
      <c r="G146" s="166" t="s">
        <v>250</v>
      </c>
      <c r="H146" s="167" t="s">
        <v>250</v>
      </c>
      <c r="I146" s="96"/>
      <c r="J146" s="78" t="s">
        <v>10</v>
      </c>
      <c r="K146" s="122"/>
      <c r="L146" s="123">
        <f t="shared" ref="L146" si="35">ROUND(I146*K146,2)</f>
        <v>0</v>
      </c>
    </row>
    <row r="147" spans="1:12">
      <c r="A147" s="26"/>
      <c r="B147" s="158"/>
      <c r="C147" s="159"/>
      <c r="D147" s="159"/>
      <c r="E147" s="159"/>
      <c r="F147" s="159"/>
      <c r="G147" s="159"/>
      <c r="H147" s="160"/>
      <c r="I147" s="96"/>
      <c r="J147" s="143"/>
      <c r="K147" s="122"/>
      <c r="L147" s="124"/>
    </row>
    <row r="148" spans="1:12">
      <c r="A148" s="26">
        <v>44</v>
      </c>
      <c r="B148" s="165" t="s">
        <v>257</v>
      </c>
      <c r="C148" s="166" t="s">
        <v>251</v>
      </c>
      <c r="D148" s="166" t="s">
        <v>251</v>
      </c>
      <c r="E148" s="166" t="s">
        <v>251</v>
      </c>
      <c r="F148" s="166" t="s">
        <v>251</v>
      </c>
      <c r="G148" s="166" t="s">
        <v>251</v>
      </c>
      <c r="H148" s="167" t="s">
        <v>251</v>
      </c>
      <c r="I148" s="96"/>
      <c r="J148" s="78" t="s">
        <v>10</v>
      </c>
      <c r="K148" s="122"/>
      <c r="L148" s="123">
        <f t="shared" ref="L148" si="36">ROUND(I148*K148,2)</f>
        <v>0</v>
      </c>
    </row>
    <row r="149" spans="1:12">
      <c r="A149" s="26"/>
      <c r="B149" s="158"/>
      <c r="C149" s="159"/>
      <c r="D149" s="159"/>
      <c r="E149" s="159"/>
      <c r="F149" s="159"/>
      <c r="G149" s="159"/>
      <c r="H149" s="160"/>
      <c r="I149" s="96"/>
      <c r="J149" s="143"/>
      <c r="K149" s="122"/>
      <c r="L149" s="124"/>
    </row>
    <row r="150" spans="1:12">
      <c r="A150" s="26">
        <v>45</v>
      </c>
      <c r="B150" s="165" t="s">
        <v>258</v>
      </c>
      <c r="C150" s="166" t="s">
        <v>252</v>
      </c>
      <c r="D150" s="166" t="s">
        <v>252</v>
      </c>
      <c r="E150" s="166" t="s">
        <v>252</v>
      </c>
      <c r="F150" s="166" t="s">
        <v>252</v>
      </c>
      <c r="G150" s="166" t="s">
        <v>252</v>
      </c>
      <c r="H150" s="167" t="s">
        <v>252</v>
      </c>
      <c r="I150" s="96"/>
      <c r="J150" s="78" t="s">
        <v>10</v>
      </c>
      <c r="K150" s="122"/>
      <c r="L150" s="123">
        <f t="shared" ref="L150" si="37">ROUND(I150*K150,2)</f>
        <v>0</v>
      </c>
    </row>
    <row r="151" spans="1:12">
      <c r="A151" s="26"/>
      <c r="B151" s="158"/>
      <c r="C151" s="159"/>
      <c r="D151" s="159"/>
      <c r="E151" s="159"/>
      <c r="F151" s="159"/>
      <c r="G151" s="159"/>
      <c r="H151" s="160"/>
      <c r="I151" s="96"/>
      <c r="J151" s="143"/>
      <c r="K151" s="122"/>
      <c r="L151" s="124"/>
    </row>
    <row r="152" spans="1:12">
      <c r="A152" s="32">
        <v>46</v>
      </c>
      <c r="B152" s="158" t="s">
        <v>253</v>
      </c>
      <c r="C152" s="159" t="s">
        <v>253</v>
      </c>
      <c r="D152" s="159" t="s">
        <v>253</v>
      </c>
      <c r="E152" s="159" t="s">
        <v>253</v>
      </c>
      <c r="F152" s="159" t="s">
        <v>253</v>
      </c>
      <c r="G152" s="159" t="s">
        <v>253</v>
      </c>
      <c r="H152" s="160" t="s">
        <v>253</v>
      </c>
      <c r="I152" s="98"/>
      <c r="J152" s="145" t="s">
        <v>12</v>
      </c>
      <c r="K152" s="122"/>
      <c r="L152" s="123">
        <f t="shared" ref="L152" si="38">ROUND(I152*K152,2)</f>
        <v>0</v>
      </c>
    </row>
    <row r="153" spans="1:12">
      <c r="A153" s="26"/>
      <c r="B153" s="158"/>
      <c r="C153" s="159"/>
      <c r="D153" s="159"/>
      <c r="E153" s="159"/>
      <c r="F153" s="159"/>
      <c r="G153" s="159"/>
      <c r="H153" s="160"/>
      <c r="I153" s="96"/>
      <c r="J153" s="143"/>
      <c r="K153" s="122"/>
      <c r="L153" s="124"/>
    </row>
    <row r="154" spans="1:12">
      <c r="A154" s="26">
        <v>47</v>
      </c>
      <c r="B154" s="155" t="s">
        <v>254</v>
      </c>
      <c r="C154" s="156" t="s">
        <v>254</v>
      </c>
      <c r="D154" s="156" t="s">
        <v>254</v>
      </c>
      <c r="E154" s="156" t="s">
        <v>254</v>
      </c>
      <c r="F154" s="156" t="s">
        <v>254</v>
      </c>
      <c r="G154" s="156" t="s">
        <v>254</v>
      </c>
      <c r="H154" s="157" t="s">
        <v>254</v>
      </c>
      <c r="I154" s="96"/>
      <c r="J154" s="143" t="s">
        <v>12</v>
      </c>
      <c r="K154" s="122"/>
      <c r="L154" s="123">
        <f t="shared" ref="L154" si="39">ROUND(I154*K154,2)</f>
        <v>0</v>
      </c>
    </row>
    <row r="155" spans="1:12" ht="13.8" thickBot="1">
      <c r="A155" s="26"/>
      <c r="B155" s="158"/>
      <c r="C155" s="159"/>
      <c r="D155" s="159"/>
      <c r="E155" s="159"/>
      <c r="F155" s="159"/>
      <c r="G155" s="159"/>
      <c r="H155" s="160"/>
      <c r="I155" s="96"/>
      <c r="J155" s="143"/>
      <c r="K155" s="122"/>
      <c r="L155" s="132"/>
    </row>
    <row r="156" spans="1:12" ht="13.8" thickBot="1">
      <c r="A156" s="161"/>
      <c r="B156" s="162"/>
      <c r="C156" s="162"/>
      <c r="D156" s="162"/>
      <c r="E156" s="162"/>
      <c r="F156" s="162"/>
      <c r="G156" s="162"/>
      <c r="H156" s="162"/>
      <c r="I156" s="213"/>
      <c r="J156" s="214"/>
      <c r="K156" s="214"/>
      <c r="L156" s="115"/>
    </row>
    <row r="157" spans="1:12">
      <c r="A157" s="69"/>
      <c r="B157" s="70"/>
      <c r="C157" s="70"/>
      <c r="D157" s="70"/>
      <c r="E157" s="70"/>
      <c r="F157" s="70"/>
      <c r="G157" s="70"/>
      <c r="H157" s="70"/>
      <c r="I157" s="150"/>
      <c r="J157" s="150"/>
      <c r="K157" s="137"/>
    </row>
    <row r="158" spans="1:12" ht="13.8" thickBot="1">
      <c r="A158" s="75"/>
      <c r="B158" s="22"/>
      <c r="C158" s="22"/>
      <c r="D158" s="22"/>
      <c r="E158" s="22"/>
      <c r="F158" s="22"/>
      <c r="G158" s="22"/>
      <c r="H158" s="23"/>
      <c r="I158" s="95"/>
      <c r="J158" s="120"/>
      <c r="K158" s="120"/>
      <c r="L158" s="136"/>
    </row>
    <row r="159" spans="1:12" ht="13.8" thickBot="1">
      <c r="A159" s="178" t="s">
        <v>259</v>
      </c>
      <c r="B159" s="179"/>
      <c r="C159" s="179"/>
      <c r="D159" s="179"/>
      <c r="E159" s="179"/>
      <c r="F159" s="179"/>
      <c r="G159" s="179"/>
      <c r="H159" s="179"/>
      <c r="I159" s="179"/>
      <c r="J159" s="179"/>
      <c r="K159" s="179"/>
      <c r="L159" s="121">
        <f>ROUND(SUM(L160,L162,L164,L166,L168,L170,L172,L174,L176,L178),2)</f>
        <v>0</v>
      </c>
    </row>
    <row r="160" spans="1:12">
      <c r="A160" s="26">
        <v>48</v>
      </c>
      <c r="B160" s="155" t="s">
        <v>260</v>
      </c>
      <c r="C160" s="156" t="s">
        <v>260</v>
      </c>
      <c r="D160" s="156" t="s">
        <v>260</v>
      </c>
      <c r="E160" s="156" t="s">
        <v>260</v>
      </c>
      <c r="F160" s="156" t="s">
        <v>260</v>
      </c>
      <c r="G160" s="156" t="s">
        <v>260</v>
      </c>
      <c r="H160" s="157" t="s">
        <v>260</v>
      </c>
      <c r="I160" s="96"/>
      <c r="J160" s="143" t="s">
        <v>10</v>
      </c>
      <c r="K160" s="122"/>
      <c r="L160" s="123">
        <f t="shared" ref="L160" si="40">ROUND(I160*K160,2)</f>
        <v>0</v>
      </c>
    </row>
    <row r="161" spans="1:12">
      <c r="A161" s="26"/>
      <c r="B161" s="158"/>
      <c r="C161" s="159"/>
      <c r="D161" s="159"/>
      <c r="E161" s="159"/>
      <c r="F161" s="159"/>
      <c r="G161" s="159"/>
      <c r="H161" s="160"/>
      <c r="I161" s="96"/>
      <c r="J161" s="143"/>
      <c r="K161" s="122"/>
      <c r="L161" s="124"/>
    </row>
    <row r="162" spans="1:12">
      <c r="A162" s="26">
        <v>49</v>
      </c>
      <c r="B162" s="158" t="s">
        <v>261</v>
      </c>
      <c r="C162" s="159" t="s">
        <v>261</v>
      </c>
      <c r="D162" s="159" t="s">
        <v>261</v>
      </c>
      <c r="E162" s="159" t="s">
        <v>261</v>
      </c>
      <c r="F162" s="159" t="s">
        <v>261</v>
      </c>
      <c r="G162" s="159" t="s">
        <v>261</v>
      </c>
      <c r="H162" s="160" t="s">
        <v>261</v>
      </c>
      <c r="I162" s="96"/>
      <c r="J162" s="143" t="s">
        <v>10</v>
      </c>
      <c r="K162" s="122"/>
      <c r="L162" s="123">
        <f t="shared" ref="L162" si="41">ROUND(I162*K162,2)</f>
        <v>0</v>
      </c>
    </row>
    <row r="163" spans="1:12">
      <c r="A163" s="26"/>
      <c r="B163" s="158"/>
      <c r="C163" s="159"/>
      <c r="D163" s="159"/>
      <c r="E163" s="159"/>
      <c r="F163" s="159"/>
      <c r="G163" s="159"/>
      <c r="H163" s="160"/>
      <c r="I163" s="96"/>
      <c r="J163" s="143"/>
      <c r="K163" s="122"/>
      <c r="L163" s="124"/>
    </row>
    <row r="164" spans="1:12">
      <c r="A164" s="26">
        <v>50</v>
      </c>
      <c r="B164" s="155" t="s">
        <v>262</v>
      </c>
      <c r="C164" s="156" t="s">
        <v>262</v>
      </c>
      <c r="D164" s="156" t="s">
        <v>262</v>
      </c>
      <c r="E164" s="156" t="s">
        <v>262</v>
      </c>
      <c r="F164" s="156" t="s">
        <v>262</v>
      </c>
      <c r="G164" s="156" t="s">
        <v>262</v>
      </c>
      <c r="H164" s="157" t="s">
        <v>262</v>
      </c>
      <c r="I164" s="96"/>
      <c r="J164" s="143" t="s">
        <v>10</v>
      </c>
      <c r="K164" s="122"/>
      <c r="L164" s="123">
        <f t="shared" ref="L164" si="42">ROUND(I164*K164,2)</f>
        <v>0</v>
      </c>
    </row>
    <row r="165" spans="1:12">
      <c r="A165" s="26"/>
      <c r="B165" s="158"/>
      <c r="C165" s="159"/>
      <c r="D165" s="159"/>
      <c r="E165" s="159"/>
      <c r="F165" s="159"/>
      <c r="G165" s="159"/>
      <c r="H165" s="160"/>
      <c r="I165" s="96"/>
      <c r="J165" s="143"/>
      <c r="K165" s="122"/>
      <c r="L165" s="124"/>
    </row>
    <row r="166" spans="1:12">
      <c r="A166" s="26">
        <v>51</v>
      </c>
      <c r="B166" s="158" t="s">
        <v>263</v>
      </c>
      <c r="C166" s="159" t="s">
        <v>263</v>
      </c>
      <c r="D166" s="159" t="s">
        <v>263</v>
      </c>
      <c r="E166" s="159" t="s">
        <v>263</v>
      </c>
      <c r="F166" s="159" t="s">
        <v>263</v>
      </c>
      <c r="G166" s="159" t="s">
        <v>263</v>
      </c>
      <c r="H166" s="160" t="s">
        <v>263</v>
      </c>
      <c r="I166" s="96"/>
      <c r="J166" s="143" t="s">
        <v>10</v>
      </c>
      <c r="K166" s="122"/>
      <c r="L166" s="123">
        <f t="shared" ref="L166" si="43">ROUND(I166*K166,2)</f>
        <v>0</v>
      </c>
    </row>
    <row r="167" spans="1:12">
      <c r="A167" s="26"/>
      <c r="B167" s="158"/>
      <c r="C167" s="159"/>
      <c r="D167" s="159"/>
      <c r="E167" s="159"/>
      <c r="F167" s="159"/>
      <c r="G167" s="159"/>
      <c r="H167" s="160"/>
      <c r="I167" s="96"/>
      <c r="J167" s="143"/>
      <c r="K167" s="122"/>
      <c r="L167" s="124"/>
    </row>
    <row r="168" spans="1:12" ht="24.9" customHeight="1">
      <c r="A168" s="26">
        <v>52</v>
      </c>
      <c r="B168" s="224" t="s">
        <v>264</v>
      </c>
      <c r="C168" s="225" t="s">
        <v>264</v>
      </c>
      <c r="D168" s="225" t="s">
        <v>264</v>
      </c>
      <c r="E168" s="225" t="s">
        <v>264</v>
      </c>
      <c r="F168" s="225" t="s">
        <v>264</v>
      </c>
      <c r="G168" s="225" t="s">
        <v>264</v>
      </c>
      <c r="H168" s="226" t="s">
        <v>264</v>
      </c>
      <c r="I168" s="96"/>
      <c r="J168" s="143" t="s">
        <v>13</v>
      </c>
      <c r="K168" s="122"/>
      <c r="L168" s="123">
        <f t="shared" ref="L168" si="44">ROUND(I168*K168,2)</f>
        <v>0</v>
      </c>
    </row>
    <row r="169" spans="1:12">
      <c r="A169" s="26"/>
      <c r="B169" s="158"/>
      <c r="C169" s="159"/>
      <c r="D169" s="159"/>
      <c r="E169" s="159"/>
      <c r="F169" s="159"/>
      <c r="G169" s="159"/>
      <c r="H169" s="160"/>
      <c r="I169" s="96"/>
      <c r="J169" s="143"/>
      <c r="K169" s="122"/>
      <c r="L169" s="124"/>
    </row>
    <row r="170" spans="1:12">
      <c r="A170" s="26">
        <v>53</v>
      </c>
      <c r="B170" s="165" t="s">
        <v>265</v>
      </c>
      <c r="C170" s="166" t="s">
        <v>265</v>
      </c>
      <c r="D170" s="166" t="s">
        <v>265</v>
      </c>
      <c r="E170" s="166" t="s">
        <v>265</v>
      </c>
      <c r="F170" s="166" t="s">
        <v>265</v>
      </c>
      <c r="G170" s="166" t="s">
        <v>265</v>
      </c>
      <c r="H170" s="167" t="s">
        <v>265</v>
      </c>
      <c r="I170" s="96"/>
      <c r="J170" s="78" t="s">
        <v>270</v>
      </c>
      <c r="K170" s="122"/>
      <c r="L170" s="123">
        <f t="shared" ref="L170" si="45">ROUND(I170*K170,2)</f>
        <v>0</v>
      </c>
    </row>
    <row r="171" spans="1:12">
      <c r="A171" s="26"/>
      <c r="B171" s="158"/>
      <c r="C171" s="159"/>
      <c r="D171" s="159"/>
      <c r="E171" s="159"/>
      <c r="F171" s="159"/>
      <c r="G171" s="159"/>
      <c r="H171" s="160"/>
      <c r="I171" s="96"/>
      <c r="J171" s="143"/>
      <c r="K171" s="122"/>
      <c r="L171" s="124"/>
    </row>
    <row r="172" spans="1:12">
      <c r="A172" s="26">
        <v>54</v>
      </c>
      <c r="B172" s="165" t="s">
        <v>266</v>
      </c>
      <c r="C172" s="166" t="s">
        <v>266</v>
      </c>
      <c r="D172" s="166" t="s">
        <v>266</v>
      </c>
      <c r="E172" s="166" t="s">
        <v>266</v>
      </c>
      <c r="F172" s="166" t="s">
        <v>266</v>
      </c>
      <c r="G172" s="166" t="s">
        <v>266</v>
      </c>
      <c r="H172" s="167" t="s">
        <v>266</v>
      </c>
      <c r="I172" s="96"/>
      <c r="J172" s="78" t="s">
        <v>13</v>
      </c>
      <c r="K172" s="122"/>
      <c r="L172" s="123">
        <f t="shared" ref="L172" si="46">ROUND(I172*K172,2)</f>
        <v>0</v>
      </c>
    </row>
    <row r="173" spans="1:12">
      <c r="A173" s="26"/>
      <c r="B173" s="158"/>
      <c r="C173" s="159"/>
      <c r="D173" s="159"/>
      <c r="E173" s="159"/>
      <c r="F173" s="159"/>
      <c r="G173" s="159"/>
      <c r="H173" s="160"/>
      <c r="I173" s="96"/>
      <c r="J173" s="143"/>
      <c r="K173" s="122"/>
      <c r="L173" s="124"/>
    </row>
    <row r="174" spans="1:12">
      <c r="A174" s="26">
        <v>55</v>
      </c>
      <c r="B174" s="155" t="s">
        <v>267</v>
      </c>
      <c r="C174" s="156" t="s">
        <v>267</v>
      </c>
      <c r="D174" s="156" t="s">
        <v>267</v>
      </c>
      <c r="E174" s="156" t="s">
        <v>267</v>
      </c>
      <c r="F174" s="156" t="s">
        <v>267</v>
      </c>
      <c r="G174" s="156" t="s">
        <v>267</v>
      </c>
      <c r="H174" s="157" t="s">
        <v>267</v>
      </c>
      <c r="I174" s="96"/>
      <c r="J174" s="143" t="s">
        <v>10</v>
      </c>
      <c r="K174" s="122"/>
      <c r="L174" s="123">
        <f t="shared" ref="L174:L178" si="47">ROUND(I174*K174,2)</f>
        <v>0</v>
      </c>
    </row>
    <row r="175" spans="1:12">
      <c r="A175" s="26"/>
      <c r="B175" s="158"/>
      <c r="C175" s="159"/>
      <c r="D175" s="159"/>
      <c r="E175" s="159"/>
      <c r="F175" s="159"/>
      <c r="G175" s="159"/>
      <c r="H175" s="160"/>
      <c r="I175" s="96"/>
      <c r="J175" s="143"/>
      <c r="K175" s="122"/>
      <c r="L175" s="124"/>
    </row>
    <row r="176" spans="1:12">
      <c r="A176" s="26">
        <v>56</v>
      </c>
      <c r="B176" s="158" t="s">
        <v>268</v>
      </c>
      <c r="C176" s="159" t="s">
        <v>268</v>
      </c>
      <c r="D176" s="159" t="s">
        <v>268</v>
      </c>
      <c r="E176" s="159" t="s">
        <v>268</v>
      </c>
      <c r="F176" s="159" t="s">
        <v>268</v>
      </c>
      <c r="G176" s="159" t="s">
        <v>268</v>
      </c>
      <c r="H176" s="160" t="s">
        <v>268</v>
      </c>
      <c r="I176" s="96"/>
      <c r="J176" s="143" t="s">
        <v>10</v>
      </c>
      <c r="K176" s="122"/>
      <c r="L176" s="123">
        <f t="shared" si="47"/>
        <v>0</v>
      </c>
    </row>
    <row r="177" spans="1:12">
      <c r="A177" s="26"/>
      <c r="B177" s="158"/>
      <c r="C177" s="159"/>
      <c r="D177" s="159"/>
      <c r="E177" s="159"/>
      <c r="F177" s="159"/>
      <c r="G177" s="159"/>
      <c r="H177" s="160"/>
      <c r="I177" s="96"/>
      <c r="J177" s="143"/>
      <c r="K177" s="122"/>
      <c r="L177" s="124"/>
    </row>
    <row r="178" spans="1:12">
      <c r="A178" s="26">
        <v>57</v>
      </c>
      <c r="B178" s="155" t="s">
        <v>269</v>
      </c>
      <c r="C178" s="156" t="s">
        <v>269</v>
      </c>
      <c r="D178" s="156" t="s">
        <v>269</v>
      </c>
      <c r="E178" s="156" t="s">
        <v>269</v>
      </c>
      <c r="F178" s="156" t="s">
        <v>269</v>
      </c>
      <c r="G178" s="156" t="s">
        <v>269</v>
      </c>
      <c r="H178" s="157" t="s">
        <v>269</v>
      </c>
      <c r="I178" s="96"/>
      <c r="J178" s="143" t="s">
        <v>271</v>
      </c>
      <c r="K178" s="122"/>
      <c r="L178" s="123">
        <f t="shared" si="47"/>
        <v>0</v>
      </c>
    </row>
    <row r="179" spans="1:12" ht="13.8" thickBot="1">
      <c r="A179" s="26"/>
      <c r="B179" s="158"/>
      <c r="C179" s="159"/>
      <c r="D179" s="159"/>
      <c r="E179" s="159"/>
      <c r="F179" s="159"/>
      <c r="G179" s="159"/>
      <c r="H179" s="160"/>
      <c r="I179" s="96"/>
      <c r="J179" s="143"/>
      <c r="K179" s="122"/>
      <c r="L179" s="126"/>
    </row>
    <row r="180" spans="1:12" ht="13.8" thickBot="1">
      <c r="A180" s="161"/>
      <c r="B180" s="162"/>
      <c r="C180" s="162"/>
      <c r="D180" s="162"/>
      <c r="E180" s="162"/>
      <c r="F180" s="162"/>
      <c r="G180" s="162"/>
      <c r="H180" s="162"/>
      <c r="I180" s="213"/>
      <c r="J180" s="214"/>
      <c r="K180" s="214"/>
      <c r="L180" s="128"/>
    </row>
    <row r="181" spans="1:12">
      <c r="A181" s="69"/>
      <c r="B181" s="70"/>
      <c r="C181" s="70"/>
      <c r="D181" s="70"/>
      <c r="E181" s="70"/>
      <c r="F181" s="70"/>
      <c r="G181" s="70"/>
      <c r="H181" s="70"/>
      <c r="I181" s="150"/>
      <c r="J181" s="150"/>
      <c r="K181" s="137"/>
    </row>
    <row r="182" spans="1:12" ht="13.8" thickBot="1">
      <c r="A182" s="75"/>
      <c r="B182" s="22"/>
      <c r="C182" s="22"/>
      <c r="D182" s="22"/>
      <c r="E182" s="22"/>
      <c r="F182" s="22"/>
      <c r="G182" s="22"/>
      <c r="H182" s="23"/>
      <c r="I182" s="95"/>
      <c r="J182" s="120"/>
      <c r="K182" s="113"/>
    </row>
    <row r="183" spans="1:12" ht="13.8" thickBot="1">
      <c r="A183" s="178" t="s">
        <v>272</v>
      </c>
      <c r="B183" s="179"/>
      <c r="C183" s="179"/>
      <c r="D183" s="179"/>
      <c r="E183" s="179"/>
      <c r="F183" s="179"/>
      <c r="G183" s="179"/>
      <c r="H183" s="179"/>
      <c r="I183" s="179"/>
      <c r="J183" s="179"/>
      <c r="K183" s="179"/>
      <c r="L183" s="121">
        <f>ROUND(SUM(L184,L186,L188,L190,L192,L194,L196,L198,L200,L202,L204,L206,L208,L210,L212,L214,L216,L218,L220,L222),2)</f>
        <v>0</v>
      </c>
    </row>
    <row r="184" spans="1:12">
      <c r="A184" s="26">
        <v>58</v>
      </c>
      <c r="B184" s="158" t="s">
        <v>273</v>
      </c>
      <c r="C184" s="159" t="s">
        <v>273</v>
      </c>
      <c r="D184" s="159" t="s">
        <v>273</v>
      </c>
      <c r="E184" s="159" t="s">
        <v>273</v>
      </c>
      <c r="F184" s="159" t="s">
        <v>273</v>
      </c>
      <c r="G184" s="159" t="s">
        <v>273</v>
      </c>
      <c r="H184" s="160" t="s">
        <v>273</v>
      </c>
      <c r="I184" s="96"/>
      <c r="J184" s="143" t="s">
        <v>13</v>
      </c>
      <c r="K184" s="122"/>
      <c r="L184" s="123">
        <f t="shared" ref="L184" si="48">ROUND(I184*K184,2)</f>
        <v>0</v>
      </c>
    </row>
    <row r="185" spans="1:12">
      <c r="A185" s="26"/>
      <c r="B185" s="155"/>
      <c r="C185" s="156"/>
      <c r="D185" s="156"/>
      <c r="E185" s="156"/>
      <c r="F185" s="156"/>
      <c r="G185" s="156"/>
      <c r="H185" s="157"/>
      <c r="I185" s="96"/>
      <c r="J185" s="143"/>
      <c r="K185" s="122"/>
      <c r="L185" s="124"/>
    </row>
    <row r="186" spans="1:12">
      <c r="A186" s="26">
        <v>59</v>
      </c>
      <c r="B186" s="155" t="s">
        <v>274</v>
      </c>
      <c r="C186" s="156" t="s">
        <v>274</v>
      </c>
      <c r="D186" s="156" t="s">
        <v>274</v>
      </c>
      <c r="E186" s="156" t="s">
        <v>274</v>
      </c>
      <c r="F186" s="156" t="s">
        <v>274</v>
      </c>
      <c r="G186" s="156" t="s">
        <v>274</v>
      </c>
      <c r="H186" s="157" t="s">
        <v>274</v>
      </c>
      <c r="I186" s="96"/>
      <c r="J186" s="143" t="s">
        <v>13</v>
      </c>
      <c r="K186" s="122"/>
      <c r="L186" s="123">
        <f t="shared" ref="L186" si="49">ROUND(I186*K186,2)</f>
        <v>0</v>
      </c>
    </row>
    <row r="187" spans="1:12">
      <c r="A187" s="26"/>
      <c r="B187" s="155"/>
      <c r="C187" s="156"/>
      <c r="D187" s="156"/>
      <c r="E187" s="156"/>
      <c r="F187" s="156"/>
      <c r="G187" s="156"/>
      <c r="H187" s="157"/>
      <c r="I187" s="96"/>
      <c r="J187" s="143"/>
      <c r="K187" s="122"/>
      <c r="L187" s="124"/>
    </row>
    <row r="188" spans="1:12" ht="24" customHeight="1">
      <c r="A188" s="26">
        <v>60</v>
      </c>
      <c r="B188" s="221" t="s">
        <v>275</v>
      </c>
      <c r="C188" s="222" t="s">
        <v>275</v>
      </c>
      <c r="D188" s="222" t="s">
        <v>275</v>
      </c>
      <c r="E188" s="222" t="s">
        <v>275</v>
      </c>
      <c r="F188" s="222" t="s">
        <v>275</v>
      </c>
      <c r="G188" s="222" t="s">
        <v>275</v>
      </c>
      <c r="H188" s="223" t="s">
        <v>275</v>
      </c>
      <c r="I188" s="96"/>
      <c r="J188" s="78" t="s">
        <v>13</v>
      </c>
      <c r="K188" s="122"/>
      <c r="L188" s="123">
        <f t="shared" ref="L188" si="50">ROUND(I188*K188,2)</f>
        <v>0</v>
      </c>
    </row>
    <row r="189" spans="1:12">
      <c r="A189" s="26"/>
      <c r="B189" s="155"/>
      <c r="C189" s="156"/>
      <c r="D189" s="156"/>
      <c r="E189" s="156"/>
      <c r="F189" s="156"/>
      <c r="G189" s="156"/>
      <c r="H189" s="157"/>
      <c r="I189" s="96"/>
      <c r="J189" s="143"/>
      <c r="K189" s="122"/>
      <c r="L189" s="124"/>
    </row>
    <row r="190" spans="1:12">
      <c r="A190" s="26">
        <v>61</v>
      </c>
      <c r="B190" s="155" t="s">
        <v>276</v>
      </c>
      <c r="C190" s="156" t="s">
        <v>276</v>
      </c>
      <c r="D190" s="156" t="s">
        <v>276</v>
      </c>
      <c r="E190" s="156" t="s">
        <v>276</v>
      </c>
      <c r="F190" s="156" t="s">
        <v>276</v>
      </c>
      <c r="G190" s="156" t="s">
        <v>276</v>
      </c>
      <c r="H190" s="157" t="s">
        <v>276</v>
      </c>
      <c r="I190" s="96"/>
      <c r="J190" s="143" t="s">
        <v>10</v>
      </c>
      <c r="K190" s="122"/>
      <c r="L190" s="123">
        <f t="shared" ref="L190" si="51">ROUND(I190*K190,2)</f>
        <v>0</v>
      </c>
    </row>
    <row r="191" spans="1:12">
      <c r="A191" s="26"/>
      <c r="B191" s="155"/>
      <c r="C191" s="156"/>
      <c r="D191" s="156"/>
      <c r="E191" s="156"/>
      <c r="F191" s="156"/>
      <c r="G191" s="156"/>
      <c r="H191" s="157"/>
      <c r="I191" s="96"/>
      <c r="J191" s="143"/>
      <c r="K191" s="122"/>
      <c r="L191" s="124"/>
    </row>
    <row r="192" spans="1:12">
      <c r="A192" s="26">
        <v>62</v>
      </c>
      <c r="B192" s="158" t="s">
        <v>277</v>
      </c>
      <c r="C192" s="159" t="s">
        <v>277</v>
      </c>
      <c r="D192" s="159" t="s">
        <v>277</v>
      </c>
      <c r="E192" s="159" t="s">
        <v>277</v>
      </c>
      <c r="F192" s="159" t="s">
        <v>277</v>
      </c>
      <c r="G192" s="159" t="s">
        <v>277</v>
      </c>
      <c r="H192" s="160" t="s">
        <v>277</v>
      </c>
      <c r="I192" s="96"/>
      <c r="J192" s="143" t="s">
        <v>10</v>
      </c>
      <c r="K192" s="122"/>
      <c r="L192" s="123">
        <f t="shared" ref="L192" si="52">ROUND(I192*K192,2)</f>
        <v>0</v>
      </c>
    </row>
    <row r="193" spans="1:12">
      <c r="A193" s="26"/>
      <c r="B193" s="155"/>
      <c r="C193" s="156"/>
      <c r="D193" s="156"/>
      <c r="E193" s="156"/>
      <c r="F193" s="156"/>
      <c r="G193" s="156"/>
      <c r="H193" s="157"/>
      <c r="I193" s="96"/>
      <c r="J193" s="143"/>
      <c r="K193" s="122"/>
      <c r="L193" s="124"/>
    </row>
    <row r="194" spans="1:12">
      <c r="A194" s="26">
        <v>63</v>
      </c>
      <c r="B194" s="158" t="s">
        <v>278</v>
      </c>
      <c r="C194" s="159" t="s">
        <v>278</v>
      </c>
      <c r="D194" s="159" t="s">
        <v>278</v>
      </c>
      <c r="E194" s="159" t="s">
        <v>278</v>
      </c>
      <c r="F194" s="159" t="s">
        <v>278</v>
      </c>
      <c r="G194" s="159" t="s">
        <v>278</v>
      </c>
      <c r="H194" s="160" t="s">
        <v>278</v>
      </c>
      <c r="I194" s="96"/>
      <c r="J194" s="143" t="s">
        <v>13</v>
      </c>
      <c r="K194" s="122"/>
      <c r="L194" s="123">
        <f t="shared" ref="L194" si="53">ROUND(I194*K194,2)</f>
        <v>0</v>
      </c>
    </row>
    <row r="195" spans="1:12">
      <c r="A195" s="26"/>
      <c r="B195" s="155"/>
      <c r="C195" s="156"/>
      <c r="D195" s="156"/>
      <c r="E195" s="156"/>
      <c r="F195" s="156"/>
      <c r="G195" s="156"/>
      <c r="H195" s="157"/>
      <c r="I195" s="96"/>
      <c r="J195" s="143"/>
      <c r="K195" s="122"/>
      <c r="L195" s="124"/>
    </row>
    <row r="196" spans="1:12">
      <c r="A196" s="26">
        <v>64</v>
      </c>
      <c r="B196" s="165" t="s">
        <v>279</v>
      </c>
      <c r="C196" s="166" t="s">
        <v>279</v>
      </c>
      <c r="D196" s="166" t="s">
        <v>279</v>
      </c>
      <c r="E196" s="166" t="s">
        <v>279</v>
      </c>
      <c r="F196" s="166" t="s">
        <v>279</v>
      </c>
      <c r="G196" s="166" t="s">
        <v>279</v>
      </c>
      <c r="H196" s="167" t="s">
        <v>279</v>
      </c>
      <c r="I196" s="96"/>
      <c r="J196" s="78" t="s">
        <v>13</v>
      </c>
      <c r="K196" s="122"/>
      <c r="L196" s="123">
        <f t="shared" ref="L196" si="54">ROUND(I196*K196,2)</f>
        <v>0</v>
      </c>
    </row>
    <row r="197" spans="1:12">
      <c r="A197" s="26"/>
      <c r="B197" s="155"/>
      <c r="C197" s="156"/>
      <c r="D197" s="156"/>
      <c r="E197" s="156"/>
      <c r="F197" s="156"/>
      <c r="G197" s="156"/>
      <c r="H197" s="157"/>
      <c r="I197" s="96"/>
      <c r="J197" s="143"/>
      <c r="K197" s="122"/>
      <c r="L197" s="124"/>
    </row>
    <row r="198" spans="1:12">
      <c r="A198" s="26">
        <v>65</v>
      </c>
      <c r="B198" s="165" t="s">
        <v>280</v>
      </c>
      <c r="C198" s="166" t="s">
        <v>280</v>
      </c>
      <c r="D198" s="166" t="s">
        <v>280</v>
      </c>
      <c r="E198" s="166" t="s">
        <v>280</v>
      </c>
      <c r="F198" s="166" t="s">
        <v>280</v>
      </c>
      <c r="G198" s="166" t="s">
        <v>280</v>
      </c>
      <c r="H198" s="167" t="s">
        <v>280</v>
      </c>
      <c r="I198" s="96"/>
      <c r="J198" s="78" t="s">
        <v>13</v>
      </c>
      <c r="K198" s="122"/>
      <c r="L198" s="123">
        <f t="shared" ref="L198" si="55">ROUND(I198*K198,2)</f>
        <v>0</v>
      </c>
    </row>
    <row r="199" spans="1:12">
      <c r="A199" s="26"/>
      <c r="B199" s="155"/>
      <c r="C199" s="156"/>
      <c r="D199" s="156"/>
      <c r="E199" s="156"/>
      <c r="F199" s="156"/>
      <c r="G199" s="156"/>
      <c r="H199" s="157"/>
      <c r="I199" s="96"/>
      <c r="J199" s="143"/>
      <c r="K199" s="122"/>
      <c r="L199" s="124"/>
    </row>
    <row r="200" spans="1:12">
      <c r="A200" s="26">
        <v>66</v>
      </c>
      <c r="B200" s="155" t="s">
        <v>281</v>
      </c>
      <c r="C200" s="156" t="s">
        <v>281</v>
      </c>
      <c r="D200" s="156" t="s">
        <v>281</v>
      </c>
      <c r="E200" s="156" t="s">
        <v>281</v>
      </c>
      <c r="F200" s="156" t="s">
        <v>281</v>
      </c>
      <c r="G200" s="156" t="s">
        <v>281</v>
      </c>
      <c r="H200" s="157" t="s">
        <v>281</v>
      </c>
      <c r="I200" s="96"/>
      <c r="J200" s="143" t="s">
        <v>13</v>
      </c>
      <c r="K200" s="122"/>
      <c r="L200" s="123">
        <f t="shared" ref="L200" si="56">ROUND(I200*K200,2)</f>
        <v>0</v>
      </c>
    </row>
    <row r="201" spans="1:12">
      <c r="A201" s="26"/>
      <c r="B201" s="155"/>
      <c r="C201" s="156"/>
      <c r="D201" s="156"/>
      <c r="E201" s="156"/>
      <c r="F201" s="156"/>
      <c r="G201" s="156"/>
      <c r="H201" s="157"/>
      <c r="I201" s="96"/>
      <c r="J201" s="143"/>
      <c r="K201" s="122"/>
      <c r="L201" s="124"/>
    </row>
    <row r="202" spans="1:12">
      <c r="A202" s="26">
        <v>67</v>
      </c>
      <c r="B202" s="165" t="s">
        <v>282</v>
      </c>
      <c r="C202" s="166" t="s">
        <v>282</v>
      </c>
      <c r="D202" s="166" t="s">
        <v>282</v>
      </c>
      <c r="E202" s="166" t="s">
        <v>282</v>
      </c>
      <c r="F202" s="166" t="s">
        <v>282</v>
      </c>
      <c r="G202" s="166" t="s">
        <v>282</v>
      </c>
      <c r="H202" s="167" t="s">
        <v>282</v>
      </c>
      <c r="I202" s="96"/>
      <c r="J202" s="78" t="s">
        <v>13</v>
      </c>
      <c r="K202" s="122"/>
      <c r="L202" s="123">
        <f t="shared" ref="L202" si="57">ROUND(I202*K202,2)</f>
        <v>0</v>
      </c>
    </row>
    <row r="203" spans="1:12">
      <c r="A203" s="26"/>
      <c r="B203" s="155"/>
      <c r="C203" s="156"/>
      <c r="D203" s="156"/>
      <c r="E203" s="156"/>
      <c r="F203" s="156"/>
      <c r="G203" s="156"/>
      <c r="H203" s="157"/>
      <c r="I203" s="96"/>
      <c r="J203" s="143"/>
      <c r="K203" s="122"/>
      <c r="L203" s="124"/>
    </row>
    <row r="204" spans="1:12">
      <c r="A204" s="26">
        <v>68</v>
      </c>
      <c r="B204" s="158" t="s">
        <v>283</v>
      </c>
      <c r="C204" s="159" t="s">
        <v>283</v>
      </c>
      <c r="D204" s="159" t="s">
        <v>283</v>
      </c>
      <c r="E204" s="159" t="s">
        <v>283</v>
      </c>
      <c r="F204" s="159" t="s">
        <v>283</v>
      </c>
      <c r="G204" s="159" t="s">
        <v>283</v>
      </c>
      <c r="H204" s="160" t="s">
        <v>283</v>
      </c>
      <c r="I204" s="96"/>
      <c r="J204" s="143" t="s">
        <v>13</v>
      </c>
      <c r="K204" s="122"/>
      <c r="L204" s="123">
        <f t="shared" ref="L204" si="58">ROUND(I204*K204,2)</f>
        <v>0</v>
      </c>
    </row>
    <row r="205" spans="1:12">
      <c r="A205" s="26"/>
      <c r="B205" s="155"/>
      <c r="C205" s="156"/>
      <c r="D205" s="156"/>
      <c r="E205" s="156"/>
      <c r="F205" s="156"/>
      <c r="G205" s="156"/>
      <c r="H205" s="157"/>
      <c r="I205" s="96"/>
      <c r="J205" s="143"/>
      <c r="K205" s="122"/>
      <c r="L205" s="124"/>
    </row>
    <row r="206" spans="1:12">
      <c r="A206" s="26">
        <v>69</v>
      </c>
      <c r="B206" s="165" t="s">
        <v>284</v>
      </c>
      <c r="C206" s="166" t="s">
        <v>284</v>
      </c>
      <c r="D206" s="166" t="s">
        <v>284</v>
      </c>
      <c r="E206" s="166" t="s">
        <v>284</v>
      </c>
      <c r="F206" s="166" t="s">
        <v>284</v>
      </c>
      <c r="G206" s="166" t="s">
        <v>284</v>
      </c>
      <c r="H206" s="167" t="s">
        <v>284</v>
      </c>
      <c r="I206" s="96"/>
      <c r="J206" s="78" t="s">
        <v>13</v>
      </c>
      <c r="K206" s="122"/>
      <c r="L206" s="123">
        <f t="shared" ref="L206" si="59">ROUND(I206*K206,2)</f>
        <v>0</v>
      </c>
    </row>
    <row r="207" spans="1:12">
      <c r="A207" s="26"/>
      <c r="B207" s="155"/>
      <c r="C207" s="156"/>
      <c r="D207" s="156"/>
      <c r="E207" s="156"/>
      <c r="F207" s="156"/>
      <c r="G207" s="156"/>
      <c r="H207" s="157"/>
      <c r="I207" s="96"/>
      <c r="J207" s="143"/>
      <c r="K207" s="122"/>
      <c r="L207" s="124"/>
    </row>
    <row r="208" spans="1:12">
      <c r="A208" s="26">
        <v>70</v>
      </c>
      <c r="B208" s="158" t="s">
        <v>285</v>
      </c>
      <c r="C208" s="159" t="s">
        <v>285</v>
      </c>
      <c r="D208" s="159" t="s">
        <v>285</v>
      </c>
      <c r="E208" s="159" t="s">
        <v>285</v>
      </c>
      <c r="F208" s="159" t="s">
        <v>285</v>
      </c>
      <c r="G208" s="159" t="s">
        <v>285</v>
      </c>
      <c r="H208" s="160" t="s">
        <v>285</v>
      </c>
      <c r="I208" s="96"/>
      <c r="J208" s="143" t="s">
        <v>13</v>
      </c>
      <c r="K208" s="122"/>
      <c r="L208" s="123">
        <f t="shared" ref="L208" si="60">ROUND(I208*K208,2)</f>
        <v>0</v>
      </c>
    </row>
    <row r="209" spans="1:12">
      <c r="A209" s="26"/>
      <c r="B209" s="155"/>
      <c r="C209" s="156"/>
      <c r="D209" s="156"/>
      <c r="E209" s="156"/>
      <c r="F209" s="156"/>
      <c r="G209" s="156"/>
      <c r="H209" s="157"/>
      <c r="I209" s="96"/>
      <c r="J209" s="143"/>
      <c r="K209" s="122"/>
      <c r="L209" s="124"/>
    </row>
    <row r="210" spans="1:12">
      <c r="A210" s="26">
        <v>71</v>
      </c>
      <c r="B210" s="165" t="s">
        <v>286</v>
      </c>
      <c r="C210" s="166" t="s">
        <v>286</v>
      </c>
      <c r="D210" s="166" t="s">
        <v>286</v>
      </c>
      <c r="E210" s="166" t="s">
        <v>286</v>
      </c>
      <c r="F210" s="166" t="s">
        <v>286</v>
      </c>
      <c r="G210" s="166" t="s">
        <v>286</v>
      </c>
      <c r="H210" s="167" t="s">
        <v>286</v>
      </c>
      <c r="I210" s="96"/>
      <c r="J210" s="78" t="s">
        <v>13</v>
      </c>
      <c r="K210" s="122"/>
      <c r="L210" s="123">
        <f t="shared" ref="L210" si="61">ROUND(I210*K210,2)</f>
        <v>0</v>
      </c>
    </row>
    <row r="211" spans="1:12">
      <c r="A211" s="26"/>
      <c r="B211" s="155"/>
      <c r="C211" s="156"/>
      <c r="D211" s="156"/>
      <c r="E211" s="156"/>
      <c r="F211" s="156"/>
      <c r="G211" s="156"/>
      <c r="H211" s="157"/>
      <c r="I211" s="96"/>
      <c r="J211" s="143"/>
      <c r="K211" s="122"/>
      <c r="L211" s="124"/>
    </row>
    <row r="212" spans="1:12">
      <c r="A212" s="26">
        <v>72</v>
      </c>
      <c r="B212" s="165" t="s">
        <v>287</v>
      </c>
      <c r="C212" s="166" t="s">
        <v>287</v>
      </c>
      <c r="D212" s="166" t="s">
        <v>287</v>
      </c>
      <c r="E212" s="166" t="s">
        <v>287</v>
      </c>
      <c r="F212" s="166" t="s">
        <v>287</v>
      </c>
      <c r="G212" s="166" t="s">
        <v>287</v>
      </c>
      <c r="H212" s="167" t="s">
        <v>287</v>
      </c>
      <c r="I212" s="96"/>
      <c r="J212" s="78" t="s">
        <v>13</v>
      </c>
      <c r="K212" s="122"/>
      <c r="L212" s="123">
        <f t="shared" ref="L212" si="62">ROUND(I212*K212,2)</f>
        <v>0</v>
      </c>
    </row>
    <row r="213" spans="1:12">
      <c r="A213" s="26"/>
      <c r="B213" s="155"/>
      <c r="C213" s="156"/>
      <c r="D213" s="156"/>
      <c r="E213" s="156"/>
      <c r="F213" s="156"/>
      <c r="G213" s="156"/>
      <c r="H213" s="157"/>
      <c r="I213" s="96"/>
      <c r="J213" s="143"/>
      <c r="K213" s="122"/>
      <c r="L213" s="124"/>
    </row>
    <row r="214" spans="1:12">
      <c r="A214" s="26">
        <v>73</v>
      </c>
      <c r="B214" s="158" t="s">
        <v>288</v>
      </c>
      <c r="C214" s="159" t="s">
        <v>288</v>
      </c>
      <c r="D214" s="159" t="s">
        <v>288</v>
      </c>
      <c r="E214" s="159" t="s">
        <v>288</v>
      </c>
      <c r="F214" s="159" t="s">
        <v>288</v>
      </c>
      <c r="G214" s="159" t="s">
        <v>288</v>
      </c>
      <c r="H214" s="160" t="s">
        <v>288</v>
      </c>
      <c r="I214" s="96"/>
      <c r="J214" s="143" t="s">
        <v>13</v>
      </c>
      <c r="K214" s="122"/>
      <c r="L214" s="123">
        <f t="shared" ref="L214" si="63">ROUND(I214*K214,2)</f>
        <v>0</v>
      </c>
    </row>
    <row r="215" spans="1:12">
      <c r="A215" s="26"/>
      <c r="B215" s="155"/>
      <c r="C215" s="156"/>
      <c r="D215" s="156"/>
      <c r="E215" s="156"/>
      <c r="F215" s="156"/>
      <c r="G215" s="156"/>
      <c r="H215" s="157"/>
      <c r="I215" s="96"/>
      <c r="J215" s="143"/>
      <c r="K215" s="122"/>
      <c r="L215" s="124"/>
    </row>
    <row r="216" spans="1:12">
      <c r="A216" s="26">
        <v>74</v>
      </c>
      <c r="B216" s="165" t="s">
        <v>289</v>
      </c>
      <c r="C216" s="166" t="s">
        <v>289</v>
      </c>
      <c r="D216" s="166" t="s">
        <v>289</v>
      </c>
      <c r="E216" s="166" t="s">
        <v>289</v>
      </c>
      <c r="F216" s="166" t="s">
        <v>289</v>
      </c>
      <c r="G216" s="166" t="s">
        <v>289</v>
      </c>
      <c r="H216" s="167" t="s">
        <v>289</v>
      </c>
      <c r="I216" s="96"/>
      <c r="J216" s="78" t="s">
        <v>13</v>
      </c>
      <c r="K216" s="122"/>
      <c r="L216" s="123">
        <f t="shared" ref="L216" si="64">ROUND(I216*K216,2)</f>
        <v>0</v>
      </c>
    </row>
    <row r="217" spans="1:12">
      <c r="A217" s="26"/>
      <c r="B217" s="155"/>
      <c r="C217" s="156"/>
      <c r="D217" s="156"/>
      <c r="E217" s="156"/>
      <c r="F217" s="156"/>
      <c r="G217" s="156"/>
      <c r="H217" s="157"/>
      <c r="I217" s="96"/>
      <c r="J217" s="143"/>
      <c r="K217" s="122"/>
      <c r="L217" s="124"/>
    </row>
    <row r="218" spans="1:12">
      <c r="A218" s="26">
        <v>75</v>
      </c>
      <c r="B218" s="165" t="s">
        <v>290</v>
      </c>
      <c r="C218" s="166" t="s">
        <v>290</v>
      </c>
      <c r="D218" s="166" t="s">
        <v>290</v>
      </c>
      <c r="E218" s="166" t="s">
        <v>290</v>
      </c>
      <c r="F218" s="166" t="s">
        <v>290</v>
      </c>
      <c r="G218" s="166" t="s">
        <v>290</v>
      </c>
      <c r="H218" s="167" t="s">
        <v>290</v>
      </c>
      <c r="I218" s="96"/>
      <c r="J218" s="78" t="s">
        <v>13</v>
      </c>
      <c r="K218" s="122"/>
      <c r="L218" s="123">
        <f t="shared" ref="L218" si="65">ROUND(I218*K218,2)</f>
        <v>0</v>
      </c>
    </row>
    <row r="219" spans="1:12">
      <c r="A219" s="26"/>
      <c r="B219" s="155"/>
      <c r="C219" s="156"/>
      <c r="D219" s="156"/>
      <c r="E219" s="156"/>
      <c r="F219" s="156"/>
      <c r="G219" s="156"/>
      <c r="H219" s="157"/>
      <c r="I219" s="96"/>
      <c r="J219" s="143"/>
      <c r="K219" s="122"/>
      <c r="L219" s="124"/>
    </row>
    <row r="220" spans="1:12">
      <c r="A220" s="26">
        <v>76</v>
      </c>
      <c r="B220" s="155" t="s">
        <v>291</v>
      </c>
      <c r="C220" s="156" t="s">
        <v>291</v>
      </c>
      <c r="D220" s="156" t="s">
        <v>291</v>
      </c>
      <c r="E220" s="156" t="s">
        <v>291</v>
      </c>
      <c r="F220" s="156" t="s">
        <v>291</v>
      </c>
      <c r="G220" s="156" t="s">
        <v>291</v>
      </c>
      <c r="H220" s="157" t="s">
        <v>291</v>
      </c>
      <c r="I220" s="96"/>
      <c r="J220" s="143" t="s">
        <v>13</v>
      </c>
      <c r="K220" s="122"/>
      <c r="L220" s="123">
        <f t="shared" ref="L220" si="66">ROUND(I220*K220,2)</f>
        <v>0</v>
      </c>
    </row>
    <row r="221" spans="1:12">
      <c r="A221" s="26"/>
      <c r="B221" s="155"/>
      <c r="C221" s="156"/>
      <c r="D221" s="156"/>
      <c r="E221" s="156"/>
      <c r="F221" s="156"/>
      <c r="G221" s="156"/>
      <c r="H221" s="157"/>
      <c r="I221" s="96"/>
      <c r="J221" s="143"/>
      <c r="K221" s="122"/>
      <c r="L221" s="124"/>
    </row>
    <row r="222" spans="1:12" ht="24.9" customHeight="1">
      <c r="A222" s="26">
        <v>77</v>
      </c>
      <c r="B222" s="165" t="s">
        <v>292</v>
      </c>
      <c r="C222" s="166" t="s">
        <v>292</v>
      </c>
      <c r="D222" s="166" t="s">
        <v>292</v>
      </c>
      <c r="E222" s="166" t="s">
        <v>292</v>
      </c>
      <c r="F222" s="166" t="s">
        <v>292</v>
      </c>
      <c r="G222" s="166" t="s">
        <v>292</v>
      </c>
      <c r="H222" s="167" t="s">
        <v>292</v>
      </c>
      <c r="I222" s="96"/>
      <c r="J222" s="78" t="s">
        <v>13</v>
      </c>
      <c r="K222" s="122"/>
      <c r="L222" s="123">
        <f t="shared" ref="L222" si="67">ROUND(I222*K222,2)</f>
        <v>0</v>
      </c>
    </row>
    <row r="223" spans="1:12" ht="13.8" thickBot="1">
      <c r="A223" s="26"/>
      <c r="B223" s="158"/>
      <c r="C223" s="159"/>
      <c r="D223" s="159"/>
      <c r="E223" s="159"/>
      <c r="F223" s="159"/>
      <c r="G223" s="159"/>
      <c r="H223" s="160"/>
      <c r="I223" s="96"/>
      <c r="J223" s="78"/>
      <c r="K223" s="122"/>
      <c r="L223" s="126"/>
    </row>
    <row r="224" spans="1:12" ht="13.8" thickBot="1">
      <c r="A224" s="161"/>
      <c r="B224" s="162"/>
      <c r="C224" s="162"/>
      <c r="D224" s="162"/>
      <c r="E224" s="162"/>
      <c r="F224" s="162"/>
      <c r="G224" s="162"/>
      <c r="H224" s="162"/>
      <c r="I224" s="213"/>
      <c r="J224" s="214"/>
      <c r="K224" s="214"/>
      <c r="L224" s="128"/>
    </row>
    <row r="225" spans="1:12">
      <c r="A225" s="69"/>
      <c r="B225" s="70"/>
      <c r="C225" s="70"/>
      <c r="D225" s="70"/>
      <c r="E225" s="70"/>
      <c r="F225" s="70"/>
      <c r="G225" s="70"/>
      <c r="H225" s="70"/>
      <c r="I225" s="150"/>
      <c r="J225" s="150"/>
      <c r="K225" s="137"/>
    </row>
    <row r="226" spans="1:12" ht="13.8" thickBot="1">
      <c r="A226" s="75"/>
      <c r="B226" s="22"/>
      <c r="C226" s="22"/>
      <c r="D226" s="22"/>
      <c r="E226" s="22"/>
      <c r="F226" s="22"/>
      <c r="G226" s="22"/>
      <c r="H226" s="23"/>
      <c r="I226" s="95"/>
      <c r="J226" s="120"/>
      <c r="K226" s="120"/>
      <c r="L226" s="136"/>
    </row>
    <row r="227" spans="1:12" ht="13.8" thickBot="1">
      <c r="A227" s="178" t="s">
        <v>335</v>
      </c>
      <c r="B227" s="179"/>
      <c r="C227" s="179"/>
      <c r="D227" s="179"/>
      <c r="E227" s="179"/>
      <c r="F227" s="179"/>
      <c r="G227" s="179"/>
      <c r="H227" s="179"/>
      <c r="I227" s="179"/>
      <c r="J227" s="179"/>
      <c r="K227" s="179"/>
      <c r="L227" s="121">
        <f>ROUND(SUM(L229,L231,L233,L235,L237,L239,L241,L244,L246,L248,L250,L252,L254,L257,L259,L261,L263,L265,L267,L269,L271,L274,L276,L278,L280,L282,L284,L286,L289,L291,L293,L295,L297,L300,L302,L304),2)</f>
        <v>0</v>
      </c>
    </row>
    <row r="228" spans="1:12">
      <c r="A228" s="26"/>
      <c r="B228" s="218" t="s">
        <v>294</v>
      </c>
      <c r="C228" s="219" t="s">
        <v>294</v>
      </c>
      <c r="D228" s="219" t="s">
        <v>294</v>
      </c>
      <c r="E228" s="219" t="s">
        <v>294</v>
      </c>
      <c r="F228" s="219" t="s">
        <v>294</v>
      </c>
      <c r="G228" s="219" t="s">
        <v>294</v>
      </c>
      <c r="H228" s="220" t="s">
        <v>294</v>
      </c>
      <c r="I228" s="96"/>
      <c r="J228" s="143"/>
      <c r="K228" s="122"/>
      <c r="L228" s="123"/>
    </row>
    <row r="229" spans="1:12">
      <c r="A229" s="26">
        <v>78</v>
      </c>
      <c r="B229" s="158" t="s">
        <v>295</v>
      </c>
      <c r="C229" s="159" t="s">
        <v>295</v>
      </c>
      <c r="D229" s="159" t="s">
        <v>295</v>
      </c>
      <c r="E229" s="159" t="s">
        <v>295</v>
      </c>
      <c r="F229" s="159" t="s">
        <v>295</v>
      </c>
      <c r="G229" s="159" t="s">
        <v>295</v>
      </c>
      <c r="H229" s="160" t="s">
        <v>295</v>
      </c>
      <c r="I229" s="96"/>
      <c r="J229" s="143" t="s">
        <v>329</v>
      </c>
      <c r="K229" s="122"/>
      <c r="L229" s="123">
        <f t="shared" ref="L229" si="68">ROUND(I229*K229,2)</f>
        <v>0</v>
      </c>
    </row>
    <row r="230" spans="1:12">
      <c r="A230" s="26"/>
      <c r="B230" s="158"/>
      <c r="C230" s="159"/>
      <c r="D230" s="159"/>
      <c r="E230" s="159"/>
      <c r="F230" s="159"/>
      <c r="G230" s="159"/>
      <c r="H230" s="160"/>
      <c r="I230" s="96"/>
      <c r="J230" s="143"/>
      <c r="K230" s="122"/>
      <c r="L230" s="123"/>
    </row>
    <row r="231" spans="1:12">
      <c r="A231" s="26">
        <v>79</v>
      </c>
      <c r="B231" s="165" t="s">
        <v>296</v>
      </c>
      <c r="C231" s="166" t="s">
        <v>296</v>
      </c>
      <c r="D231" s="166" t="s">
        <v>296</v>
      </c>
      <c r="E231" s="166" t="s">
        <v>296</v>
      </c>
      <c r="F231" s="166" t="s">
        <v>296</v>
      </c>
      <c r="G231" s="166" t="s">
        <v>296</v>
      </c>
      <c r="H231" s="167" t="s">
        <v>296</v>
      </c>
      <c r="I231" s="96"/>
      <c r="J231" s="78" t="s">
        <v>13</v>
      </c>
      <c r="K231" s="122"/>
      <c r="L231" s="123">
        <f t="shared" ref="L231" si="69">ROUND(I231*K231,2)</f>
        <v>0</v>
      </c>
    </row>
    <row r="232" spans="1:12">
      <c r="A232" s="26"/>
      <c r="B232" s="158"/>
      <c r="C232" s="159"/>
      <c r="D232" s="159"/>
      <c r="E232" s="159"/>
      <c r="F232" s="159"/>
      <c r="G232" s="159"/>
      <c r="H232" s="160"/>
      <c r="I232" s="96"/>
      <c r="J232" s="143"/>
      <c r="K232" s="122"/>
      <c r="L232" s="123"/>
    </row>
    <row r="233" spans="1:12">
      <c r="A233" s="26">
        <v>80</v>
      </c>
      <c r="B233" s="158" t="s">
        <v>297</v>
      </c>
      <c r="C233" s="159" t="s">
        <v>297</v>
      </c>
      <c r="D233" s="159" t="s">
        <v>297</v>
      </c>
      <c r="E233" s="159" t="s">
        <v>297</v>
      </c>
      <c r="F233" s="159" t="s">
        <v>297</v>
      </c>
      <c r="G233" s="159" t="s">
        <v>297</v>
      </c>
      <c r="H233" s="160" t="s">
        <v>297</v>
      </c>
      <c r="I233" s="96"/>
      <c r="J233" s="143" t="s">
        <v>13</v>
      </c>
      <c r="K233" s="122"/>
      <c r="L233" s="123">
        <f t="shared" ref="L233" si="70">ROUND(I233*K233,2)</f>
        <v>0</v>
      </c>
    </row>
    <row r="234" spans="1:12">
      <c r="A234" s="26"/>
      <c r="B234" s="158"/>
      <c r="C234" s="159"/>
      <c r="D234" s="159"/>
      <c r="E234" s="159"/>
      <c r="F234" s="159"/>
      <c r="G234" s="159"/>
      <c r="H234" s="160"/>
      <c r="I234" s="96"/>
      <c r="J234" s="143"/>
      <c r="K234" s="122"/>
      <c r="L234" s="123"/>
    </row>
    <row r="235" spans="1:12" ht="12.75" customHeight="1">
      <c r="A235" s="26">
        <v>81</v>
      </c>
      <c r="B235" s="165" t="s">
        <v>298</v>
      </c>
      <c r="C235" s="166" t="s">
        <v>298</v>
      </c>
      <c r="D235" s="166" t="s">
        <v>298</v>
      </c>
      <c r="E235" s="166" t="s">
        <v>298</v>
      </c>
      <c r="F235" s="166" t="s">
        <v>298</v>
      </c>
      <c r="G235" s="166" t="s">
        <v>298</v>
      </c>
      <c r="H235" s="167" t="s">
        <v>298</v>
      </c>
      <c r="I235" s="96"/>
      <c r="J235" s="78" t="s">
        <v>13</v>
      </c>
      <c r="K235" s="122"/>
      <c r="L235" s="123">
        <f t="shared" ref="L235" si="71">ROUND(I235*K235,2)</f>
        <v>0</v>
      </c>
    </row>
    <row r="236" spans="1:12">
      <c r="A236" s="26"/>
      <c r="B236" s="158"/>
      <c r="C236" s="159"/>
      <c r="D236" s="159"/>
      <c r="E236" s="159"/>
      <c r="F236" s="159"/>
      <c r="G236" s="159"/>
      <c r="H236" s="160"/>
      <c r="I236" s="96"/>
      <c r="J236" s="143"/>
      <c r="K236" s="122"/>
      <c r="L236" s="123"/>
    </row>
    <row r="237" spans="1:12">
      <c r="A237" s="26">
        <v>82</v>
      </c>
      <c r="B237" s="155" t="s">
        <v>299</v>
      </c>
      <c r="C237" s="156" t="s">
        <v>299</v>
      </c>
      <c r="D237" s="156" t="s">
        <v>299</v>
      </c>
      <c r="E237" s="156" t="s">
        <v>299</v>
      </c>
      <c r="F237" s="156" t="s">
        <v>299</v>
      </c>
      <c r="G237" s="156" t="s">
        <v>299</v>
      </c>
      <c r="H237" s="157" t="s">
        <v>299</v>
      </c>
      <c r="I237" s="96"/>
      <c r="J237" s="143" t="s">
        <v>329</v>
      </c>
      <c r="K237" s="122"/>
      <c r="L237" s="123">
        <f t="shared" ref="L237" si="72">ROUND(I237*K237,2)</f>
        <v>0</v>
      </c>
    </row>
    <row r="238" spans="1:12">
      <c r="A238" s="26"/>
      <c r="B238" s="158"/>
      <c r="C238" s="159"/>
      <c r="D238" s="159"/>
      <c r="E238" s="159"/>
      <c r="F238" s="159"/>
      <c r="G238" s="159"/>
      <c r="H238" s="160"/>
      <c r="I238" s="96"/>
      <c r="J238" s="143"/>
      <c r="K238" s="122"/>
      <c r="L238" s="123"/>
    </row>
    <row r="239" spans="1:12">
      <c r="A239" s="26">
        <v>83</v>
      </c>
      <c r="B239" s="165" t="s">
        <v>300</v>
      </c>
      <c r="C239" s="166" t="s">
        <v>300</v>
      </c>
      <c r="D239" s="166" t="s">
        <v>300</v>
      </c>
      <c r="E239" s="166" t="s">
        <v>300</v>
      </c>
      <c r="F239" s="166" t="s">
        <v>300</v>
      </c>
      <c r="G239" s="166" t="s">
        <v>300</v>
      </c>
      <c r="H239" s="167" t="s">
        <v>300</v>
      </c>
      <c r="I239" s="96"/>
      <c r="J239" s="78" t="s">
        <v>13</v>
      </c>
      <c r="K239" s="122"/>
      <c r="L239" s="123">
        <f t="shared" ref="L239" si="73">ROUND(I239*K239,2)</f>
        <v>0</v>
      </c>
    </row>
    <row r="240" spans="1:12">
      <c r="A240" s="26"/>
      <c r="B240" s="158"/>
      <c r="C240" s="159"/>
      <c r="D240" s="159"/>
      <c r="E240" s="159"/>
      <c r="F240" s="159"/>
      <c r="G240" s="159"/>
      <c r="H240" s="160"/>
      <c r="I240" s="96"/>
      <c r="J240" s="143"/>
      <c r="K240" s="122"/>
      <c r="L240" s="124"/>
    </row>
    <row r="241" spans="1:12">
      <c r="A241" s="26">
        <v>84</v>
      </c>
      <c r="B241" s="165" t="s">
        <v>301</v>
      </c>
      <c r="C241" s="166" t="s">
        <v>301</v>
      </c>
      <c r="D241" s="166" t="s">
        <v>301</v>
      </c>
      <c r="E241" s="166" t="s">
        <v>301</v>
      </c>
      <c r="F241" s="166" t="s">
        <v>301</v>
      </c>
      <c r="G241" s="166" t="s">
        <v>301</v>
      </c>
      <c r="H241" s="167" t="s">
        <v>301</v>
      </c>
      <c r="I241" s="96"/>
      <c r="J241" s="78" t="s">
        <v>330</v>
      </c>
      <c r="K241" s="122"/>
      <c r="L241" s="123">
        <f t="shared" ref="L241" si="74">ROUND(I241*K241,2)</f>
        <v>0</v>
      </c>
    </row>
    <row r="242" spans="1:12">
      <c r="A242" s="26"/>
      <c r="B242" s="158"/>
      <c r="C242" s="159"/>
      <c r="D242" s="159"/>
      <c r="E242" s="159"/>
      <c r="F242" s="159"/>
      <c r="G242" s="159"/>
      <c r="H242" s="160"/>
      <c r="I242" s="96"/>
      <c r="J242" s="143"/>
      <c r="K242" s="122"/>
      <c r="L242" s="124"/>
    </row>
    <row r="243" spans="1:12">
      <c r="A243" s="26"/>
      <c r="B243" s="218" t="s">
        <v>302</v>
      </c>
      <c r="C243" s="219" t="s">
        <v>302</v>
      </c>
      <c r="D243" s="219" t="s">
        <v>302</v>
      </c>
      <c r="E243" s="219" t="s">
        <v>302</v>
      </c>
      <c r="F243" s="219" t="s">
        <v>302</v>
      </c>
      <c r="G243" s="219" t="s">
        <v>302</v>
      </c>
      <c r="H243" s="220" t="s">
        <v>302</v>
      </c>
      <c r="I243" s="96"/>
      <c r="J243" s="143"/>
      <c r="K243" s="122"/>
      <c r="L243" s="124"/>
    </row>
    <row r="244" spans="1:12">
      <c r="A244" s="26">
        <v>85</v>
      </c>
      <c r="B244" s="158" t="s">
        <v>303</v>
      </c>
      <c r="C244" s="159" t="s">
        <v>303</v>
      </c>
      <c r="D244" s="159" t="s">
        <v>303</v>
      </c>
      <c r="E244" s="159" t="s">
        <v>303</v>
      </c>
      <c r="F244" s="159" t="s">
        <v>303</v>
      </c>
      <c r="G244" s="159" t="s">
        <v>303</v>
      </c>
      <c r="H244" s="160" t="s">
        <v>303</v>
      </c>
      <c r="I244" s="96"/>
      <c r="J244" s="143" t="s">
        <v>329</v>
      </c>
      <c r="K244" s="122"/>
      <c r="L244" s="123">
        <f t="shared" ref="L244" si="75">ROUND(I244*K244,2)</f>
        <v>0</v>
      </c>
    </row>
    <row r="245" spans="1:12">
      <c r="A245" s="26"/>
      <c r="B245" s="158"/>
      <c r="C245" s="159"/>
      <c r="D245" s="159"/>
      <c r="E245" s="159"/>
      <c r="F245" s="159"/>
      <c r="G245" s="159"/>
      <c r="H245" s="160"/>
      <c r="I245" s="96"/>
      <c r="J245" s="143"/>
      <c r="K245" s="122"/>
      <c r="L245" s="124"/>
    </row>
    <row r="246" spans="1:12">
      <c r="A246" s="26">
        <v>86</v>
      </c>
      <c r="B246" s="165" t="s">
        <v>304</v>
      </c>
      <c r="C246" s="166" t="s">
        <v>304</v>
      </c>
      <c r="D246" s="166" t="s">
        <v>304</v>
      </c>
      <c r="E246" s="166" t="s">
        <v>304</v>
      </c>
      <c r="F246" s="166" t="s">
        <v>304</v>
      </c>
      <c r="G246" s="166" t="s">
        <v>304</v>
      </c>
      <c r="H246" s="167" t="s">
        <v>304</v>
      </c>
      <c r="I246" s="96"/>
      <c r="J246" s="78" t="s">
        <v>13</v>
      </c>
      <c r="K246" s="122"/>
      <c r="L246" s="123">
        <f t="shared" ref="L246" si="76">ROUND(I246*K246,2)</f>
        <v>0</v>
      </c>
    </row>
    <row r="247" spans="1:12">
      <c r="A247" s="26"/>
      <c r="B247" s="158"/>
      <c r="C247" s="159"/>
      <c r="D247" s="159"/>
      <c r="E247" s="159"/>
      <c r="F247" s="159"/>
      <c r="G247" s="159"/>
      <c r="H247" s="160"/>
      <c r="I247" s="96"/>
      <c r="J247" s="143"/>
      <c r="K247" s="122"/>
      <c r="L247" s="124"/>
    </row>
    <row r="248" spans="1:12">
      <c r="A248" s="26">
        <v>87</v>
      </c>
      <c r="B248" s="158" t="s">
        <v>305</v>
      </c>
      <c r="C248" s="159" t="s">
        <v>305</v>
      </c>
      <c r="D248" s="159" t="s">
        <v>305</v>
      </c>
      <c r="E248" s="159" t="s">
        <v>305</v>
      </c>
      <c r="F248" s="159" t="s">
        <v>305</v>
      </c>
      <c r="G248" s="159" t="s">
        <v>305</v>
      </c>
      <c r="H248" s="160" t="s">
        <v>305</v>
      </c>
      <c r="I248" s="96"/>
      <c r="J248" s="143" t="s">
        <v>329</v>
      </c>
      <c r="K248" s="122"/>
      <c r="L248" s="123">
        <f t="shared" ref="L248" si="77">ROUND(I248*K248,2)</f>
        <v>0</v>
      </c>
    </row>
    <row r="249" spans="1:12">
      <c r="A249" s="26"/>
      <c r="B249" s="158"/>
      <c r="C249" s="159"/>
      <c r="D249" s="159"/>
      <c r="E249" s="159"/>
      <c r="F249" s="159"/>
      <c r="G249" s="159"/>
      <c r="H249" s="160"/>
      <c r="I249" s="96"/>
      <c r="J249" s="143"/>
      <c r="K249" s="122"/>
      <c r="L249" s="124"/>
    </row>
    <row r="250" spans="1:12">
      <c r="A250" s="26">
        <v>88</v>
      </c>
      <c r="B250" s="165" t="s">
        <v>306</v>
      </c>
      <c r="C250" s="166" t="s">
        <v>306</v>
      </c>
      <c r="D250" s="166" t="s">
        <v>306</v>
      </c>
      <c r="E250" s="166" t="s">
        <v>306</v>
      </c>
      <c r="F250" s="166" t="s">
        <v>306</v>
      </c>
      <c r="G250" s="166" t="s">
        <v>306</v>
      </c>
      <c r="H250" s="167" t="s">
        <v>306</v>
      </c>
      <c r="I250" s="96"/>
      <c r="J250" s="78" t="s">
        <v>13</v>
      </c>
      <c r="K250" s="122"/>
      <c r="L250" s="123">
        <f t="shared" ref="L250" si="78">ROUND(I250*K250,2)</f>
        <v>0</v>
      </c>
    </row>
    <row r="251" spans="1:12">
      <c r="A251" s="26"/>
      <c r="B251" s="158"/>
      <c r="C251" s="159"/>
      <c r="D251" s="159"/>
      <c r="E251" s="159"/>
      <c r="F251" s="159"/>
      <c r="G251" s="159"/>
      <c r="H251" s="160"/>
      <c r="I251" s="96"/>
      <c r="J251" s="143"/>
      <c r="K251" s="122"/>
      <c r="L251" s="124"/>
    </row>
    <row r="252" spans="1:12">
      <c r="A252" s="26">
        <v>89</v>
      </c>
      <c r="B252" s="158" t="s">
        <v>307</v>
      </c>
      <c r="C252" s="159" t="s">
        <v>307</v>
      </c>
      <c r="D252" s="159" t="s">
        <v>307</v>
      </c>
      <c r="E252" s="159" t="s">
        <v>307</v>
      </c>
      <c r="F252" s="159" t="s">
        <v>307</v>
      </c>
      <c r="G252" s="159" t="s">
        <v>307</v>
      </c>
      <c r="H252" s="160" t="s">
        <v>307</v>
      </c>
      <c r="I252" s="96"/>
      <c r="J252" s="143" t="s">
        <v>331</v>
      </c>
      <c r="K252" s="122"/>
      <c r="L252" s="123">
        <f t="shared" ref="L252" si="79">ROUND(I252*K252,2)</f>
        <v>0</v>
      </c>
    </row>
    <row r="253" spans="1:12">
      <c r="A253" s="26"/>
      <c r="B253" s="158"/>
      <c r="C253" s="159"/>
      <c r="D253" s="159"/>
      <c r="E253" s="159"/>
      <c r="F253" s="159"/>
      <c r="G253" s="159"/>
      <c r="H253" s="160"/>
      <c r="I253" s="96"/>
      <c r="J253" s="143"/>
      <c r="K253" s="122"/>
      <c r="L253" s="124"/>
    </row>
    <row r="254" spans="1:12">
      <c r="A254" s="26">
        <v>90</v>
      </c>
      <c r="B254" s="165" t="s">
        <v>308</v>
      </c>
      <c r="C254" s="166" t="s">
        <v>308</v>
      </c>
      <c r="D254" s="166" t="s">
        <v>308</v>
      </c>
      <c r="E254" s="166" t="s">
        <v>308</v>
      </c>
      <c r="F254" s="166" t="s">
        <v>308</v>
      </c>
      <c r="G254" s="166" t="s">
        <v>308</v>
      </c>
      <c r="H254" s="167" t="s">
        <v>308</v>
      </c>
      <c r="I254" s="96"/>
      <c r="J254" s="78" t="s">
        <v>13</v>
      </c>
      <c r="K254" s="122"/>
      <c r="L254" s="123">
        <f t="shared" ref="L254" si="80">ROUND(I254*K254,2)</f>
        <v>0</v>
      </c>
    </row>
    <row r="255" spans="1:12">
      <c r="A255" s="26"/>
      <c r="B255" s="158"/>
      <c r="C255" s="159"/>
      <c r="D255" s="159"/>
      <c r="E255" s="159"/>
      <c r="F255" s="159"/>
      <c r="G255" s="159"/>
      <c r="H255" s="160"/>
      <c r="I255" s="96"/>
      <c r="J255" s="143"/>
      <c r="K255" s="122"/>
      <c r="L255" s="124"/>
    </row>
    <row r="256" spans="1:12">
      <c r="A256" s="26"/>
      <c r="B256" s="218" t="s">
        <v>309</v>
      </c>
      <c r="C256" s="219" t="s">
        <v>309</v>
      </c>
      <c r="D256" s="219" t="s">
        <v>309</v>
      </c>
      <c r="E256" s="219" t="s">
        <v>309</v>
      </c>
      <c r="F256" s="219" t="s">
        <v>309</v>
      </c>
      <c r="G256" s="219" t="s">
        <v>309</v>
      </c>
      <c r="H256" s="220" t="s">
        <v>309</v>
      </c>
      <c r="I256" s="96"/>
      <c r="J256" s="143"/>
      <c r="K256" s="122"/>
      <c r="L256" s="124"/>
    </row>
    <row r="257" spans="1:12">
      <c r="A257" s="26">
        <v>91</v>
      </c>
      <c r="B257" s="158" t="s">
        <v>310</v>
      </c>
      <c r="C257" s="159" t="s">
        <v>310</v>
      </c>
      <c r="D257" s="159" t="s">
        <v>310</v>
      </c>
      <c r="E257" s="159" t="s">
        <v>310</v>
      </c>
      <c r="F257" s="159" t="s">
        <v>310</v>
      </c>
      <c r="G257" s="159" t="s">
        <v>310</v>
      </c>
      <c r="H257" s="160" t="s">
        <v>310</v>
      </c>
      <c r="I257" s="96"/>
      <c r="J257" s="143" t="s">
        <v>329</v>
      </c>
      <c r="K257" s="122"/>
      <c r="L257" s="123">
        <f t="shared" ref="L257" si="81">ROUND(I257*K257,2)</f>
        <v>0</v>
      </c>
    </row>
    <row r="258" spans="1:12">
      <c r="A258" s="26"/>
      <c r="B258" s="158"/>
      <c r="C258" s="159"/>
      <c r="D258" s="159"/>
      <c r="E258" s="159"/>
      <c r="F258" s="159"/>
      <c r="G258" s="159"/>
      <c r="H258" s="160"/>
      <c r="I258" s="96"/>
      <c r="J258" s="143"/>
      <c r="K258" s="122"/>
      <c r="L258" s="124"/>
    </row>
    <row r="259" spans="1:12">
      <c r="A259" s="26">
        <v>92</v>
      </c>
      <c r="B259" s="165" t="s">
        <v>311</v>
      </c>
      <c r="C259" s="166" t="s">
        <v>311</v>
      </c>
      <c r="D259" s="166" t="s">
        <v>311</v>
      </c>
      <c r="E259" s="166" t="s">
        <v>311</v>
      </c>
      <c r="F259" s="166" t="s">
        <v>311</v>
      </c>
      <c r="G259" s="166" t="s">
        <v>311</v>
      </c>
      <c r="H259" s="167" t="s">
        <v>311</v>
      </c>
      <c r="I259" s="96"/>
      <c r="J259" s="78" t="s">
        <v>13</v>
      </c>
      <c r="K259" s="122"/>
      <c r="L259" s="123">
        <f t="shared" ref="L259" si="82">ROUND(I259*K259,2)</f>
        <v>0</v>
      </c>
    </row>
    <row r="260" spans="1:12">
      <c r="A260" s="26"/>
      <c r="B260" s="158"/>
      <c r="C260" s="159"/>
      <c r="D260" s="159"/>
      <c r="E260" s="159"/>
      <c r="F260" s="159"/>
      <c r="G260" s="159"/>
      <c r="H260" s="160"/>
      <c r="I260" s="96"/>
      <c r="J260" s="143"/>
      <c r="K260" s="122"/>
      <c r="L260" s="124"/>
    </row>
    <row r="261" spans="1:12">
      <c r="A261" s="26">
        <v>93</v>
      </c>
      <c r="B261" s="158" t="s">
        <v>305</v>
      </c>
      <c r="C261" s="159" t="s">
        <v>305</v>
      </c>
      <c r="D261" s="159" t="s">
        <v>305</v>
      </c>
      <c r="E261" s="159" t="s">
        <v>305</v>
      </c>
      <c r="F261" s="159" t="s">
        <v>305</v>
      </c>
      <c r="G261" s="159" t="s">
        <v>305</v>
      </c>
      <c r="H261" s="160" t="s">
        <v>305</v>
      </c>
      <c r="I261" s="96"/>
      <c r="J261" s="143" t="s">
        <v>329</v>
      </c>
      <c r="K261" s="122"/>
      <c r="L261" s="123">
        <f t="shared" ref="L261" si="83">ROUND(I261*K261,2)</f>
        <v>0</v>
      </c>
    </row>
    <row r="262" spans="1:12">
      <c r="A262" s="26"/>
      <c r="B262" s="158"/>
      <c r="C262" s="159"/>
      <c r="D262" s="159"/>
      <c r="E262" s="159"/>
      <c r="F262" s="159"/>
      <c r="G262" s="159"/>
      <c r="H262" s="160"/>
      <c r="I262" s="96"/>
      <c r="J262" s="143"/>
      <c r="K262" s="122"/>
      <c r="L262" s="124"/>
    </row>
    <row r="263" spans="1:12">
      <c r="A263" s="26">
        <v>94</v>
      </c>
      <c r="B263" s="165" t="s">
        <v>306</v>
      </c>
      <c r="C263" s="166" t="s">
        <v>306</v>
      </c>
      <c r="D263" s="166" t="s">
        <v>306</v>
      </c>
      <c r="E263" s="166" t="s">
        <v>306</v>
      </c>
      <c r="F263" s="166" t="s">
        <v>306</v>
      </c>
      <c r="G263" s="166" t="s">
        <v>306</v>
      </c>
      <c r="H263" s="167" t="s">
        <v>306</v>
      </c>
      <c r="I263" s="96"/>
      <c r="J263" s="78" t="s">
        <v>13</v>
      </c>
      <c r="K263" s="122"/>
      <c r="L263" s="123">
        <f t="shared" ref="L263" si="84">ROUND(I263*K263,2)</f>
        <v>0</v>
      </c>
    </row>
    <row r="264" spans="1:12">
      <c r="A264" s="26"/>
      <c r="B264" s="158"/>
      <c r="C264" s="159"/>
      <c r="D264" s="159"/>
      <c r="E264" s="159"/>
      <c r="F264" s="159"/>
      <c r="G264" s="159"/>
      <c r="H264" s="160"/>
      <c r="I264" s="96"/>
      <c r="J264" s="143"/>
      <c r="K264" s="122"/>
      <c r="L264" s="124"/>
    </row>
    <row r="265" spans="1:12">
      <c r="A265" s="26">
        <v>95</v>
      </c>
      <c r="B265" s="155" t="s">
        <v>310</v>
      </c>
      <c r="C265" s="156" t="s">
        <v>310</v>
      </c>
      <c r="D265" s="156" t="s">
        <v>310</v>
      </c>
      <c r="E265" s="156" t="s">
        <v>310</v>
      </c>
      <c r="F265" s="156" t="s">
        <v>310</v>
      </c>
      <c r="G265" s="156" t="s">
        <v>310</v>
      </c>
      <c r="H265" s="157" t="s">
        <v>310</v>
      </c>
      <c r="I265" s="96"/>
      <c r="J265" s="143" t="s">
        <v>13</v>
      </c>
      <c r="K265" s="122"/>
      <c r="L265" s="123">
        <f t="shared" ref="L265" si="85">ROUND(I265*K265,2)</f>
        <v>0</v>
      </c>
    </row>
    <row r="266" spans="1:12">
      <c r="A266" s="26"/>
      <c r="B266" s="158"/>
      <c r="C266" s="159"/>
      <c r="D266" s="159"/>
      <c r="E266" s="159"/>
      <c r="F266" s="159"/>
      <c r="G266" s="159"/>
      <c r="H266" s="160"/>
      <c r="I266" s="96"/>
      <c r="J266" s="143"/>
      <c r="K266" s="122"/>
      <c r="L266" s="124"/>
    </row>
    <row r="267" spans="1:12">
      <c r="A267" s="26">
        <v>96</v>
      </c>
      <c r="B267" s="165" t="s">
        <v>312</v>
      </c>
      <c r="C267" s="166" t="s">
        <v>312</v>
      </c>
      <c r="D267" s="166" t="s">
        <v>312</v>
      </c>
      <c r="E267" s="166" t="s">
        <v>312</v>
      </c>
      <c r="F267" s="166" t="s">
        <v>312</v>
      </c>
      <c r="G267" s="166" t="s">
        <v>312</v>
      </c>
      <c r="H267" s="167" t="s">
        <v>312</v>
      </c>
      <c r="I267" s="96"/>
      <c r="J267" s="78" t="s">
        <v>13</v>
      </c>
      <c r="K267" s="122"/>
      <c r="L267" s="123">
        <f t="shared" ref="L267" si="86">ROUND(I267*K267,2)</f>
        <v>0</v>
      </c>
    </row>
    <row r="268" spans="1:12">
      <c r="A268" s="26"/>
      <c r="B268" s="158"/>
      <c r="C268" s="159"/>
      <c r="D268" s="159"/>
      <c r="E268" s="159"/>
      <c r="F268" s="159"/>
      <c r="G268" s="159"/>
      <c r="H268" s="160"/>
      <c r="I268" s="96"/>
      <c r="J268" s="143"/>
      <c r="K268" s="122"/>
      <c r="L268" s="124"/>
    </row>
    <row r="269" spans="1:12">
      <c r="A269" s="26">
        <v>97</v>
      </c>
      <c r="B269" s="155" t="s">
        <v>313</v>
      </c>
      <c r="C269" s="156" t="s">
        <v>313</v>
      </c>
      <c r="D269" s="156" t="s">
        <v>313</v>
      </c>
      <c r="E269" s="156" t="s">
        <v>313</v>
      </c>
      <c r="F269" s="156" t="s">
        <v>313</v>
      </c>
      <c r="G269" s="156" t="s">
        <v>313</v>
      </c>
      <c r="H269" s="157" t="s">
        <v>313</v>
      </c>
      <c r="I269" s="96"/>
      <c r="J269" s="143" t="s">
        <v>13</v>
      </c>
      <c r="K269" s="122"/>
      <c r="L269" s="123">
        <f t="shared" ref="L269" si="87">ROUND(I269*K269,2)</f>
        <v>0</v>
      </c>
    </row>
    <row r="270" spans="1:12">
      <c r="A270" s="26"/>
      <c r="B270" s="158"/>
      <c r="C270" s="159"/>
      <c r="D270" s="159"/>
      <c r="E270" s="159"/>
      <c r="F270" s="159"/>
      <c r="G270" s="159"/>
      <c r="H270" s="160"/>
      <c r="I270" s="96"/>
      <c r="J270" s="143"/>
      <c r="K270" s="122"/>
      <c r="L270" s="124"/>
    </row>
    <row r="271" spans="1:12">
      <c r="A271" s="26">
        <v>98</v>
      </c>
      <c r="B271" s="165" t="s">
        <v>314</v>
      </c>
      <c r="C271" s="166" t="s">
        <v>314</v>
      </c>
      <c r="D271" s="166" t="s">
        <v>314</v>
      </c>
      <c r="E271" s="166" t="s">
        <v>314</v>
      </c>
      <c r="F271" s="166" t="s">
        <v>314</v>
      </c>
      <c r="G271" s="166" t="s">
        <v>314</v>
      </c>
      <c r="H271" s="167" t="s">
        <v>314</v>
      </c>
      <c r="I271" s="96"/>
      <c r="J271" s="78" t="s">
        <v>13</v>
      </c>
      <c r="K271" s="122"/>
      <c r="L271" s="123">
        <f t="shared" ref="L271" si="88">ROUND(I271*K271,2)</f>
        <v>0</v>
      </c>
    </row>
    <row r="272" spans="1:12">
      <c r="A272" s="26"/>
      <c r="B272" s="158"/>
      <c r="C272" s="159"/>
      <c r="D272" s="159"/>
      <c r="E272" s="159"/>
      <c r="F272" s="159"/>
      <c r="G272" s="159"/>
      <c r="H272" s="160"/>
      <c r="I272" s="96"/>
      <c r="J272" s="143"/>
      <c r="K272" s="122"/>
      <c r="L272" s="124"/>
    </row>
    <row r="273" spans="1:12">
      <c r="A273" s="26"/>
      <c r="B273" s="218" t="s">
        <v>315</v>
      </c>
      <c r="C273" s="219" t="s">
        <v>315</v>
      </c>
      <c r="D273" s="219" t="s">
        <v>315</v>
      </c>
      <c r="E273" s="219" t="s">
        <v>315</v>
      </c>
      <c r="F273" s="219" t="s">
        <v>315</v>
      </c>
      <c r="G273" s="219" t="s">
        <v>315</v>
      </c>
      <c r="H273" s="220" t="s">
        <v>315</v>
      </c>
      <c r="I273" s="96"/>
      <c r="J273" s="143"/>
      <c r="K273" s="122"/>
      <c r="L273" s="124"/>
    </row>
    <row r="274" spans="1:12">
      <c r="A274" s="26">
        <v>99</v>
      </c>
      <c r="B274" s="155" t="s">
        <v>316</v>
      </c>
      <c r="C274" s="156" t="s">
        <v>316</v>
      </c>
      <c r="D274" s="156" t="s">
        <v>316</v>
      </c>
      <c r="E274" s="156" t="s">
        <v>316</v>
      </c>
      <c r="F274" s="156" t="s">
        <v>316</v>
      </c>
      <c r="G274" s="156" t="s">
        <v>316</v>
      </c>
      <c r="H274" s="157" t="s">
        <v>316</v>
      </c>
      <c r="I274" s="96"/>
      <c r="J274" s="143" t="s">
        <v>329</v>
      </c>
      <c r="K274" s="122"/>
      <c r="L274" s="123">
        <f t="shared" ref="L274" si="89">ROUND(I274*K274,2)</f>
        <v>0</v>
      </c>
    </row>
    <row r="275" spans="1:12">
      <c r="A275" s="26"/>
      <c r="B275" s="158"/>
      <c r="C275" s="159"/>
      <c r="D275" s="159"/>
      <c r="E275" s="159"/>
      <c r="F275" s="159"/>
      <c r="G275" s="159"/>
      <c r="H275" s="160"/>
      <c r="I275" s="96"/>
      <c r="J275" s="143"/>
      <c r="K275" s="122"/>
      <c r="L275" s="124"/>
    </row>
    <row r="276" spans="1:12">
      <c r="A276" s="26">
        <v>100</v>
      </c>
      <c r="B276" s="165" t="s">
        <v>317</v>
      </c>
      <c r="C276" s="166" t="s">
        <v>317</v>
      </c>
      <c r="D276" s="166" t="s">
        <v>317</v>
      </c>
      <c r="E276" s="166" t="s">
        <v>317</v>
      </c>
      <c r="F276" s="166" t="s">
        <v>317</v>
      </c>
      <c r="G276" s="166" t="s">
        <v>317</v>
      </c>
      <c r="H276" s="167" t="s">
        <v>317</v>
      </c>
      <c r="I276" s="96"/>
      <c r="J276" s="78" t="s">
        <v>13</v>
      </c>
      <c r="K276" s="122"/>
      <c r="L276" s="123">
        <f t="shared" ref="L276" si="90">ROUND(I276*K276,2)</f>
        <v>0</v>
      </c>
    </row>
    <row r="277" spans="1:12">
      <c r="A277" s="26"/>
      <c r="B277" s="158"/>
      <c r="C277" s="159"/>
      <c r="D277" s="159"/>
      <c r="E277" s="159"/>
      <c r="F277" s="159"/>
      <c r="G277" s="159"/>
      <c r="H277" s="160"/>
      <c r="I277" s="96"/>
      <c r="J277" s="143"/>
      <c r="K277" s="122"/>
      <c r="L277" s="124"/>
    </row>
    <row r="278" spans="1:12">
      <c r="A278" s="26">
        <v>101</v>
      </c>
      <c r="B278" s="155" t="s">
        <v>297</v>
      </c>
      <c r="C278" s="156" t="s">
        <v>297</v>
      </c>
      <c r="D278" s="156" t="s">
        <v>297</v>
      </c>
      <c r="E278" s="156" t="s">
        <v>297</v>
      </c>
      <c r="F278" s="156" t="s">
        <v>297</v>
      </c>
      <c r="G278" s="156" t="s">
        <v>297</v>
      </c>
      <c r="H278" s="157" t="s">
        <v>297</v>
      </c>
      <c r="I278" s="96"/>
      <c r="J278" s="143" t="s">
        <v>13</v>
      </c>
      <c r="K278" s="122"/>
      <c r="L278" s="123">
        <f t="shared" ref="L278" si="91">ROUND(I278*K278,2)</f>
        <v>0</v>
      </c>
    </row>
    <row r="279" spans="1:12">
      <c r="A279" s="26"/>
      <c r="B279" s="158"/>
      <c r="C279" s="159"/>
      <c r="D279" s="159"/>
      <c r="E279" s="159"/>
      <c r="F279" s="159"/>
      <c r="G279" s="159"/>
      <c r="H279" s="160"/>
      <c r="I279" s="96"/>
      <c r="J279" s="143"/>
      <c r="K279" s="122"/>
      <c r="L279" s="124"/>
    </row>
    <row r="280" spans="1:12">
      <c r="A280" s="26">
        <v>102</v>
      </c>
      <c r="B280" s="165" t="s">
        <v>318</v>
      </c>
      <c r="C280" s="166" t="s">
        <v>318</v>
      </c>
      <c r="D280" s="166" t="s">
        <v>318</v>
      </c>
      <c r="E280" s="166" t="s">
        <v>318</v>
      </c>
      <c r="F280" s="166" t="s">
        <v>318</v>
      </c>
      <c r="G280" s="166" t="s">
        <v>318</v>
      </c>
      <c r="H280" s="167" t="s">
        <v>318</v>
      </c>
      <c r="I280" s="96"/>
      <c r="J280" s="78" t="s">
        <v>13</v>
      </c>
      <c r="K280" s="122"/>
      <c r="L280" s="123">
        <f t="shared" ref="L280" si="92">ROUND(I280*K280,2)</f>
        <v>0</v>
      </c>
    </row>
    <row r="281" spans="1:12">
      <c r="A281" s="26"/>
      <c r="B281" s="158"/>
      <c r="C281" s="159"/>
      <c r="D281" s="159"/>
      <c r="E281" s="159"/>
      <c r="F281" s="159"/>
      <c r="G281" s="159"/>
      <c r="H281" s="160"/>
      <c r="I281" s="96"/>
      <c r="J281" s="143"/>
      <c r="K281" s="122"/>
      <c r="L281" s="124"/>
    </row>
    <row r="282" spans="1:12">
      <c r="A282" s="26">
        <v>103</v>
      </c>
      <c r="B282" s="158" t="s">
        <v>299</v>
      </c>
      <c r="C282" s="159" t="s">
        <v>299</v>
      </c>
      <c r="D282" s="159" t="s">
        <v>299</v>
      </c>
      <c r="E282" s="159" t="s">
        <v>299</v>
      </c>
      <c r="F282" s="159" t="s">
        <v>299</v>
      </c>
      <c r="G282" s="159" t="s">
        <v>299</v>
      </c>
      <c r="H282" s="160" t="s">
        <v>299</v>
      </c>
      <c r="I282" s="96"/>
      <c r="J282" s="143" t="s">
        <v>329</v>
      </c>
      <c r="K282" s="122"/>
      <c r="L282" s="123">
        <f t="shared" ref="L282" si="93">ROUND(I282*K282,2)</f>
        <v>0</v>
      </c>
    </row>
    <row r="283" spans="1:12">
      <c r="A283" s="26"/>
      <c r="B283" s="158"/>
      <c r="C283" s="159"/>
      <c r="D283" s="159"/>
      <c r="E283" s="159"/>
      <c r="F283" s="159"/>
      <c r="G283" s="159"/>
      <c r="H283" s="160"/>
      <c r="I283" s="96"/>
      <c r="J283" s="143"/>
      <c r="K283" s="122"/>
      <c r="L283" s="124"/>
    </row>
    <row r="284" spans="1:12">
      <c r="A284" s="26">
        <v>104</v>
      </c>
      <c r="B284" s="165" t="s">
        <v>306</v>
      </c>
      <c r="C284" s="166" t="s">
        <v>306</v>
      </c>
      <c r="D284" s="166" t="s">
        <v>306</v>
      </c>
      <c r="E284" s="166" t="s">
        <v>306</v>
      </c>
      <c r="F284" s="166" t="s">
        <v>306</v>
      </c>
      <c r="G284" s="166" t="s">
        <v>306</v>
      </c>
      <c r="H284" s="167" t="s">
        <v>306</v>
      </c>
      <c r="I284" s="96"/>
      <c r="J284" s="78" t="s">
        <v>13</v>
      </c>
      <c r="K284" s="122"/>
      <c r="L284" s="123">
        <f t="shared" ref="L284" si="94">ROUND(I284*K284,2)</f>
        <v>0</v>
      </c>
    </row>
    <row r="285" spans="1:12">
      <c r="A285" s="26"/>
      <c r="B285" s="158"/>
      <c r="C285" s="159"/>
      <c r="D285" s="159"/>
      <c r="E285" s="159"/>
      <c r="F285" s="159"/>
      <c r="G285" s="159"/>
      <c r="H285" s="160"/>
      <c r="I285" s="96"/>
      <c r="J285" s="143"/>
      <c r="K285" s="122"/>
      <c r="L285" s="124"/>
    </row>
    <row r="286" spans="1:12">
      <c r="A286" s="26">
        <v>105</v>
      </c>
      <c r="B286" s="165" t="s">
        <v>301</v>
      </c>
      <c r="C286" s="166" t="s">
        <v>301</v>
      </c>
      <c r="D286" s="166" t="s">
        <v>301</v>
      </c>
      <c r="E286" s="166" t="s">
        <v>301</v>
      </c>
      <c r="F286" s="166" t="s">
        <v>301</v>
      </c>
      <c r="G286" s="166" t="s">
        <v>301</v>
      </c>
      <c r="H286" s="167" t="s">
        <v>301</v>
      </c>
      <c r="I286" s="96"/>
      <c r="J286" s="78" t="s">
        <v>330</v>
      </c>
      <c r="K286" s="122"/>
      <c r="L286" s="123">
        <f t="shared" ref="L286" si="95">ROUND(I286*K286,2)</f>
        <v>0</v>
      </c>
    </row>
    <row r="287" spans="1:12">
      <c r="A287" s="26"/>
      <c r="B287" s="158"/>
      <c r="C287" s="159"/>
      <c r="D287" s="159"/>
      <c r="E287" s="159"/>
      <c r="F287" s="159"/>
      <c r="G287" s="159"/>
      <c r="H287" s="160"/>
      <c r="I287" s="96"/>
      <c r="J287" s="143"/>
      <c r="K287" s="122"/>
      <c r="L287" s="124"/>
    </row>
    <row r="288" spans="1:12">
      <c r="A288" s="26"/>
      <c r="B288" s="218" t="s">
        <v>319</v>
      </c>
      <c r="C288" s="219" t="s">
        <v>319</v>
      </c>
      <c r="D288" s="219" t="s">
        <v>319</v>
      </c>
      <c r="E288" s="219" t="s">
        <v>319</v>
      </c>
      <c r="F288" s="219" t="s">
        <v>319</v>
      </c>
      <c r="G288" s="219" t="s">
        <v>319</v>
      </c>
      <c r="H288" s="220" t="s">
        <v>319</v>
      </c>
      <c r="I288" s="96"/>
      <c r="J288" s="143"/>
      <c r="K288" s="122"/>
      <c r="L288" s="124"/>
    </row>
    <row r="289" spans="1:12">
      <c r="A289" s="26">
        <v>106</v>
      </c>
      <c r="B289" s="158" t="s">
        <v>320</v>
      </c>
      <c r="C289" s="159" t="s">
        <v>320</v>
      </c>
      <c r="D289" s="159" t="s">
        <v>320</v>
      </c>
      <c r="E289" s="159" t="s">
        <v>320</v>
      </c>
      <c r="F289" s="159" t="s">
        <v>320</v>
      </c>
      <c r="G289" s="159" t="s">
        <v>320</v>
      </c>
      <c r="H289" s="160" t="s">
        <v>320</v>
      </c>
      <c r="I289" s="96"/>
      <c r="J289" s="143" t="s">
        <v>329</v>
      </c>
      <c r="K289" s="122"/>
      <c r="L289" s="123">
        <f t="shared" ref="L289" si="96">ROUND(I289*K289,2)</f>
        <v>0</v>
      </c>
    </row>
    <row r="290" spans="1:12">
      <c r="A290" s="26"/>
      <c r="B290" s="158"/>
      <c r="C290" s="159"/>
      <c r="D290" s="159"/>
      <c r="E290" s="159"/>
      <c r="F290" s="159"/>
      <c r="G290" s="159"/>
      <c r="H290" s="160"/>
      <c r="I290" s="96"/>
      <c r="J290" s="143"/>
      <c r="K290" s="122"/>
      <c r="L290" s="124"/>
    </row>
    <row r="291" spans="1:12">
      <c r="A291" s="26">
        <v>107</v>
      </c>
      <c r="B291" s="165" t="s">
        <v>321</v>
      </c>
      <c r="C291" s="166" t="s">
        <v>321</v>
      </c>
      <c r="D291" s="166" t="s">
        <v>321</v>
      </c>
      <c r="E291" s="166" t="s">
        <v>321</v>
      </c>
      <c r="F291" s="166" t="s">
        <v>321</v>
      </c>
      <c r="G291" s="166" t="s">
        <v>321</v>
      </c>
      <c r="H291" s="167" t="s">
        <v>321</v>
      </c>
      <c r="I291" s="96"/>
      <c r="J291" s="78" t="s">
        <v>13</v>
      </c>
      <c r="K291" s="122"/>
      <c r="L291" s="123">
        <f t="shared" ref="L291" si="97">ROUND(I291*K291,2)</f>
        <v>0</v>
      </c>
    </row>
    <row r="292" spans="1:12">
      <c r="A292" s="26"/>
      <c r="B292" s="158"/>
      <c r="C292" s="159"/>
      <c r="D292" s="159"/>
      <c r="E292" s="159"/>
      <c r="F292" s="159"/>
      <c r="G292" s="159"/>
      <c r="H292" s="160"/>
      <c r="I292" s="96"/>
      <c r="J292" s="143"/>
      <c r="K292" s="122"/>
      <c r="L292" s="124"/>
    </row>
    <row r="293" spans="1:12">
      <c r="A293" s="26">
        <v>108</v>
      </c>
      <c r="B293" s="155" t="s">
        <v>322</v>
      </c>
      <c r="C293" s="156" t="s">
        <v>322</v>
      </c>
      <c r="D293" s="156" t="s">
        <v>322</v>
      </c>
      <c r="E293" s="156" t="s">
        <v>322</v>
      </c>
      <c r="F293" s="156" t="s">
        <v>322</v>
      </c>
      <c r="G293" s="156" t="s">
        <v>322</v>
      </c>
      <c r="H293" s="157" t="s">
        <v>322</v>
      </c>
      <c r="I293" s="96"/>
      <c r="J293" s="143" t="s">
        <v>13</v>
      </c>
      <c r="K293" s="122"/>
      <c r="L293" s="123">
        <f t="shared" ref="L293" si="98">ROUND(I293*K293,2)</f>
        <v>0</v>
      </c>
    </row>
    <row r="294" spans="1:12">
      <c r="A294" s="26"/>
      <c r="B294" s="158"/>
      <c r="C294" s="159"/>
      <c r="D294" s="159"/>
      <c r="E294" s="159"/>
      <c r="F294" s="159"/>
      <c r="G294" s="159"/>
      <c r="H294" s="160"/>
      <c r="I294" s="96"/>
      <c r="J294" s="143"/>
      <c r="K294" s="122"/>
      <c r="L294" s="124"/>
    </row>
    <row r="295" spans="1:12">
      <c r="A295" s="26">
        <v>109</v>
      </c>
      <c r="B295" s="165" t="s">
        <v>323</v>
      </c>
      <c r="C295" s="166" t="s">
        <v>323</v>
      </c>
      <c r="D295" s="166" t="s">
        <v>323</v>
      </c>
      <c r="E295" s="166" t="s">
        <v>323</v>
      </c>
      <c r="F295" s="166" t="s">
        <v>323</v>
      </c>
      <c r="G295" s="166" t="s">
        <v>323</v>
      </c>
      <c r="H295" s="167" t="s">
        <v>323</v>
      </c>
      <c r="I295" s="96"/>
      <c r="J295" s="78" t="s">
        <v>13</v>
      </c>
      <c r="K295" s="122"/>
      <c r="L295" s="123">
        <f t="shared" ref="L295" si="99">ROUND(I295*K295,2)</f>
        <v>0</v>
      </c>
    </row>
    <row r="296" spans="1:12">
      <c r="A296" s="26"/>
      <c r="B296" s="158"/>
      <c r="C296" s="159"/>
      <c r="D296" s="159"/>
      <c r="E296" s="159"/>
      <c r="F296" s="159"/>
      <c r="G296" s="159"/>
      <c r="H296" s="160"/>
      <c r="I296" s="96"/>
      <c r="J296" s="143"/>
      <c r="K296" s="122"/>
      <c r="L296" s="124"/>
    </row>
    <row r="297" spans="1:12">
      <c r="A297" s="26">
        <v>110</v>
      </c>
      <c r="B297" s="155" t="s">
        <v>324</v>
      </c>
      <c r="C297" s="156" t="s">
        <v>324</v>
      </c>
      <c r="D297" s="156" t="s">
        <v>324</v>
      </c>
      <c r="E297" s="156" t="s">
        <v>324</v>
      </c>
      <c r="F297" s="156" t="s">
        <v>324</v>
      </c>
      <c r="G297" s="156" t="s">
        <v>324</v>
      </c>
      <c r="H297" s="157" t="s">
        <v>324</v>
      </c>
      <c r="I297" s="96"/>
      <c r="J297" s="143" t="s">
        <v>13</v>
      </c>
      <c r="K297" s="122"/>
      <c r="L297" s="123">
        <f t="shared" ref="L297" si="100">ROUND(I297*K297,2)</f>
        <v>0</v>
      </c>
    </row>
    <row r="298" spans="1:12">
      <c r="A298" s="26"/>
      <c r="B298" s="158"/>
      <c r="C298" s="159"/>
      <c r="D298" s="159"/>
      <c r="E298" s="159"/>
      <c r="F298" s="159"/>
      <c r="G298" s="159"/>
      <c r="H298" s="160"/>
      <c r="I298" s="96"/>
      <c r="J298" s="143"/>
      <c r="K298" s="122"/>
      <c r="L298" s="124"/>
    </row>
    <row r="299" spans="1:12">
      <c r="A299" s="26"/>
      <c r="B299" s="218" t="s">
        <v>325</v>
      </c>
      <c r="C299" s="219" t="s">
        <v>325</v>
      </c>
      <c r="D299" s="219" t="s">
        <v>325</v>
      </c>
      <c r="E299" s="219" t="s">
        <v>325</v>
      </c>
      <c r="F299" s="219" t="s">
        <v>325</v>
      </c>
      <c r="G299" s="219" t="s">
        <v>325</v>
      </c>
      <c r="H299" s="220" t="s">
        <v>325</v>
      </c>
      <c r="I299" s="96"/>
      <c r="J299" s="143"/>
      <c r="K299" s="122"/>
      <c r="L299" s="124"/>
    </row>
    <row r="300" spans="1:12">
      <c r="A300" s="26">
        <v>111</v>
      </c>
      <c r="B300" s="158" t="s">
        <v>326</v>
      </c>
      <c r="C300" s="159" t="s">
        <v>326</v>
      </c>
      <c r="D300" s="159" t="s">
        <v>326</v>
      </c>
      <c r="E300" s="159" t="s">
        <v>326</v>
      </c>
      <c r="F300" s="159" t="s">
        <v>326</v>
      </c>
      <c r="G300" s="159" t="s">
        <v>326</v>
      </c>
      <c r="H300" s="160" t="s">
        <v>326</v>
      </c>
      <c r="I300" s="96"/>
      <c r="J300" s="143" t="s">
        <v>13</v>
      </c>
      <c r="K300" s="122"/>
      <c r="L300" s="123">
        <f t="shared" ref="L300" si="101">ROUND(I300*K300,2)</f>
        <v>0</v>
      </c>
    </row>
    <row r="301" spans="1:12">
      <c r="A301" s="26"/>
      <c r="B301" s="158"/>
      <c r="C301" s="159"/>
      <c r="D301" s="159"/>
      <c r="E301" s="159"/>
      <c r="F301" s="159"/>
      <c r="G301" s="159"/>
      <c r="H301" s="160"/>
      <c r="I301" s="96"/>
      <c r="J301" s="143"/>
      <c r="K301" s="122"/>
      <c r="L301" s="124"/>
    </row>
    <row r="302" spans="1:12">
      <c r="A302" s="26">
        <v>112</v>
      </c>
      <c r="B302" s="155" t="s">
        <v>327</v>
      </c>
      <c r="C302" s="156" t="s">
        <v>327</v>
      </c>
      <c r="D302" s="156" t="s">
        <v>327</v>
      </c>
      <c r="E302" s="156" t="s">
        <v>327</v>
      </c>
      <c r="F302" s="156" t="s">
        <v>327</v>
      </c>
      <c r="G302" s="156" t="s">
        <v>327</v>
      </c>
      <c r="H302" s="157" t="s">
        <v>327</v>
      </c>
      <c r="I302" s="96"/>
      <c r="J302" s="143" t="s">
        <v>271</v>
      </c>
      <c r="K302" s="122"/>
      <c r="L302" s="123">
        <f t="shared" ref="L302" si="102">ROUND(I302*K302,2)</f>
        <v>0</v>
      </c>
    </row>
    <row r="303" spans="1:12">
      <c r="A303" s="26"/>
      <c r="B303" s="158"/>
      <c r="C303" s="159"/>
      <c r="D303" s="159"/>
      <c r="E303" s="159"/>
      <c r="F303" s="159"/>
      <c r="G303" s="159"/>
      <c r="H303" s="160"/>
      <c r="I303" s="96"/>
      <c r="J303" s="143"/>
      <c r="K303" s="122"/>
      <c r="L303" s="124"/>
    </row>
    <row r="304" spans="1:12">
      <c r="A304" s="26">
        <v>113</v>
      </c>
      <c r="B304" s="158" t="s">
        <v>328</v>
      </c>
      <c r="C304" s="159" t="s">
        <v>328</v>
      </c>
      <c r="D304" s="159" t="s">
        <v>328</v>
      </c>
      <c r="E304" s="159" t="s">
        <v>328</v>
      </c>
      <c r="F304" s="159" t="s">
        <v>328</v>
      </c>
      <c r="G304" s="159" t="s">
        <v>328</v>
      </c>
      <c r="H304" s="160" t="s">
        <v>328</v>
      </c>
      <c r="I304" s="96"/>
      <c r="J304" s="143" t="s">
        <v>12</v>
      </c>
      <c r="K304" s="122"/>
      <c r="L304" s="123">
        <f t="shared" ref="L304" si="103">ROUND(I304*K304,2)</f>
        <v>0</v>
      </c>
    </row>
    <row r="305" spans="1:12" ht="13.8" thickBot="1">
      <c r="A305" s="26"/>
      <c r="B305" s="155"/>
      <c r="C305" s="156"/>
      <c r="D305" s="156"/>
      <c r="E305" s="156"/>
      <c r="F305" s="156"/>
      <c r="G305" s="156"/>
      <c r="H305" s="157"/>
      <c r="I305" s="96"/>
      <c r="J305" s="143"/>
      <c r="K305" s="122"/>
      <c r="L305" s="132"/>
    </row>
    <row r="306" spans="1:12" ht="13.8" thickBot="1">
      <c r="A306" s="161"/>
      <c r="B306" s="162"/>
      <c r="C306" s="162"/>
      <c r="D306" s="162"/>
      <c r="E306" s="162"/>
      <c r="F306" s="162"/>
      <c r="G306" s="162"/>
      <c r="H306" s="162"/>
      <c r="I306" s="213"/>
      <c r="J306" s="214"/>
      <c r="K306" s="214"/>
      <c r="L306" s="115"/>
    </row>
    <row r="307" spans="1:12">
      <c r="A307" s="69"/>
      <c r="B307" s="70"/>
      <c r="C307" s="70"/>
      <c r="D307" s="70"/>
      <c r="E307" s="70"/>
      <c r="F307" s="70"/>
      <c r="G307" s="70"/>
      <c r="H307" s="70"/>
      <c r="I307" s="150"/>
      <c r="J307" s="150"/>
      <c r="K307" s="137"/>
    </row>
    <row r="308" spans="1:12" ht="13.8" thickBot="1">
      <c r="A308" s="75"/>
      <c r="B308" s="22"/>
      <c r="C308" s="22"/>
      <c r="D308" s="22"/>
      <c r="E308" s="22"/>
      <c r="F308" s="22"/>
      <c r="G308" s="22"/>
      <c r="H308" s="23"/>
      <c r="I308" s="95"/>
      <c r="J308" s="120"/>
      <c r="K308" s="120"/>
      <c r="L308" s="136"/>
    </row>
    <row r="309" spans="1:12" ht="13.8" thickBot="1">
      <c r="A309" s="178" t="s">
        <v>332</v>
      </c>
      <c r="B309" s="179"/>
      <c r="C309" s="179"/>
      <c r="D309" s="179"/>
      <c r="E309" s="179"/>
      <c r="F309" s="179"/>
      <c r="G309" s="179"/>
      <c r="H309" s="179"/>
      <c r="I309" s="179"/>
      <c r="J309" s="179"/>
      <c r="K309" s="179"/>
      <c r="L309" s="121">
        <f>ROUND(SUM(L310,L312),2)</f>
        <v>0</v>
      </c>
    </row>
    <row r="310" spans="1:12">
      <c r="A310" s="26">
        <v>114</v>
      </c>
      <c r="B310" s="158" t="s">
        <v>333</v>
      </c>
      <c r="C310" s="159" t="s">
        <v>333</v>
      </c>
      <c r="D310" s="159" t="s">
        <v>333</v>
      </c>
      <c r="E310" s="159" t="s">
        <v>333</v>
      </c>
      <c r="F310" s="159" t="s">
        <v>333</v>
      </c>
      <c r="G310" s="159" t="s">
        <v>333</v>
      </c>
      <c r="H310" s="160" t="s">
        <v>333</v>
      </c>
      <c r="I310" s="96"/>
      <c r="J310" s="143" t="s">
        <v>10</v>
      </c>
      <c r="K310" s="122"/>
      <c r="L310" s="123">
        <f t="shared" ref="L310" si="104">ROUND(I310*K310,2)</f>
        <v>0</v>
      </c>
    </row>
    <row r="311" spans="1:12">
      <c r="A311" s="26"/>
      <c r="B311" s="158"/>
      <c r="C311" s="159"/>
      <c r="D311" s="159"/>
      <c r="E311" s="159"/>
      <c r="F311" s="159"/>
      <c r="G311" s="159"/>
      <c r="H311" s="160"/>
      <c r="I311" s="96"/>
      <c r="J311" s="143"/>
      <c r="K311" s="122"/>
      <c r="L311" s="124"/>
    </row>
    <row r="312" spans="1:12">
      <c r="A312" s="26">
        <v>115</v>
      </c>
      <c r="B312" s="158" t="s">
        <v>334</v>
      </c>
      <c r="C312" s="159" t="s">
        <v>334</v>
      </c>
      <c r="D312" s="159" t="s">
        <v>334</v>
      </c>
      <c r="E312" s="159" t="s">
        <v>334</v>
      </c>
      <c r="F312" s="159" t="s">
        <v>334</v>
      </c>
      <c r="G312" s="159" t="s">
        <v>334</v>
      </c>
      <c r="H312" s="160" t="s">
        <v>334</v>
      </c>
      <c r="I312" s="96"/>
      <c r="J312" s="143" t="s">
        <v>10</v>
      </c>
      <c r="K312" s="122"/>
      <c r="L312" s="123">
        <f t="shared" ref="L312" si="105">ROUND(I312*K312,2)</f>
        <v>0</v>
      </c>
    </row>
    <row r="313" spans="1:12" ht="13.8" thickBot="1">
      <c r="A313" s="26"/>
      <c r="B313" s="155"/>
      <c r="C313" s="156"/>
      <c r="D313" s="156"/>
      <c r="E313" s="156"/>
      <c r="F313" s="156"/>
      <c r="G313" s="156"/>
      <c r="H313" s="157"/>
      <c r="I313" s="96"/>
      <c r="J313" s="143"/>
      <c r="K313" s="122"/>
      <c r="L313" s="126"/>
    </row>
    <row r="314" spans="1:12" ht="13.8" thickBot="1">
      <c r="A314" s="161"/>
      <c r="B314" s="162"/>
      <c r="C314" s="162"/>
      <c r="D314" s="162"/>
      <c r="E314" s="162"/>
      <c r="F314" s="162"/>
      <c r="G314" s="162"/>
      <c r="H314" s="162"/>
      <c r="I314" s="213"/>
      <c r="J314" s="214"/>
      <c r="K314" s="214"/>
      <c r="L314" s="128"/>
    </row>
    <row r="315" spans="1:12">
      <c r="A315" s="69"/>
      <c r="B315" s="70"/>
      <c r="C315" s="70"/>
      <c r="D315" s="70"/>
      <c r="E315" s="70"/>
      <c r="F315" s="70"/>
      <c r="G315" s="70"/>
      <c r="H315" s="70"/>
      <c r="I315" s="150"/>
      <c r="J315" s="150"/>
      <c r="K315" s="137"/>
    </row>
    <row r="316" spans="1:12" ht="13.8" thickBot="1">
      <c r="A316" s="75" t="s">
        <v>336</v>
      </c>
      <c r="B316" s="22"/>
      <c r="C316" s="22"/>
      <c r="D316" s="22"/>
      <c r="E316" s="22"/>
      <c r="F316" s="22"/>
      <c r="G316" s="22"/>
      <c r="H316" s="23"/>
      <c r="I316" s="95"/>
      <c r="J316" s="120"/>
      <c r="K316" s="120"/>
      <c r="L316" s="136"/>
    </row>
    <row r="317" spans="1:12" ht="13.8" thickBot="1">
      <c r="A317" s="178" t="s">
        <v>50</v>
      </c>
      <c r="B317" s="179"/>
      <c r="C317" s="179"/>
      <c r="D317" s="179"/>
      <c r="E317" s="179"/>
      <c r="F317" s="179"/>
      <c r="G317" s="179"/>
      <c r="H317" s="179"/>
      <c r="I317" s="179"/>
      <c r="J317" s="179"/>
      <c r="K317" s="179"/>
      <c r="L317" s="121">
        <f>ROUND(SUM(L318,L320,L322,L324,L326,L328,L330,L332,L334,L336),2)</f>
        <v>0</v>
      </c>
    </row>
    <row r="318" spans="1:12">
      <c r="A318" s="26">
        <v>116</v>
      </c>
      <c r="B318" s="201" t="s">
        <v>337</v>
      </c>
      <c r="C318" s="202" t="s">
        <v>337</v>
      </c>
      <c r="D318" s="202" t="s">
        <v>337</v>
      </c>
      <c r="E318" s="202" t="s">
        <v>337</v>
      </c>
      <c r="F318" s="202" t="s">
        <v>337</v>
      </c>
      <c r="G318" s="202" t="s">
        <v>337</v>
      </c>
      <c r="H318" s="203" t="s">
        <v>337</v>
      </c>
      <c r="I318" s="96"/>
      <c r="J318" s="143" t="s">
        <v>10</v>
      </c>
      <c r="K318" s="122"/>
      <c r="L318" s="123">
        <f t="shared" ref="L318" si="106">ROUND(I318*K318,2)</f>
        <v>0</v>
      </c>
    </row>
    <row r="319" spans="1:12">
      <c r="A319" s="26"/>
      <c r="B319" s="158"/>
      <c r="C319" s="159"/>
      <c r="D319" s="159"/>
      <c r="E319" s="159"/>
      <c r="F319" s="159"/>
      <c r="G319" s="159"/>
      <c r="H319" s="160"/>
      <c r="I319" s="96"/>
      <c r="J319" s="143"/>
      <c r="K319" s="122"/>
      <c r="L319" s="124"/>
    </row>
    <row r="320" spans="1:12">
      <c r="A320" s="26">
        <v>117</v>
      </c>
      <c r="B320" s="165" t="s">
        <v>338</v>
      </c>
      <c r="C320" s="166" t="s">
        <v>338</v>
      </c>
      <c r="D320" s="166" t="s">
        <v>338</v>
      </c>
      <c r="E320" s="166" t="s">
        <v>338</v>
      </c>
      <c r="F320" s="166" t="s">
        <v>338</v>
      </c>
      <c r="G320" s="166" t="s">
        <v>338</v>
      </c>
      <c r="H320" s="167" t="s">
        <v>338</v>
      </c>
      <c r="I320" s="96"/>
      <c r="J320" s="78" t="s">
        <v>10</v>
      </c>
      <c r="K320" s="122"/>
      <c r="L320" s="123">
        <f t="shared" ref="L320" si="107">ROUND(I320*K320,2)</f>
        <v>0</v>
      </c>
    </row>
    <row r="321" spans="1:12">
      <c r="A321" s="26"/>
      <c r="B321" s="158"/>
      <c r="C321" s="159"/>
      <c r="D321" s="159"/>
      <c r="E321" s="159"/>
      <c r="F321" s="159"/>
      <c r="G321" s="159"/>
      <c r="H321" s="160"/>
      <c r="I321" s="96"/>
      <c r="J321" s="143"/>
      <c r="K321" s="122"/>
      <c r="L321" s="124"/>
    </row>
    <row r="322" spans="1:12">
      <c r="A322" s="26">
        <v>118</v>
      </c>
      <c r="B322" s="165" t="s">
        <v>339</v>
      </c>
      <c r="C322" s="166" t="s">
        <v>339</v>
      </c>
      <c r="D322" s="166" t="s">
        <v>339</v>
      </c>
      <c r="E322" s="166" t="s">
        <v>339</v>
      </c>
      <c r="F322" s="166" t="s">
        <v>339</v>
      </c>
      <c r="G322" s="166" t="s">
        <v>339</v>
      </c>
      <c r="H322" s="167" t="s">
        <v>339</v>
      </c>
      <c r="I322" s="96"/>
      <c r="J322" s="78" t="s">
        <v>10</v>
      </c>
      <c r="K322" s="122"/>
      <c r="L322" s="123">
        <f t="shared" ref="L322" si="108">ROUND(I322*K322,2)</f>
        <v>0</v>
      </c>
    </row>
    <row r="323" spans="1:12">
      <c r="A323" s="26"/>
      <c r="B323" s="158"/>
      <c r="C323" s="159"/>
      <c r="D323" s="159"/>
      <c r="E323" s="159"/>
      <c r="F323" s="159"/>
      <c r="G323" s="159"/>
      <c r="H323" s="160"/>
      <c r="I323" s="96"/>
      <c r="J323" s="143"/>
      <c r="K323" s="122"/>
      <c r="L323" s="124"/>
    </row>
    <row r="324" spans="1:12">
      <c r="A324" s="26">
        <v>119</v>
      </c>
      <c r="B324" s="165" t="s">
        <v>340</v>
      </c>
      <c r="C324" s="166" t="s">
        <v>340</v>
      </c>
      <c r="D324" s="166" t="s">
        <v>340</v>
      </c>
      <c r="E324" s="166" t="s">
        <v>340</v>
      </c>
      <c r="F324" s="166" t="s">
        <v>340</v>
      </c>
      <c r="G324" s="166" t="s">
        <v>340</v>
      </c>
      <c r="H324" s="167" t="s">
        <v>340</v>
      </c>
      <c r="I324" s="96"/>
      <c r="J324" s="78" t="s">
        <v>10</v>
      </c>
      <c r="K324" s="122"/>
      <c r="L324" s="123">
        <f t="shared" ref="L324" si="109">ROUND(I324*K324,2)</f>
        <v>0</v>
      </c>
    </row>
    <row r="325" spans="1:12">
      <c r="A325" s="26"/>
      <c r="B325" s="158"/>
      <c r="C325" s="159"/>
      <c r="D325" s="159"/>
      <c r="E325" s="159"/>
      <c r="F325" s="159"/>
      <c r="G325" s="159"/>
      <c r="H325" s="160"/>
      <c r="I325" s="96"/>
      <c r="J325" s="143"/>
      <c r="K325" s="122"/>
      <c r="L325" s="124"/>
    </row>
    <row r="326" spans="1:12">
      <c r="A326" s="26">
        <v>120</v>
      </c>
      <c r="B326" s="165" t="s">
        <v>341</v>
      </c>
      <c r="C326" s="166" t="s">
        <v>341</v>
      </c>
      <c r="D326" s="166" t="s">
        <v>341</v>
      </c>
      <c r="E326" s="166" t="s">
        <v>341</v>
      </c>
      <c r="F326" s="166" t="s">
        <v>341</v>
      </c>
      <c r="G326" s="166" t="s">
        <v>341</v>
      </c>
      <c r="H326" s="167" t="s">
        <v>341</v>
      </c>
      <c r="I326" s="97"/>
      <c r="J326" s="78" t="s">
        <v>10</v>
      </c>
      <c r="K326" s="125"/>
      <c r="L326" s="123">
        <f t="shared" ref="L326" si="110">ROUND(I326*K326,2)</f>
        <v>0</v>
      </c>
    </row>
    <row r="327" spans="1:12">
      <c r="A327" s="26"/>
      <c r="B327" s="158"/>
      <c r="C327" s="159"/>
      <c r="D327" s="159"/>
      <c r="E327" s="159"/>
      <c r="F327" s="159"/>
      <c r="G327" s="159"/>
      <c r="H327" s="160"/>
      <c r="I327" s="96"/>
      <c r="J327" s="143"/>
      <c r="K327" s="122"/>
      <c r="L327" s="124"/>
    </row>
    <row r="328" spans="1:12">
      <c r="A328" s="26">
        <v>121</v>
      </c>
      <c r="B328" s="165" t="s">
        <v>342</v>
      </c>
      <c r="C328" s="166" t="s">
        <v>342</v>
      </c>
      <c r="D328" s="166" t="s">
        <v>342</v>
      </c>
      <c r="E328" s="166" t="s">
        <v>342</v>
      </c>
      <c r="F328" s="166" t="s">
        <v>342</v>
      </c>
      <c r="G328" s="166" t="s">
        <v>342</v>
      </c>
      <c r="H328" s="167" t="s">
        <v>342</v>
      </c>
      <c r="I328" s="96"/>
      <c r="J328" s="78" t="s">
        <v>10</v>
      </c>
      <c r="K328" s="122"/>
      <c r="L328" s="123">
        <f t="shared" ref="L328" si="111">ROUND(I328*K328,2)</f>
        <v>0</v>
      </c>
    </row>
    <row r="329" spans="1:12">
      <c r="A329" s="26"/>
      <c r="B329" s="158"/>
      <c r="C329" s="159"/>
      <c r="D329" s="159"/>
      <c r="E329" s="159"/>
      <c r="F329" s="159"/>
      <c r="G329" s="159"/>
      <c r="H329" s="160"/>
      <c r="I329" s="96"/>
      <c r="J329" s="143"/>
      <c r="K329" s="122"/>
      <c r="L329" s="124"/>
    </row>
    <row r="330" spans="1:12">
      <c r="A330" s="26">
        <v>122</v>
      </c>
      <c r="B330" s="165" t="s">
        <v>343</v>
      </c>
      <c r="C330" s="166" t="s">
        <v>343</v>
      </c>
      <c r="D330" s="166" t="s">
        <v>343</v>
      </c>
      <c r="E330" s="166" t="s">
        <v>343</v>
      </c>
      <c r="F330" s="166" t="s">
        <v>343</v>
      </c>
      <c r="G330" s="166" t="s">
        <v>343</v>
      </c>
      <c r="H330" s="167" t="s">
        <v>343</v>
      </c>
      <c r="I330" s="96"/>
      <c r="J330" s="78" t="s">
        <v>10</v>
      </c>
      <c r="K330" s="122"/>
      <c r="L330" s="123">
        <f t="shared" ref="L330" si="112">ROUND(I330*K330,2)</f>
        <v>0</v>
      </c>
    </row>
    <row r="331" spans="1:12">
      <c r="A331" s="26"/>
      <c r="B331" s="158"/>
      <c r="C331" s="159"/>
      <c r="D331" s="159"/>
      <c r="E331" s="159"/>
      <c r="F331" s="159"/>
      <c r="G331" s="159"/>
      <c r="H331" s="160"/>
      <c r="I331" s="96"/>
      <c r="J331" s="143"/>
      <c r="K331" s="122"/>
      <c r="L331" s="124"/>
    </row>
    <row r="332" spans="1:12">
      <c r="A332" s="26">
        <v>123</v>
      </c>
      <c r="B332" s="165" t="s">
        <v>344</v>
      </c>
      <c r="C332" s="166" t="s">
        <v>344</v>
      </c>
      <c r="D332" s="166" t="s">
        <v>344</v>
      </c>
      <c r="E332" s="166" t="s">
        <v>344</v>
      </c>
      <c r="F332" s="166" t="s">
        <v>344</v>
      </c>
      <c r="G332" s="166" t="s">
        <v>344</v>
      </c>
      <c r="H332" s="167" t="s">
        <v>344</v>
      </c>
      <c r="I332" s="96"/>
      <c r="J332" s="78" t="s">
        <v>10</v>
      </c>
      <c r="K332" s="122"/>
      <c r="L332" s="123">
        <f t="shared" ref="L332" si="113">ROUND(I332*K332,2)</f>
        <v>0</v>
      </c>
    </row>
    <row r="333" spans="1:12">
      <c r="A333" s="26"/>
      <c r="B333" s="158"/>
      <c r="C333" s="159"/>
      <c r="D333" s="159"/>
      <c r="E333" s="159"/>
      <c r="F333" s="159"/>
      <c r="G333" s="159"/>
      <c r="H333" s="160"/>
      <c r="I333" s="96"/>
      <c r="J333" s="143"/>
      <c r="K333" s="122"/>
      <c r="L333" s="124"/>
    </row>
    <row r="334" spans="1:12" ht="12.75" customHeight="1">
      <c r="A334" s="26">
        <v>124</v>
      </c>
      <c r="B334" s="158" t="s">
        <v>253</v>
      </c>
      <c r="C334" s="159" t="s">
        <v>253</v>
      </c>
      <c r="D334" s="159" t="s">
        <v>253</v>
      </c>
      <c r="E334" s="159" t="s">
        <v>253</v>
      </c>
      <c r="F334" s="159" t="s">
        <v>253</v>
      </c>
      <c r="G334" s="159" t="s">
        <v>253</v>
      </c>
      <c r="H334" s="160" t="s">
        <v>253</v>
      </c>
      <c r="I334" s="96"/>
      <c r="J334" s="143" t="s">
        <v>12</v>
      </c>
      <c r="K334" s="122"/>
      <c r="L334" s="123">
        <f t="shared" ref="L334" si="114">ROUND(I334*K334,2)</f>
        <v>0</v>
      </c>
    </row>
    <row r="335" spans="1:12">
      <c r="A335" s="26"/>
      <c r="B335" s="158"/>
      <c r="C335" s="159"/>
      <c r="D335" s="159"/>
      <c r="E335" s="159"/>
      <c r="F335" s="159"/>
      <c r="G335" s="159"/>
      <c r="H335" s="160"/>
      <c r="I335" s="96"/>
      <c r="J335" s="143"/>
      <c r="K335" s="122"/>
      <c r="L335" s="124"/>
    </row>
    <row r="336" spans="1:12">
      <c r="A336" s="26">
        <v>125</v>
      </c>
      <c r="B336" s="158" t="s">
        <v>254</v>
      </c>
      <c r="C336" s="159" t="s">
        <v>254</v>
      </c>
      <c r="D336" s="159" t="s">
        <v>254</v>
      </c>
      <c r="E336" s="159" t="s">
        <v>254</v>
      </c>
      <c r="F336" s="159" t="s">
        <v>254</v>
      </c>
      <c r="G336" s="159" t="s">
        <v>254</v>
      </c>
      <c r="H336" s="160" t="s">
        <v>254</v>
      </c>
      <c r="I336" s="96"/>
      <c r="J336" s="143" t="s">
        <v>12</v>
      </c>
      <c r="K336" s="122"/>
      <c r="L336" s="123">
        <f t="shared" ref="L336" si="115">ROUND(I336*K336,2)</f>
        <v>0</v>
      </c>
    </row>
    <row r="337" spans="1:12" ht="13.8" thickBot="1">
      <c r="A337" s="26"/>
      <c r="B337" s="165"/>
      <c r="C337" s="166"/>
      <c r="D337" s="166"/>
      <c r="E337" s="166"/>
      <c r="F337" s="166"/>
      <c r="G337" s="166"/>
      <c r="H337" s="167"/>
      <c r="I337" s="96"/>
      <c r="J337" s="78"/>
      <c r="K337" s="122"/>
      <c r="L337" s="126"/>
    </row>
    <row r="338" spans="1:12" ht="13.8" thickBot="1">
      <c r="A338" s="161"/>
      <c r="B338" s="162"/>
      <c r="C338" s="162"/>
      <c r="D338" s="162"/>
      <c r="E338" s="162"/>
      <c r="F338" s="162"/>
      <c r="G338" s="162"/>
      <c r="H338" s="162"/>
      <c r="I338" s="213"/>
      <c r="J338" s="214"/>
      <c r="K338" s="214"/>
      <c r="L338" s="128"/>
    </row>
    <row r="339" spans="1:12">
      <c r="A339" s="69"/>
      <c r="B339" s="70"/>
      <c r="C339" s="70"/>
      <c r="D339" s="70"/>
      <c r="E339" s="70"/>
      <c r="F339" s="70"/>
      <c r="G339" s="70"/>
      <c r="H339" s="70"/>
      <c r="I339" s="150"/>
      <c r="J339" s="150"/>
      <c r="K339" s="137"/>
    </row>
    <row r="340" spans="1:12" ht="13.8" thickBot="1">
      <c r="A340" s="75"/>
      <c r="B340" s="22"/>
      <c r="C340" s="22"/>
      <c r="D340" s="22"/>
      <c r="E340" s="22"/>
      <c r="F340" s="22"/>
      <c r="G340" s="22"/>
      <c r="H340" s="23"/>
      <c r="I340" s="95"/>
      <c r="J340" s="120"/>
      <c r="K340" s="113"/>
    </row>
    <row r="341" spans="1:12" ht="13.8" thickBot="1">
      <c r="A341" s="178" t="s">
        <v>345</v>
      </c>
      <c r="B341" s="179"/>
      <c r="C341" s="179"/>
      <c r="D341" s="179"/>
      <c r="E341" s="179"/>
      <c r="F341" s="179"/>
      <c r="G341" s="179"/>
      <c r="H341" s="179"/>
      <c r="I341" s="179"/>
      <c r="J341" s="179"/>
      <c r="K341" s="179"/>
      <c r="L341" s="121">
        <f>ROUND(SUM(L342,L344,L346,L348),2)</f>
        <v>0</v>
      </c>
    </row>
    <row r="342" spans="1:12">
      <c r="A342" s="26">
        <v>126</v>
      </c>
      <c r="B342" s="158" t="s">
        <v>346</v>
      </c>
      <c r="C342" s="159" t="s">
        <v>346</v>
      </c>
      <c r="D342" s="159" t="s">
        <v>346</v>
      </c>
      <c r="E342" s="159" t="s">
        <v>346</v>
      </c>
      <c r="F342" s="159" t="s">
        <v>346</v>
      </c>
      <c r="G342" s="159" t="s">
        <v>346</v>
      </c>
      <c r="H342" s="160" t="s">
        <v>346</v>
      </c>
      <c r="I342" s="96"/>
      <c r="J342" s="143" t="s">
        <v>13</v>
      </c>
      <c r="K342" s="122"/>
      <c r="L342" s="123">
        <f t="shared" ref="L342" si="116">ROUND(I342*K342,2)</f>
        <v>0</v>
      </c>
    </row>
    <row r="343" spans="1:12">
      <c r="A343" s="26"/>
      <c r="B343" s="158"/>
      <c r="C343" s="159"/>
      <c r="D343" s="159"/>
      <c r="E343" s="159"/>
      <c r="F343" s="159"/>
      <c r="G343" s="159"/>
      <c r="H343" s="160"/>
      <c r="I343" s="96"/>
      <c r="J343" s="143"/>
      <c r="K343" s="122"/>
      <c r="L343" s="124"/>
    </row>
    <row r="344" spans="1:12">
      <c r="A344" s="26">
        <v>127</v>
      </c>
      <c r="B344" s="165" t="s">
        <v>347</v>
      </c>
      <c r="C344" s="166" t="s">
        <v>347</v>
      </c>
      <c r="D344" s="166" t="s">
        <v>347</v>
      </c>
      <c r="E344" s="166" t="s">
        <v>347</v>
      </c>
      <c r="F344" s="166" t="s">
        <v>347</v>
      </c>
      <c r="G344" s="166" t="s">
        <v>347</v>
      </c>
      <c r="H344" s="167" t="s">
        <v>347</v>
      </c>
      <c r="I344" s="96"/>
      <c r="J344" s="78" t="s">
        <v>13</v>
      </c>
      <c r="K344" s="122"/>
      <c r="L344" s="123">
        <f t="shared" ref="L344" si="117">ROUND(I344*K344,2)</f>
        <v>0</v>
      </c>
    </row>
    <row r="345" spans="1:12">
      <c r="A345" s="26"/>
      <c r="B345" s="158"/>
      <c r="C345" s="159"/>
      <c r="D345" s="159"/>
      <c r="E345" s="159"/>
      <c r="F345" s="159"/>
      <c r="G345" s="159"/>
      <c r="H345" s="160"/>
      <c r="I345" s="96"/>
      <c r="J345" s="143"/>
      <c r="K345" s="122"/>
      <c r="L345" s="124"/>
    </row>
    <row r="346" spans="1:12">
      <c r="A346" s="26">
        <v>128</v>
      </c>
      <c r="B346" s="158" t="s">
        <v>348</v>
      </c>
      <c r="C346" s="159" t="s">
        <v>348</v>
      </c>
      <c r="D346" s="159" t="s">
        <v>348</v>
      </c>
      <c r="E346" s="159" t="s">
        <v>348</v>
      </c>
      <c r="F346" s="159" t="s">
        <v>348</v>
      </c>
      <c r="G346" s="159" t="s">
        <v>348</v>
      </c>
      <c r="H346" s="160" t="s">
        <v>348</v>
      </c>
      <c r="I346" s="96"/>
      <c r="J346" s="143" t="s">
        <v>12</v>
      </c>
      <c r="K346" s="122"/>
      <c r="L346" s="123">
        <f t="shared" ref="L346" si="118">ROUND(I346*K346,2)</f>
        <v>0</v>
      </c>
    </row>
    <row r="347" spans="1:12">
      <c r="A347" s="26"/>
      <c r="B347" s="158"/>
      <c r="C347" s="159"/>
      <c r="D347" s="159"/>
      <c r="E347" s="159"/>
      <c r="F347" s="159"/>
      <c r="G347" s="159"/>
      <c r="H347" s="160"/>
      <c r="I347" s="96"/>
      <c r="J347" s="143"/>
      <c r="K347" s="122"/>
      <c r="L347" s="124"/>
    </row>
    <row r="348" spans="1:12">
      <c r="A348" s="26">
        <v>129</v>
      </c>
      <c r="B348" s="155" t="s">
        <v>349</v>
      </c>
      <c r="C348" s="156" t="s">
        <v>349</v>
      </c>
      <c r="D348" s="156" t="s">
        <v>349</v>
      </c>
      <c r="E348" s="156" t="s">
        <v>349</v>
      </c>
      <c r="F348" s="156" t="s">
        <v>349</v>
      </c>
      <c r="G348" s="156" t="s">
        <v>349</v>
      </c>
      <c r="H348" s="157" t="s">
        <v>349</v>
      </c>
      <c r="I348" s="96"/>
      <c r="J348" s="143" t="s">
        <v>12</v>
      </c>
      <c r="K348" s="122"/>
      <c r="L348" s="123">
        <f t="shared" ref="L348" si="119">ROUND(I348*K348,2)</f>
        <v>0</v>
      </c>
    </row>
    <row r="349" spans="1:12" ht="13.8" thickBot="1">
      <c r="A349" s="26"/>
      <c r="B349" s="158"/>
      <c r="C349" s="159"/>
      <c r="D349" s="159"/>
      <c r="E349" s="159"/>
      <c r="F349" s="159"/>
      <c r="G349" s="159"/>
      <c r="H349" s="160"/>
      <c r="I349" s="96"/>
      <c r="J349" s="143"/>
      <c r="K349" s="122"/>
      <c r="L349" s="124"/>
    </row>
    <row r="350" spans="1:12" ht="13.8" thickBot="1">
      <c r="A350" s="178"/>
      <c r="B350" s="179"/>
      <c r="C350" s="179"/>
      <c r="D350" s="179"/>
      <c r="E350" s="179"/>
      <c r="F350" s="179"/>
      <c r="G350" s="179"/>
      <c r="H350" s="179"/>
      <c r="I350" s="99"/>
      <c r="J350" s="146"/>
      <c r="K350" s="127"/>
      <c r="L350" s="128"/>
    </row>
    <row r="351" spans="1:12">
      <c r="A351" s="69"/>
      <c r="B351" s="70"/>
      <c r="C351" s="70"/>
      <c r="D351" s="70"/>
      <c r="E351" s="70"/>
      <c r="F351" s="70"/>
      <c r="G351" s="70"/>
      <c r="H351" s="70"/>
      <c r="I351" s="150"/>
      <c r="J351" s="150"/>
      <c r="K351" s="137"/>
    </row>
    <row r="352" spans="1:12" ht="13.8" thickBot="1">
      <c r="A352" s="75"/>
      <c r="B352" s="22"/>
      <c r="C352" s="22"/>
      <c r="D352" s="22"/>
      <c r="E352" s="22"/>
      <c r="F352" s="22"/>
      <c r="G352" s="22"/>
      <c r="H352" s="23"/>
      <c r="I352" s="95"/>
      <c r="J352" s="120"/>
      <c r="K352" s="120"/>
      <c r="L352" s="136"/>
    </row>
    <row r="353" spans="1:12" ht="13.8" thickBot="1">
      <c r="A353" s="178" t="s">
        <v>350</v>
      </c>
      <c r="B353" s="179"/>
      <c r="C353" s="179"/>
      <c r="D353" s="179"/>
      <c r="E353" s="179"/>
      <c r="F353" s="179"/>
      <c r="G353" s="179"/>
      <c r="H353" s="179"/>
      <c r="I353" s="179"/>
      <c r="J353" s="179"/>
      <c r="K353" s="179"/>
      <c r="L353" s="121">
        <f>ROUND(SUM(L354,L356,L358,L360,L362,L364,L366,L368,L370,L372,L374,L376,L378,L380,L382),2)</f>
        <v>0</v>
      </c>
    </row>
    <row r="354" spans="1:12">
      <c r="A354" s="26">
        <v>130</v>
      </c>
      <c r="B354" s="158" t="s">
        <v>351</v>
      </c>
      <c r="C354" s="159" t="s">
        <v>351</v>
      </c>
      <c r="D354" s="159" t="s">
        <v>351</v>
      </c>
      <c r="E354" s="159" t="s">
        <v>351</v>
      </c>
      <c r="F354" s="159" t="s">
        <v>351</v>
      </c>
      <c r="G354" s="159" t="s">
        <v>351</v>
      </c>
      <c r="H354" s="160" t="s">
        <v>351</v>
      </c>
      <c r="I354" s="96"/>
      <c r="J354" s="143" t="s">
        <v>13</v>
      </c>
      <c r="K354" s="122"/>
      <c r="L354" s="123">
        <f t="shared" ref="L354" si="120">ROUND(I354*K354,2)</f>
        <v>0</v>
      </c>
    </row>
    <row r="355" spans="1:12">
      <c r="A355" s="26"/>
      <c r="B355" s="158"/>
      <c r="C355" s="159"/>
      <c r="D355" s="159"/>
      <c r="E355" s="159"/>
      <c r="F355" s="159"/>
      <c r="G355" s="159"/>
      <c r="H355" s="160"/>
      <c r="I355" s="96"/>
      <c r="J355" s="143"/>
      <c r="K355" s="122"/>
      <c r="L355" s="124"/>
    </row>
    <row r="356" spans="1:12">
      <c r="A356" s="32">
        <v>131</v>
      </c>
      <c r="B356" s="165" t="s">
        <v>352</v>
      </c>
      <c r="C356" s="166" t="s">
        <v>352</v>
      </c>
      <c r="D356" s="166" t="s">
        <v>352</v>
      </c>
      <c r="E356" s="166" t="s">
        <v>352</v>
      </c>
      <c r="F356" s="166" t="s">
        <v>352</v>
      </c>
      <c r="G356" s="166" t="s">
        <v>352</v>
      </c>
      <c r="H356" s="167" t="s">
        <v>352</v>
      </c>
      <c r="I356" s="98"/>
      <c r="J356" s="78" t="s">
        <v>13</v>
      </c>
      <c r="K356" s="122"/>
      <c r="L356" s="123">
        <f t="shared" ref="L356" si="121">ROUND(I356*K356,2)</f>
        <v>0</v>
      </c>
    </row>
    <row r="357" spans="1:12">
      <c r="A357" s="26"/>
      <c r="B357" s="158"/>
      <c r="C357" s="159"/>
      <c r="D357" s="159"/>
      <c r="E357" s="159"/>
      <c r="F357" s="159"/>
      <c r="G357" s="159"/>
      <c r="H357" s="160"/>
      <c r="I357" s="96"/>
      <c r="J357" s="143"/>
      <c r="K357" s="122"/>
      <c r="L357" s="124"/>
    </row>
    <row r="358" spans="1:12">
      <c r="A358" s="32">
        <v>132</v>
      </c>
      <c r="B358" s="165" t="s">
        <v>353</v>
      </c>
      <c r="C358" s="166" t="s">
        <v>353</v>
      </c>
      <c r="D358" s="166" t="s">
        <v>353</v>
      </c>
      <c r="E358" s="166" t="s">
        <v>353</v>
      </c>
      <c r="F358" s="166" t="s">
        <v>353</v>
      </c>
      <c r="G358" s="166" t="s">
        <v>353</v>
      </c>
      <c r="H358" s="167" t="s">
        <v>353</v>
      </c>
      <c r="I358" s="96"/>
      <c r="J358" s="78" t="s">
        <v>13</v>
      </c>
      <c r="K358" s="122"/>
      <c r="L358" s="123">
        <f t="shared" ref="L358" si="122">ROUND(I358*K358,2)</f>
        <v>0</v>
      </c>
    </row>
    <row r="359" spans="1:12">
      <c r="A359" s="26"/>
      <c r="B359" s="158"/>
      <c r="C359" s="159"/>
      <c r="D359" s="159"/>
      <c r="E359" s="159"/>
      <c r="F359" s="159"/>
      <c r="G359" s="159"/>
      <c r="H359" s="160"/>
      <c r="I359" s="96"/>
      <c r="J359" s="143"/>
      <c r="K359" s="122"/>
      <c r="L359" s="124"/>
    </row>
    <row r="360" spans="1:12" ht="24.9" customHeight="1">
      <c r="A360" s="32">
        <v>133</v>
      </c>
      <c r="B360" s="165" t="s">
        <v>354</v>
      </c>
      <c r="C360" s="166" t="s">
        <v>354</v>
      </c>
      <c r="D360" s="166" t="s">
        <v>354</v>
      </c>
      <c r="E360" s="166" t="s">
        <v>354</v>
      </c>
      <c r="F360" s="166" t="s">
        <v>354</v>
      </c>
      <c r="G360" s="166" t="s">
        <v>354</v>
      </c>
      <c r="H360" s="167" t="s">
        <v>354</v>
      </c>
      <c r="I360" s="96"/>
      <c r="J360" s="78" t="s">
        <v>13</v>
      </c>
      <c r="K360" s="122"/>
      <c r="L360" s="123">
        <f t="shared" ref="L360:L382" si="123">ROUND(I360*K360,2)</f>
        <v>0</v>
      </c>
    </row>
    <row r="361" spans="1:12">
      <c r="A361" s="26"/>
      <c r="B361" s="158"/>
      <c r="C361" s="159"/>
      <c r="D361" s="159"/>
      <c r="E361" s="159"/>
      <c r="F361" s="159"/>
      <c r="G361" s="159"/>
      <c r="H361" s="160"/>
      <c r="I361" s="96"/>
      <c r="J361" s="143"/>
      <c r="K361" s="122"/>
      <c r="L361" s="124"/>
    </row>
    <row r="362" spans="1:12">
      <c r="A362" s="32">
        <v>134</v>
      </c>
      <c r="B362" s="158" t="s">
        <v>355</v>
      </c>
      <c r="C362" s="159" t="s">
        <v>355</v>
      </c>
      <c r="D362" s="159" t="s">
        <v>355</v>
      </c>
      <c r="E362" s="159" t="s">
        <v>355</v>
      </c>
      <c r="F362" s="159" t="s">
        <v>355</v>
      </c>
      <c r="G362" s="159" t="s">
        <v>355</v>
      </c>
      <c r="H362" s="160" t="s">
        <v>355</v>
      </c>
      <c r="I362" s="98"/>
      <c r="J362" s="145" t="s">
        <v>13</v>
      </c>
      <c r="K362" s="122"/>
      <c r="L362" s="123">
        <f t="shared" si="123"/>
        <v>0</v>
      </c>
    </row>
    <row r="363" spans="1:12">
      <c r="A363" s="26"/>
      <c r="B363" s="158"/>
      <c r="C363" s="159"/>
      <c r="D363" s="159"/>
      <c r="E363" s="159"/>
      <c r="F363" s="159"/>
      <c r="G363" s="159"/>
      <c r="H363" s="160"/>
      <c r="I363" s="96"/>
      <c r="J363" s="143"/>
      <c r="K363" s="122"/>
      <c r="L363" s="124"/>
    </row>
    <row r="364" spans="1:12">
      <c r="A364" s="32">
        <v>135</v>
      </c>
      <c r="B364" s="165" t="s">
        <v>356</v>
      </c>
      <c r="C364" s="166" t="s">
        <v>356</v>
      </c>
      <c r="D364" s="166" t="s">
        <v>356</v>
      </c>
      <c r="E364" s="166" t="s">
        <v>356</v>
      </c>
      <c r="F364" s="166" t="s">
        <v>356</v>
      </c>
      <c r="G364" s="166" t="s">
        <v>356</v>
      </c>
      <c r="H364" s="167" t="s">
        <v>356</v>
      </c>
      <c r="I364" s="96"/>
      <c r="J364" s="78" t="s">
        <v>13</v>
      </c>
      <c r="K364" s="122"/>
      <c r="L364" s="123">
        <f t="shared" si="123"/>
        <v>0</v>
      </c>
    </row>
    <row r="365" spans="1:12">
      <c r="A365" s="26"/>
      <c r="B365" s="158"/>
      <c r="C365" s="159"/>
      <c r="D365" s="159"/>
      <c r="E365" s="159"/>
      <c r="F365" s="159"/>
      <c r="G365" s="159"/>
      <c r="H365" s="160"/>
      <c r="I365" s="96"/>
      <c r="J365" s="143"/>
      <c r="K365" s="122"/>
      <c r="L365" s="124"/>
    </row>
    <row r="366" spans="1:12">
      <c r="A366" s="32">
        <v>136</v>
      </c>
      <c r="B366" s="155" t="s">
        <v>357</v>
      </c>
      <c r="C366" s="156" t="s">
        <v>357</v>
      </c>
      <c r="D366" s="156" t="s">
        <v>357</v>
      </c>
      <c r="E366" s="156" t="s">
        <v>357</v>
      </c>
      <c r="F366" s="156" t="s">
        <v>357</v>
      </c>
      <c r="G366" s="156" t="s">
        <v>357</v>
      </c>
      <c r="H366" s="157" t="s">
        <v>357</v>
      </c>
      <c r="I366" s="96"/>
      <c r="J366" s="143" t="s">
        <v>13</v>
      </c>
      <c r="K366" s="122"/>
      <c r="L366" s="123">
        <f t="shared" si="123"/>
        <v>0</v>
      </c>
    </row>
    <row r="367" spans="1:12">
      <c r="A367" s="26"/>
      <c r="B367" s="158"/>
      <c r="C367" s="159"/>
      <c r="D367" s="159"/>
      <c r="E367" s="159"/>
      <c r="F367" s="159"/>
      <c r="G367" s="159"/>
      <c r="H367" s="160"/>
      <c r="I367" s="96"/>
      <c r="J367" s="143"/>
      <c r="K367" s="122"/>
      <c r="L367" s="124"/>
    </row>
    <row r="368" spans="1:12">
      <c r="A368" s="32">
        <v>137</v>
      </c>
      <c r="B368" s="165" t="s">
        <v>358</v>
      </c>
      <c r="C368" s="166" t="s">
        <v>358</v>
      </c>
      <c r="D368" s="166" t="s">
        <v>358</v>
      </c>
      <c r="E368" s="166" t="s">
        <v>358</v>
      </c>
      <c r="F368" s="166" t="s">
        <v>358</v>
      </c>
      <c r="G368" s="166" t="s">
        <v>358</v>
      </c>
      <c r="H368" s="167" t="s">
        <v>358</v>
      </c>
      <c r="I368" s="98"/>
      <c r="J368" s="78" t="s">
        <v>13</v>
      </c>
      <c r="K368" s="122"/>
      <c r="L368" s="123">
        <f t="shared" si="123"/>
        <v>0</v>
      </c>
    </row>
    <row r="369" spans="1:12">
      <c r="A369" s="26"/>
      <c r="B369" s="158"/>
      <c r="C369" s="159"/>
      <c r="D369" s="159"/>
      <c r="E369" s="159"/>
      <c r="F369" s="159"/>
      <c r="G369" s="159"/>
      <c r="H369" s="160"/>
      <c r="I369" s="96"/>
      <c r="J369" s="143"/>
      <c r="K369" s="122"/>
      <c r="L369" s="124"/>
    </row>
    <row r="370" spans="1:12">
      <c r="A370" s="32">
        <v>138</v>
      </c>
      <c r="B370" s="165" t="s">
        <v>366</v>
      </c>
      <c r="C370" s="166" t="s">
        <v>359</v>
      </c>
      <c r="D370" s="166" t="s">
        <v>359</v>
      </c>
      <c r="E370" s="166" t="s">
        <v>359</v>
      </c>
      <c r="F370" s="166" t="s">
        <v>359</v>
      </c>
      <c r="G370" s="166" t="s">
        <v>359</v>
      </c>
      <c r="H370" s="167" t="s">
        <v>359</v>
      </c>
      <c r="I370" s="96"/>
      <c r="J370" s="78" t="s">
        <v>13</v>
      </c>
      <c r="K370" s="122"/>
      <c r="L370" s="123">
        <f t="shared" si="123"/>
        <v>0</v>
      </c>
    </row>
    <row r="371" spans="1:12">
      <c r="A371" s="26"/>
      <c r="B371" s="158"/>
      <c r="C371" s="159"/>
      <c r="D371" s="159"/>
      <c r="E371" s="159"/>
      <c r="F371" s="159"/>
      <c r="G371" s="159"/>
      <c r="H371" s="160"/>
      <c r="I371" s="96"/>
      <c r="J371" s="143"/>
      <c r="K371" s="122"/>
      <c r="L371" s="124"/>
    </row>
    <row r="372" spans="1:12">
      <c r="A372" s="32">
        <v>139</v>
      </c>
      <c r="B372" s="165" t="s">
        <v>360</v>
      </c>
      <c r="C372" s="166" t="s">
        <v>360</v>
      </c>
      <c r="D372" s="166" t="s">
        <v>360</v>
      </c>
      <c r="E372" s="166" t="s">
        <v>360</v>
      </c>
      <c r="F372" s="166" t="s">
        <v>360</v>
      </c>
      <c r="G372" s="166" t="s">
        <v>360</v>
      </c>
      <c r="H372" s="167" t="s">
        <v>360</v>
      </c>
      <c r="I372" s="96"/>
      <c r="J372" s="78" t="s">
        <v>13</v>
      </c>
      <c r="K372" s="122"/>
      <c r="L372" s="123">
        <f t="shared" si="123"/>
        <v>0</v>
      </c>
    </row>
    <row r="373" spans="1:12">
      <c r="A373" s="26"/>
      <c r="B373" s="158"/>
      <c r="C373" s="159"/>
      <c r="D373" s="159"/>
      <c r="E373" s="159"/>
      <c r="F373" s="159"/>
      <c r="G373" s="159"/>
      <c r="H373" s="160"/>
      <c r="I373" s="96"/>
      <c r="J373" s="143"/>
      <c r="K373" s="122"/>
      <c r="L373" s="124"/>
    </row>
    <row r="374" spans="1:12">
      <c r="A374" s="32">
        <v>140</v>
      </c>
      <c r="B374" s="165" t="s">
        <v>361</v>
      </c>
      <c r="C374" s="166" t="s">
        <v>361</v>
      </c>
      <c r="D374" s="166" t="s">
        <v>361</v>
      </c>
      <c r="E374" s="166" t="s">
        <v>361</v>
      </c>
      <c r="F374" s="166" t="s">
        <v>361</v>
      </c>
      <c r="G374" s="166" t="s">
        <v>361</v>
      </c>
      <c r="H374" s="167" t="s">
        <v>361</v>
      </c>
      <c r="I374" s="98"/>
      <c r="J374" s="78" t="s">
        <v>13</v>
      </c>
      <c r="K374" s="122"/>
      <c r="L374" s="123">
        <f t="shared" si="123"/>
        <v>0</v>
      </c>
    </row>
    <row r="375" spans="1:12">
      <c r="A375" s="26"/>
      <c r="B375" s="158"/>
      <c r="C375" s="159"/>
      <c r="D375" s="159"/>
      <c r="E375" s="159"/>
      <c r="F375" s="159"/>
      <c r="G375" s="159"/>
      <c r="H375" s="160"/>
      <c r="I375" s="96"/>
      <c r="J375" s="143"/>
      <c r="K375" s="122"/>
      <c r="L375" s="124"/>
    </row>
    <row r="376" spans="1:12">
      <c r="A376" s="32">
        <v>141</v>
      </c>
      <c r="B376" s="165" t="s">
        <v>362</v>
      </c>
      <c r="C376" s="166" t="s">
        <v>362</v>
      </c>
      <c r="D376" s="166" t="s">
        <v>362</v>
      </c>
      <c r="E376" s="166" t="s">
        <v>362</v>
      </c>
      <c r="F376" s="166" t="s">
        <v>362</v>
      </c>
      <c r="G376" s="166" t="s">
        <v>362</v>
      </c>
      <c r="H376" s="167" t="s">
        <v>362</v>
      </c>
      <c r="I376" s="96"/>
      <c r="J376" s="78" t="s">
        <v>367</v>
      </c>
      <c r="K376" s="122"/>
      <c r="L376" s="123">
        <f t="shared" si="123"/>
        <v>0</v>
      </c>
    </row>
    <row r="377" spans="1:12">
      <c r="A377" s="26"/>
      <c r="B377" s="158"/>
      <c r="C377" s="159"/>
      <c r="D377" s="159"/>
      <c r="E377" s="159"/>
      <c r="F377" s="159"/>
      <c r="G377" s="159"/>
      <c r="H377" s="160"/>
      <c r="I377" s="96"/>
      <c r="J377" s="143"/>
      <c r="K377" s="122"/>
      <c r="L377" s="124"/>
    </row>
    <row r="378" spans="1:12">
      <c r="A378" s="32">
        <v>142</v>
      </c>
      <c r="B378" s="155" t="s">
        <v>363</v>
      </c>
      <c r="C378" s="156" t="s">
        <v>363</v>
      </c>
      <c r="D378" s="156" t="s">
        <v>363</v>
      </c>
      <c r="E378" s="156" t="s">
        <v>363</v>
      </c>
      <c r="F378" s="156" t="s">
        <v>363</v>
      </c>
      <c r="G378" s="156" t="s">
        <v>363</v>
      </c>
      <c r="H378" s="157" t="s">
        <v>363</v>
      </c>
      <c r="I378" s="96"/>
      <c r="J378" s="143" t="s">
        <v>13</v>
      </c>
      <c r="K378" s="122"/>
      <c r="L378" s="123">
        <f t="shared" si="123"/>
        <v>0</v>
      </c>
    </row>
    <row r="379" spans="1:12">
      <c r="A379" s="26"/>
      <c r="B379" s="158"/>
      <c r="C379" s="159"/>
      <c r="D379" s="159"/>
      <c r="E379" s="159"/>
      <c r="F379" s="159"/>
      <c r="G379" s="159"/>
      <c r="H379" s="160"/>
      <c r="I379" s="96"/>
      <c r="J379" s="143"/>
      <c r="K379" s="122"/>
      <c r="L379" s="124"/>
    </row>
    <row r="380" spans="1:12">
      <c r="A380" s="32">
        <v>143</v>
      </c>
      <c r="B380" s="158" t="s">
        <v>364</v>
      </c>
      <c r="C380" s="159" t="s">
        <v>364</v>
      </c>
      <c r="D380" s="159" t="s">
        <v>364</v>
      </c>
      <c r="E380" s="159" t="s">
        <v>364</v>
      </c>
      <c r="F380" s="159" t="s">
        <v>364</v>
      </c>
      <c r="G380" s="159" t="s">
        <v>364</v>
      </c>
      <c r="H380" s="160" t="s">
        <v>364</v>
      </c>
      <c r="I380" s="98"/>
      <c r="J380" s="145" t="s">
        <v>12</v>
      </c>
      <c r="K380" s="122"/>
      <c r="L380" s="123">
        <f t="shared" si="123"/>
        <v>0</v>
      </c>
    </row>
    <row r="381" spans="1:12">
      <c r="A381" s="26"/>
      <c r="B381" s="158"/>
      <c r="C381" s="159"/>
      <c r="D381" s="159"/>
      <c r="E381" s="159"/>
      <c r="F381" s="159"/>
      <c r="G381" s="159"/>
      <c r="H381" s="160"/>
      <c r="I381" s="96"/>
      <c r="J381" s="143"/>
      <c r="K381" s="122"/>
      <c r="L381" s="124"/>
    </row>
    <row r="382" spans="1:12">
      <c r="A382" s="32">
        <v>144</v>
      </c>
      <c r="B382" s="158" t="s">
        <v>365</v>
      </c>
      <c r="C382" s="159" t="s">
        <v>365</v>
      </c>
      <c r="D382" s="159" t="s">
        <v>365</v>
      </c>
      <c r="E382" s="159" t="s">
        <v>365</v>
      </c>
      <c r="F382" s="159" t="s">
        <v>365</v>
      </c>
      <c r="G382" s="159" t="s">
        <v>365</v>
      </c>
      <c r="H382" s="160" t="s">
        <v>365</v>
      </c>
      <c r="I382" s="96"/>
      <c r="J382" s="143" t="s">
        <v>12</v>
      </c>
      <c r="K382" s="122"/>
      <c r="L382" s="123">
        <f t="shared" si="123"/>
        <v>0</v>
      </c>
    </row>
    <row r="383" spans="1:12" ht="13.8" thickBot="1">
      <c r="A383" s="26"/>
      <c r="B383" s="155"/>
      <c r="C383" s="156"/>
      <c r="D383" s="156"/>
      <c r="E383" s="156"/>
      <c r="F383" s="156"/>
      <c r="G383" s="156"/>
      <c r="H383" s="157"/>
      <c r="I383" s="96"/>
      <c r="J383" s="143"/>
      <c r="K383" s="122"/>
      <c r="L383" s="124"/>
    </row>
    <row r="384" spans="1:12" ht="13.8" thickBot="1">
      <c r="A384" s="178"/>
      <c r="B384" s="179"/>
      <c r="C384" s="179"/>
      <c r="D384" s="179"/>
      <c r="E384" s="179"/>
      <c r="F384" s="179"/>
      <c r="G384" s="179"/>
      <c r="H384" s="179"/>
      <c r="I384" s="99"/>
      <c r="J384" s="146"/>
      <c r="K384" s="127"/>
      <c r="L384" s="128"/>
    </row>
    <row r="385" spans="1:13">
      <c r="A385" s="69"/>
      <c r="B385" s="70"/>
      <c r="C385" s="70"/>
      <c r="D385" s="70"/>
      <c r="E385" s="70"/>
      <c r="F385" s="70"/>
      <c r="G385" s="70"/>
      <c r="H385" s="70"/>
      <c r="I385" s="150"/>
      <c r="J385" s="150"/>
      <c r="K385" s="137"/>
    </row>
    <row r="386" spans="1:13" ht="13.8" thickBot="1">
      <c r="A386" s="75"/>
      <c r="B386" s="22"/>
      <c r="C386" s="22"/>
      <c r="D386" s="22"/>
      <c r="E386" s="22"/>
      <c r="F386" s="22"/>
      <c r="G386" s="22"/>
      <c r="H386" s="23"/>
      <c r="I386" s="95"/>
      <c r="J386" s="120"/>
      <c r="K386" s="120"/>
      <c r="L386" s="152"/>
    </row>
    <row r="387" spans="1:13" ht="13.8" thickBot="1">
      <c r="A387" s="178" t="s">
        <v>368</v>
      </c>
      <c r="B387" s="179"/>
      <c r="C387" s="179"/>
      <c r="D387" s="179"/>
      <c r="E387" s="179"/>
      <c r="F387" s="179"/>
      <c r="G387" s="179"/>
      <c r="H387" s="179"/>
      <c r="I387" s="179"/>
      <c r="J387" s="179"/>
      <c r="K387" s="179"/>
      <c r="L387" s="121">
        <f>ROUND(SUM(L388,L390,L392,L394,L396,L398,L400,L402,L404,L406,L408,L410,L412,L414,L416,L418,L420,L422,L424,L426,L428),2)</f>
        <v>0</v>
      </c>
      <c r="M387" s="88"/>
    </row>
    <row r="388" spans="1:13">
      <c r="A388" s="32">
        <v>145</v>
      </c>
      <c r="B388" s="158" t="s">
        <v>369</v>
      </c>
      <c r="C388" s="159" t="s">
        <v>369</v>
      </c>
      <c r="D388" s="159" t="s">
        <v>369</v>
      </c>
      <c r="E388" s="159" t="s">
        <v>369</v>
      </c>
      <c r="F388" s="159" t="s">
        <v>369</v>
      </c>
      <c r="G388" s="159" t="s">
        <v>369</v>
      </c>
      <c r="H388" s="160" t="s">
        <v>369</v>
      </c>
      <c r="I388" s="98"/>
      <c r="J388" s="145" t="s">
        <v>13</v>
      </c>
      <c r="K388" s="122"/>
      <c r="L388" s="123">
        <f t="shared" ref="L388" si="124">ROUND(I388*K388,2)</f>
        <v>0</v>
      </c>
    </row>
    <row r="389" spans="1:13">
      <c r="A389" s="26"/>
      <c r="B389" s="158"/>
      <c r="C389" s="159"/>
      <c r="D389" s="159"/>
      <c r="E389" s="159"/>
      <c r="F389" s="159"/>
      <c r="G389" s="159"/>
      <c r="H389" s="160"/>
      <c r="I389" s="96"/>
      <c r="J389" s="143"/>
      <c r="K389" s="122"/>
      <c r="L389" s="124"/>
    </row>
    <row r="390" spans="1:13">
      <c r="A390" s="26">
        <v>146</v>
      </c>
      <c r="B390" s="165" t="s">
        <v>370</v>
      </c>
      <c r="C390" s="166" t="s">
        <v>370</v>
      </c>
      <c r="D390" s="166" t="s">
        <v>370</v>
      </c>
      <c r="E390" s="166" t="s">
        <v>370</v>
      </c>
      <c r="F390" s="166" t="s">
        <v>370</v>
      </c>
      <c r="G390" s="166" t="s">
        <v>370</v>
      </c>
      <c r="H390" s="167" t="s">
        <v>370</v>
      </c>
      <c r="I390" s="96"/>
      <c r="J390" s="78" t="s">
        <v>13</v>
      </c>
      <c r="K390" s="122"/>
      <c r="L390" s="123">
        <f t="shared" ref="L390" si="125">ROUND(I390*K390,2)</f>
        <v>0</v>
      </c>
    </row>
    <row r="391" spans="1:13">
      <c r="A391" s="26"/>
      <c r="B391" s="158"/>
      <c r="C391" s="159"/>
      <c r="D391" s="159"/>
      <c r="E391" s="159"/>
      <c r="F391" s="159"/>
      <c r="G391" s="159"/>
      <c r="H391" s="160"/>
      <c r="I391" s="96"/>
      <c r="J391" s="143"/>
      <c r="K391" s="122"/>
      <c r="L391" s="124"/>
    </row>
    <row r="392" spans="1:13">
      <c r="A392" s="26">
        <v>147</v>
      </c>
      <c r="B392" s="165" t="s">
        <v>371</v>
      </c>
      <c r="C392" s="166" t="s">
        <v>371</v>
      </c>
      <c r="D392" s="166" t="s">
        <v>371</v>
      </c>
      <c r="E392" s="166" t="s">
        <v>371</v>
      </c>
      <c r="F392" s="166" t="s">
        <v>371</v>
      </c>
      <c r="G392" s="166" t="s">
        <v>371</v>
      </c>
      <c r="H392" s="167" t="s">
        <v>371</v>
      </c>
      <c r="I392" s="96"/>
      <c r="J392" s="78" t="s">
        <v>13</v>
      </c>
      <c r="K392" s="122"/>
      <c r="L392" s="123">
        <f t="shared" ref="L392" si="126">ROUND(I392*K392,2)</f>
        <v>0</v>
      </c>
    </row>
    <row r="393" spans="1:13">
      <c r="A393" s="26"/>
      <c r="B393" s="158"/>
      <c r="C393" s="159"/>
      <c r="D393" s="159"/>
      <c r="E393" s="159"/>
      <c r="F393" s="159"/>
      <c r="G393" s="159"/>
      <c r="H393" s="160"/>
      <c r="I393" s="96"/>
      <c r="J393" s="143"/>
      <c r="K393" s="122"/>
      <c r="L393" s="124"/>
    </row>
    <row r="394" spans="1:13">
      <c r="A394" s="32">
        <v>148</v>
      </c>
      <c r="B394" s="158" t="s">
        <v>372</v>
      </c>
      <c r="C394" s="159" t="s">
        <v>372</v>
      </c>
      <c r="D394" s="159" t="s">
        <v>372</v>
      </c>
      <c r="E394" s="159" t="s">
        <v>372</v>
      </c>
      <c r="F394" s="159" t="s">
        <v>372</v>
      </c>
      <c r="G394" s="159" t="s">
        <v>372</v>
      </c>
      <c r="H394" s="160" t="s">
        <v>372</v>
      </c>
      <c r="I394" s="98"/>
      <c r="J394" s="145" t="s">
        <v>13</v>
      </c>
      <c r="K394" s="122"/>
      <c r="L394" s="123">
        <f t="shared" ref="L394" si="127">ROUND(I394*K394,2)</f>
        <v>0</v>
      </c>
    </row>
    <row r="395" spans="1:13">
      <c r="A395" s="26"/>
      <c r="B395" s="158"/>
      <c r="C395" s="159"/>
      <c r="D395" s="159"/>
      <c r="E395" s="159"/>
      <c r="F395" s="159"/>
      <c r="G395" s="159"/>
      <c r="H395" s="160"/>
      <c r="I395" s="96"/>
      <c r="J395" s="143"/>
      <c r="K395" s="122"/>
      <c r="L395" s="124"/>
    </row>
    <row r="396" spans="1:13">
      <c r="A396" s="26">
        <v>149</v>
      </c>
      <c r="B396" s="165" t="s">
        <v>373</v>
      </c>
      <c r="C396" s="166" t="s">
        <v>373</v>
      </c>
      <c r="D396" s="166" t="s">
        <v>373</v>
      </c>
      <c r="E396" s="166" t="s">
        <v>373</v>
      </c>
      <c r="F396" s="166" t="s">
        <v>373</v>
      </c>
      <c r="G396" s="166" t="s">
        <v>373</v>
      </c>
      <c r="H396" s="167" t="s">
        <v>373</v>
      </c>
      <c r="I396" s="96"/>
      <c r="J396" s="78" t="s">
        <v>13</v>
      </c>
      <c r="K396" s="122"/>
      <c r="L396" s="123">
        <f t="shared" ref="L396" si="128">ROUND(I396*K396,2)</f>
        <v>0</v>
      </c>
    </row>
    <row r="397" spans="1:13">
      <c r="A397" s="26"/>
      <c r="B397" s="158"/>
      <c r="C397" s="159"/>
      <c r="D397" s="159"/>
      <c r="E397" s="159"/>
      <c r="F397" s="159"/>
      <c r="G397" s="159"/>
      <c r="H397" s="160"/>
      <c r="I397" s="96"/>
      <c r="J397" s="143"/>
      <c r="K397" s="122"/>
      <c r="L397" s="124"/>
    </row>
    <row r="398" spans="1:13">
      <c r="A398" s="26">
        <v>150</v>
      </c>
      <c r="B398" s="155" t="s">
        <v>285</v>
      </c>
      <c r="C398" s="156" t="s">
        <v>285</v>
      </c>
      <c r="D398" s="156" t="s">
        <v>285</v>
      </c>
      <c r="E398" s="156" t="s">
        <v>285</v>
      </c>
      <c r="F398" s="156" t="s">
        <v>285</v>
      </c>
      <c r="G398" s="156" t="s">
        <v>285</v>
      </c>
      <c r="H398" s="157" t="s">
        <v>285</v>
      </c>
      <c r="I398" s="96"/>
      <c r="J398" s="143" t="s">
        <v>13</v>
      </c>
      <c r="K398" s="122"/>
      <c r="L398" s="123">
        <f t="shared" ref="L398" si="129">ROUND(I398*K398,2)</f>
        <v>0</v>
      </c>
    </row>
    <row r="399" spans="1:13">
      <c r="A399" s="26"/>
      <c r="B399" s="158"/>
      <c r="C399" s="159"/>
      <c r="D399" s="159"/>
      <c r="E399" s="159"/>
      <c r="F399" s="159"/>
      <c r="G399" s="159"/>
      <c r="H399" s="160"/>
      <c r="I399" s="96"/>
      <c r="J399" s="143"/>
      <c r="K399" s="122"/>
      <c r="L399" s="124"/>
    </row>
    <row r="400" spans="1:13">
      <c r="A400" s="32">
        <v>151</v>
      </c>
      <c r="B400" s="165" t="s">
        <v>374</v>
      </c>
      <c r="C400" s="166" t="s">
        <v>374</v>
      </c>
      <c r="D400" s="166" t="s">
        <v>374</v>
      </c>
      <c r="E400" s="166" t="s">
        <v>374</v>
      </c>
      <c r="F400" s="166" t="s">
        <v>374</v>
      </c>
      <c r="G400" s="166" t="s">
        <v>374</v>
      </c>
      <c r="H400" s="167" t="s">
        <v>374</v>
      </c>
      <c r="I400" s="98"/>
      <c r="J400" s="78" t="s">
        <v>13</v>
      </c>
      <c r="K400" s="122"/>
      <c r="L400" s="123">
        <f t="shared" ref="L400" si="130">ROUND(I400*K400,2)</f>
        <v>0</v>
      </c>
    </row>
    <row r="401" spans="1:12">
      <c r="A401" s="26"/>
      <c r="B401" s="158"/>
      <c r="C401" s="159"/>
      <c r="D401" s="159"/>
      <c r="E401" s="159"/>
      <c r="F401" s="159"/>
      <c r="G401" s="159"/>
      <c r="H401" s="160"/>
      <c r="I401" s="96"/>
      <c r="J401" s="143"/>
      <c r="K401" s="122"/>
      <c r="L401" s="124"/>
    </row>
    <row r="402" spans="1:12">
      <c r="A402" s="26">
        <v>152</v>
      </c>
      <c r="B402" s="165" t="s">
        <v>287</v>
      </c>
      <c r="C402" s="166" t="s">
        <v>287</v>
      </c>
      <c r="D402" s="166" t="s">
        <v>287</v>
      </c>
      <c r="E402" s="166" t="s">
        <v>287</v>
      </c>
      <c r="F402" s="166" t="s">
        <v>287</v>
      </c>
      <c r="G402" s="166" t="s">
        <v>287</v>
      </c>
      <c r="H402" s="167" t="s">
        <v>287</v>
      </c>
      <c r="I402" s="96"/>
      <c r="J402" s="78" t="s">
        <v>13</v>
      </c>
      <c r="K402" s="122"/>
      <c r="L402" s="123">
        <f t="shared" ref="L402" si="131">ROUND(I402*K402,2)</f>
        <v>0</v>
      </c>
    </row>
    <row r="403" spans="1:12">
      <c r="A403" s="26"/>
      <c r="B403" s="158"/>
      <c r="C403" s="159"/>
      <c r="D403" s="159"/>
      <c r="E403" s="159"/>
      <c r="F403" s="159"/>
      <c r="G403" s="159"/>
      <c r="H403" s="160"/>
      <c r="I403" s="96"/>
      <c r="J403" s="143"/>
      <c r="K403" s="122"/>
      <c r="L403" s="124"/>
    </row>
    <row r="404" spans="1:12">
      <c r="A404" s="26">
        <v>153</v>
      </c>
      <c r="B404" s="155" t="s">
        <v>278</v>
      </c>
      <c r="C404" s="156" t="s">
        <v>278</v>
      </c>
      <c r="D404" s="156" t="s">
        <v>278</v>
      </c>
      <c r="E404" s="156" t="s">
        <v>278</v>
      </c>
      <c r="F404" s="156" t="s">
        <v>278</v>
      </c>
      <c r="G404" s="156" t="s">
        <v>278</v>
      </c>
      <c r="H404" s="157" t="s">
        <v>278</v>
      </c>
      <c r="I404" s="96"/>
      <c r="J404" s="143" t="s">
        <v>13</v>
      </c>
      <c r="K404" s="122"/>
      <c r="L404" s="123">
        <f t="shared" ref="L404" si="132">ROUND(I404*K404,2)</f>
        <v>0</v>
      </c>
    </row>
    <row r="405" spans="1:12">
      <c r="A405" s="26"/>
      <c r="B405" s="158"/>
      <c r="C405" s="159"/>
      <c r="D405" s="159"/>
      <c r="E405" s="159"/>
      <c r="F405" s="159"/>
      <c r="G405" s="159"/>
      <c r="H405" s="160"/>
      <c r="I405" s="96"/>
      <c r="J405" s="143"/>
      <c r="K405" s="122"/>
      <c r="L405" s="124"/>
    </row>
    <row r="406" spans="1:12">
      <c r="A406" s="32">
        <v>154</v>
      </c>
      <c r="B406" s="165" t="s">
        <v>375</v>
      </c>
      <c r="C406" s="166" t="s">
        <v>375</v>
      </c>
      <c r="D406" s="166" t="s">
        <v>375</v>
      </c>
      <c r="E406" s="166" t="s">
        <v>375</v>
      </c>
      <c r="F406" s="166" t="s">
        <v>375</v>
      </c>
      <c r="G406" s="166" t="s">
        <v>375</v>
      </c>
      <c r="H406" s="167" t="s">
        <v>375</v>
      </c>
      <c r="I406" s="98"/>
      <c r="J406" s="78" t="s">
        <v>13</v>
      </c>
      <c r="K406" s="122"/>
      <c r="L406" s="123">
        <f t="shared" ref="L406" si="133">ROUND(I406*K406,2)</f>
        <v>0</v>
      </c>
    </row>
    <row r="407" spans="1:12">
      <c r="A407" s="26"/>
      <c r="B407" s="158"/>
      <c r="C407" s="159"/>
      <c r="D407" s="159"/>
      <c r="E407" s="159"/>
      <c r="F407" s="159"/>
      <c r="G407" s="159"/>
      <c r="H407" s="160"/>
      <c r="I407" s="96"/>
      <c r="J407" s="143"/>
      <c r="K407" s="122"/>
      <c r="L407" s="124"/>
    </row>
    <row r="408" spans="1:12">
      <c r="A408" s="26">
        <v>155</v>
      </c>
      <c r="B408" s="165" t="s">
        <v>376</v>
      </c>
      <c r="C408" s="166" t="s">
        <v>376</v>
      </c>
      <c r="D408" s="166" t="s">
        <v>376</v>
      </c>
      <c r="E408" s="166" t="s">
        <v>376</v>
      </c>
      <c r="F408" s="166" t="s">
        <v>376</v>
      </c>
      <c r="G408" s="166" t="s">
        <v>376</v>
      </c>
      <c r="H408" s="167" t="s">
        <v>376</v>
      </c>
      <c r="I408" s="96"/>
      <c r="J408" s="78" t="s">
        <v>13</v>
      </c>
      <c r="K408" s="122"/>
      <c r="L408" s="123">
        <f t="shared" ref="L408" si="134">ROUND(I408*K408,2)</f>
        <v>0</v>
      </c>
    </row>
    <row r="409" spans="1:12">
      <c r="A409" s="26"/>
      <c r="B409" s="158"/>
      <c r="C409" s="159"/>
      <c r="D409" s="159"/>
      <c r="E409" s="159"/>
      <c r="F409" s="159"/>
      <c r="G409" s="159"/>
      <c r="H409" s="160"/>
      <c r="I409" s="96"/>
      <c r="J409" s="143"/>
      <c r="K409" s="122"/>
      <c r="L409" s="124"/>
    </row>
    <row r="410" spans="1:12">
      <c r="A410" s="26">
        <v>156</v>
      </c>
      <c r="B410" s="155" t="s">
        <v>377</v>
      </c>
      <c r="C410" s="156" t="s">
        <v>377</v>
      </c>
      <c r="D410" s="156" t="s">
        <v>377</v>
      </c>
      <c r="E410" s="156" t="s">
        <v>377</v>
      </c>
      <c r="F410" s="156" t="s">
        <v>377</v>
      </c>
      <c r="G410" s="156" t="s">
        <v>377</v>
      </c>
      <c r="H410" s="157" t="s">
        <v>377</v>
      </c>
      <c r="I410" s="96"/>
      <c r="J410" s="143" t="s">
        <v>13</v>
      </c>
      <c r="K410" s="122"/>
      <c r="L410" s="123">
        <f t="shared" ref="L410" si="135">ROUND(I410*K410,2)</f>
        <v>0</v>
      </c>
    </row>
    <row r="411" spans="1:12">
      <c r="A411" s="26"/>
      <c r="B411" s="158"/>
      <c r="C411" s="159"/>
      <c r="D411" s="159"/>
      <c r="E411" s="159"/>
      <c r="F411" s="159"/>
      <c r="G411" s="159"/>
      <c r="H411" s="160"/>
      <c r="I411" s="96"/>
      <c r="J411" s="143"/>
      <c r="K411" s="122"/>
      <c r="L411" s="124"/>
    </row>
    <row r="412" spans="1:12">
      <c r="A412" s="32">
        <v>157</v>
      </c>
      <c r="B412" s="165" t="s">
        <v>378</v>
      </c>
      <c r="C412" s="166" t="s">
        <v>378</v>
      </c>
      <c r="D412" s="166" t="s">
        <v>378</v>
      </c>
      <c r="E412" s="166" t="s">
        <v>378</v>
      </c>
      <c r="F412" s="166" t="s">
        <v>378</v>
      </c>
      <c r="G412" s="166" t="s">
        <v>378</v>
      </c>
      <c r="H412" s="167" t="s">
        <v>378</v>
      </c>
      <c r="I412" s="98"/>
      <c r="J412" s="78" t="s">
        <v>13</v>
      </c>
      <c r="K412" s="122"/>
      <c r="L412" s="123">
        <f t="shared" ref="L412" si="136">ROUND(I412*K412,2)</f>
        <v>0</v>
      </c>
    </row>
    <row r="413" spans="1:12">
      <c r="A413" s="26"/>
      <c r="B413" s="158"/>
      <c r="C413" s="159"/>
      <c r="D413" s="159"/>
      <c r="E413" s="159"/>
      <c r="F413" s="159"/>
      <c r="G413" s="159"/>
      <c r="H413" s="160"/>
      <c r="I413" s="96"/>
      <c r="J413" s="143"/>
      <c r="K413" s="122"/>
      <c r="L413" s="124"/>
    </row>
    <row r="414" spans="1:12">
      <c r="A414" s="26">
        <v>158</v>
      </c>
      <c r="B414" s="165" t="s">
        <v>379</v>
      </c>
      <c r="C414" s="166" t="s">
        <v>379</v>
      </c>
      <c r="D414" s="166" t="s">
        <v>379</v>
      </c>
      <c r="E414" s="166" t="s">
        <v>379</v>
      </c>
      <c r="F414" s="166" t="s">
        <v>379</v>
      </c>
      <c r="G414" s="166" t="s">
        <v>379</v>
      </c>
      <c r="H414" s="167" t="s">
        <v>379</v>
      </c>
      <c r="I414" s="96"/>
      <c r="J414" s="78" t="s">
        <v>13</v>
      </c>
      <c r="K414" s="122"/>
      <c r="L414" s="123">
        <f t="shared" ref="L414" si="137">ROUND(I414*K414,2)</f>
        <v>0</v>
      </c>
    </row>
    <row r="415" spans="1:12">
      <c r="A415" s="26"/>
      <c r="B415" s="158"/>
      <c r="C415" s="159"/>
      <c r="D415" s="159"/>
      <c r="E415" s="159"/>
      <c r="F415" s="159"/>
      <c r="G415" s="159"/>
      <c r="H415" s="160"/>
      <c r="I415" s="96"/>
      <c r="J415" s="143"/>
      <c r="K415" s="122"/>
      <c r="L415" s="124"/>
    </row>
    <row r="416" spans="1:12">
      <c r="A416" s="26">
        <v>159</v>
      </c>
      <c r="B416" s="155" t="s">
        <v>380</v>
      </c>
      <c r="C416" s="156" t="s">
        <v>380</v>
      </c>
      <c r="D416" s="156" t="s">
        <v>380</v>
      </c>
      <c r="E416" s="156" t="s">
        <v>380</v>
      </c>
      <c r="F416" s="156" t="s">
        <v>380</v>
      </c>
      <c r="G416" s="156" t="s">
        <v>380</v>
      </c>
      <c r="H416" s="157" t="s">
        <v>380</v>
      </c>
      <c r="I416" s="96"/>
      <c r="J416" s="143" t="s">
        <v>13</v>
      </c>
      <c r="K416" s="122"/>
      <c r="L416" s="123">
        <f t="shared" ref="L416" si="138">ROUND(I416*K416,2)</f>
        <v>0</v>
      </c>
    </row>
    <row r="417" spans="1:12">
      <c r="A417" s="26"/>
      <c r="B417" s="158"/>
      <c r="C417" s="159"/>
      <c r="D417" s="159"/>
      <c r="E417" s="159"/>
      <c r="F417" s="159"/>
      <c r="G417" s="159"/>
      <c r="H417" s="160"/>
      <c r="I417" s="96"/>
      <c r="J417" s="143"/>
      <c r="K417" s="122"/>
      <c r="L417" s="124"/>
    </row>
    <row r="418" spans="1:12">
      <c r="A418" s="32">
        <v>160</v>
      </c>
      <c r="B418" s="165" t="s">
        <v>381</v>
      </c>
      <c r="C418" s="166" t="s">
        <v>381</v>
      </c>
      <c r="D418" s="166" t="s">
        <v>381</v>
      </c>
      <c r="E418" s="166" t="s">
        <v>381</v>
      </c>
      <c r="F418" s="166" t="s">
        <v>381</v>
      </c>
      <c r="G418" s="166" t="s">
        <v>381</v>
      </c>
      <c r="H418" s="167" t="s">
        <v>381</v>
      </c>
      <c r="I418" s="98"/>
      <c r="J418" s="78" t="s">
        <v>13</v>
      </c>
      <c r="K418" s="122"/>
      <c r="L418" s="123">
        <f t="shared" ref="L418" si="139">ROUND(I418*K418,2)</f>
        <v>0</v>
      </c>
    </row>
    <row r="419" spans="1:12">
      <c r="A419" s="26"/>
      <c r="B419" s="158"/>
      <c r="C419" s="159"/>
      <c r="D419" s="159"/>
      <c r="E419" s="159"/>
      <c r="F419" s="159"/>
      <c r="G419" s="159"/>
      <c r="H419" s="160"/>
      <c r="I419" s="96"/>
      <c r="J419" s="143"/>
      <c r="K419" s="122"/>
      <c r="L419" s="124"/>
    </row>
    <row r="420" spans="1:12">
      <c r="A420" s="26">
        <v>161</v>
      </c>
      <c r="B420" s="158" t="s">
        <v>382</v>
      </c>
      <c r="C420" s="159" t="s">
        <v>382</v>
      </c>
      <c r="D420" s="159" t="s">
        <v>382</v>
      </c>
      <c r="E420" s="159" t="s">
        <v>382</v>
      </c>
      <c r="F420" s="159" t="s">
        <v>382</v>
      </c>
      <c r="G420" s="159" t="s">
        <v>382</v>
      </c>
      <c r="H420" s="160" t="s">
        <v>382</v>
      </c>
      <c r="I420" s="96"/>
      <c r="J420" s="143" t="s">
        <v>13</v>
      </c>
      <c r="K420" s="122"/>
      <c r="L420" s="123">
        <f t="shared" ref="L420" si="140">ROUND(I420*K420,2)</f>
        <v>0</v>
      </c>
    </row>
    <row r="421" spans="1:12">
      <c r="A421" s="26"/>
      <c r="B421" s="158"/>
      <c r="C421" s="159"/>
      <c r="D421" s="159"/>
      <c r="E421" s="159"/>
      <c r="F421" s="159"/>
      <c r="G421" s="159"/>
      <c r="H421" s="160"/>
      <c r="I421" s="96"/>
      <c r="J421" s="143"/>
      <c r="K421" s="122"/>
      <c r="L421" s="124"/>
    </row>
    <row r="422" spans="1:12">
      <c r="A422" s="26">
        <v>162</v>
      </c>
      <c r="B422" s="165" t="s">
        <v>383</v>
      </c>
      <c r="C422" s="166" t="s">
        <v>383</v>
      </c>
      <c r="D422" s="166" t="s">
        <v>383</v>
      </c>
      <c r="E422" s="166" t="s">
        <v>383</v>
      </c>
      <c r="F422" s="166" t="s">
        <v>383</v>
      </c>
      <c r="G422" s="166" t="s">
        <v>383</v>
      </c>
      <c r="H422" s="167" t="s">
        <v>383</v>
      </c>
      <c r="I422" s="96"/>
      <c r="J422" s="78" t="s">
        <v>13</v>
      </c>
      <c r="K422" s="122"/>
      <c r="L422" s="123">
        <f t="shared" ref="L422" si="141">ROUND(I422*K422,2)</f>
        <v>0</v>
      </c>
    </row>
    <row r="423" spans="1:12">
      <c r="A423" s="26"/>
      <c r="B423" s="158"/>
      <c r="C423" s="159"/>
      <c r="D423" s="159"/>
      <c r="E423" s="159"/>
      <c r="F423" s="159"/>
      <c r="G423" s="159"/>
      <c r="H423" s="160"/>
      <c r="I423" s="96"/>
      <c r="J423" s="143"/>
      <c r="K423" s="122"/>
      <c r="L423" s="124"/>
    </row>
    <row r="424" spans="1:12">
      <c r="A424" s="32">
        <v>163</v>
      </c>
      <c r="B424" s="165" t="s">
        <v>384</v>
      </c>
      <c r="C424" s="166" t="s">
        <v>384</v>
      </c>
      <c r="D424" s="166" t="s">
        <v>384</v>
      </c>
      <c r="E424" s="166" t="s">
        <v>384</v>
      </c>
      <c r="F424" s="166" t="s">
        <v>384</v>
      </c>
      <c r="G424" s="166" t="s">
        <v>384</v>
      </c>
      <c r="H424" s="167" t="s">
        <v>384</v>
      </c>
      <c r="I424" s="98"/>
      <c r="J424" s="78" t="s">
        <v>13</v>
      </c>
      <c r="K424" s="122"/>
      <c r="L424" s="123">
        <f t="shared" ref="L424" si="142">ROUND(I424*K424,2)</f>
        <v>0</v>
      </c>
    </row>
    <row r="425" spans="1:12">
      <c r="A425" s="26"/>
      <c r="B425" s="158"/>
      <c r="C425" s="159"/>
      <c r="D425" s="159"/>
      <c r="E425" s="159"/>
      <c r="F425" s="159"/>
      <c r="G425" s="159"/>
      <c r="H425" s="160"/>
      <c r="I425" s="96"/>
      <c r="J425" s="143"/>
      <c r="K425" s="122"/>
      <c r="L425" s="124"/>
    </row>
    <row r="426" spans="1:12">
      <c r="A426" s="26">
        <v>164</v>
      </c>
      <c r="B426" s="158" t="s">
        <v>385</v>
      </c>
      <c r="C426" s="159" t="s">
        <v>385</v>
      </c>
      <c r="D426" s="159" t="s">
        <v>385</v>
      </c>
      <c r="E426" s="159" t="s">
        <v>385</v>
      </c>
      <c r="F426" s="159" t="s">
        <v>385</v>
      </c>
      <c r="G426" s="159" t="s">
        <v>385</v>
      </c>
      <c r="H426" s="160" t="s">
        <v>385</v>
      </c>
      <c r="I426" s="96"/>
      <c r="J426" s="143" t="s">
        <v>12</v>
      </c>
      <c r="K426" s="122"/>
      <c r="L426" s="123">
        <f t="shared" ref="L426" si="143">ROUND(I426*K426,2)</f>
        <v>0</v>
      </c>
    </row>
    <row r="427" spans="1:12">
      <c r="A427" s="26"/>
      <c r="B427" s="158"/>
      <c r="C427" s="159"/>
      <c r="D427" s="159"/>
      <c r="E427" s="159"/>
      <c r="F427" s="159"/>
      <c r="G427" s="159"/>
      <c r="H427" s="160"/>
      <c r="I427" s="96"/>
      <c r="J427" s="143"/>
      <c r="K427" s="122"/>
      <c r="L427" s="124"/>
    </row>
    <row r="428" spans="1:12">
      <c r="A428" s="26">
        <v>165</v>
      </c>
      <c r="B428" s="155" t="s">
        <v>328</v>
      </c>
      <c r="C428" s="156" t="s">
        <v>328</v>
      </c>
      <c r="D428" s="156" t="s">
        <v>328</v>
      </c>
      <c r="E428" s="156" t="s">
        <v>328</v>
      </c>
      <c r="F428" s="156" t="s">
        <v>328</v>
      </c>
      <c r="G428" s="156" t="s">
        <v>328</v>
      </c>
      <c r="H428" s="157" t="s">
        <v>328</v>
      </c>
      <c r="I428" s="96"/>
      <c r="J428" s="143" t="s">
        <v>12</v>
      </c>
      <c r="K428" s="122"/>
      <c r="L428" s="123">
        <f t="shared" ref="L428" si="144">ROUND(I428*K428,2)</f>
        <v>0</v>
      </c>
    </row>
    <row r="429" spans="1:12" ht="13.8" thickBot="1">
      <c r="A429" s="32"/>
      <c r="B429" s="158"/>
      <c r="C429" s="159"/>
      <c r="D429" s="159"/>
      <c r="E429" s="159"/>
      <c r="F429" s="159"/>
      <c r="G429" s="159"/>
      <c r="H429" s="160"/>
      <c r="I429" s="98"/>
      <c r="J429" s="145"/>
      <c r="K429" s="122"/>
      <c r="L429" s="124"/>
    </row>
    <row r="430" spans="1:12" ht="13.8" thickBot="1">
      <c r="A430" s="178"/>
      <c r="B430" s="179"/>
      <c r="C430" s="179"/>
      <c r="D430" s="179"/>
      <c r="E430" s="179"/>
      <c r="F430" s="179"/>
      <c r="G430" s="179"/>
      <c r="H430" s="179"/>
      <c r="I430" s="99"/>
      <c r="J430" s="146"/>
      <c r="K430" s="127"/>
      <c r="L430" s="128"/>
    </row>
    <row r="431" spans="1:12">
      <c r="A431" s="69"/>
      <c r="B431" s="70"/>
      <c r="C431" s="70"/>
      <c r="D431" s="70"/>
      <c r="E431" s="70"/>
      <c r="F431" s="70"/>
      <c r="G431" s="70"/>
      <c r="H431" s="70"/>
      <c r="I431" s="150"/>
      <c r="J431" s="150"/>
      <c r="K431" s="137"/>
    </row>
    <row r="432" spans="1:12" ht="13.8" thickBot="1">
      <c r="A432" s="75"/>
      <c r="B432" s="22"/>
      <c r="C432" s="22"/>
      <c r="D432" s="22"/>
      <c r="E432" s="22"/>
      <c r="F432" s="22"/>
      <c r="G432" s="22"/>
      <c r="H432" s="23"/>
      <c r="I432" s="95"/>
      <c r="J432" s="120"/>
      <c r="K432" s="120"/>
      <c r="L432" s="152"/>
    </row>
    <row r="433" spans="1:12" ht="13.8" thickBot="1">
      <c r="A433" s="178" t="s">
        <v>386</v>
      </c>
      <c r="B433" s="179"/>
      <c r="C433" s="179"/>
      <c r="D433" s="179"/>
      <c r="E433" s="179"/>
      <c r="F433" s="179"/>
      <c r="G433" s="179"/>
      <c r="H433" s="179"/>
      <c r="I433" s="179"/>
      <c r="J433" s="179"/>
      <c r="K433" s="179"/>
      <c r="L433" s="121">
        <f>ROUND(SUM(L434,L436,L438,L440,L442,L444,L446,L448,L450,L452,L454,L456,L458,L460,L462,L464,L466),2)</f>
        <v>0</v>
      </c>
    </row>
    <row r="434" spans="1:12">
      <c r="A434" s="26">
        <v>166</v>
      </c>
      <c r="B434" s="158" t="s">
        <v>402</v>
      </c>
      <c r="C434" s="159" t="s">
        <v>387</v>
      </c>
      <c r="D434" s="159" t="s">
        <v>387</v>
      </c>
      <c r="E434" s="159" t="s">
        <v>387</v>
      </c>
      <c r="F434" s="159" t="s">
        <v>387</v>
      </c>
      <c r="G434" s="159" t="s">
        <v>387</v>
      </c>
      <c r="H434" s="160" t="s">
        <v>387</v>
      </c>
      <c r="I434" s="96"/>
      <c r="J434" s="143" t="s">
        <v>10</v>
      </c>
      <c r="K434" s="122"/>
      <c r="L434" s="123">
        <f t="shared" ref="L434" si="145">ROUND(I434*K434,2)</f>
        <v>0</v>
      </c>
    </row>
    <row r="435" spans="1:12">
      <c r="A435" s="26"/>
      <c r="B435" s="158"/>
      <c r="C435" s="159"/>
      <c r="D435" s="159"/>
      <c r="E435" s="159"/>
      <c r="F435" s="159"/>
      <c r="G435" s="159"/>
      <c r="H435" s="160"/>
      <c r="I435" s="96"/>
      <c r="J435" s="143"/>
      <c r="K435" s="122"/>
      <c r="L435" s="124"/>
    </row>
    <row r="436" spans="1:12">
      <c r="A436" s="26">
        <v>167</v>
      </c>
      <c r="B436" s="155" t="s">
        <v>403</v>
      </c>
      <c r="C436" s="156" t="s">
        <v>388</v>
      </c>
      <c r="D436" s="156" t="s">
        <v>388</v>
      </c>
      <c r="E436" s="156" t="s">
        <v>388</v>
      </c>
      <c r="F436" s="156" t="s">
        <v>388</v>
      </c>
      <c r="G436" s="156" t="s">
        <v>388</v>
      </c>
      <c r="H436" s="157" t="s">
        <v>388</v>
      </c>
      <c r="I436" s="96"/>
      <c r="J436" s="143" t="s">
        <v>10</v>
      </c>
      <c r="K436" s="122"/>
      <c r="L436" s="123">
        <f t="shared" ref="L436" si="146">ROUND(I436*K436,2)</f>
        <v>0</v>
      </c>
    </row>
    <row r="437" spans="1:12">
      <c r="A437" s="26"/>
      <c r="B437" s="158"/>
      <c r="C437" s="159"/>
      <c r="D437" s="159"/>
      <c r="E437" s="159"/>
      <c r="F437" s="159"/>
      <c r="G437" s="159"/>
      <c r="H437" s="160"/>
      <c r="I437" s="96"/>
      <c r="J437" s="143"/>
      <c r="K437" s="122"/>
      <c r="L437" s="124"/>
    </row>
    <row r="438" spans="1:12">
      <c r="A438" s="26">
        <v>168</v>
      </c>
      <c r="B438" s="158" t="s">
        <v>404</v>
      </c>
      <c r="C438" s="159" t="s">
        <v>389</v>
      </c>
      <c r="D438" s="159" t="s">
        <v>389</v>
      </c>
      <c r="E438" s="159" t="s">
        <v>389</v>
      </c>
      <c r="F438" s="159" t="s">
        <v>389</v>
      </c>
      <c r="G438" s="159" t="s">
        <v>389</v>
      </c>
      <c r="H438" s="160" t="s">
        <v>389</v>
      </c>
      <c r="I438" s="98"/>
      <c r="J438" s="145" t="s">
        <v>10</v>
      </c>
      <c r="K438" s="122"/>
      <c r="L438" s="123">
        <f t="shared" ref="L438" si="147">ROUND(I438*K438,2)</f>
        <v>0</v>
      </c>
    </row>
    <row r="439" spans="1:12">
      <c r="A439" s="26"/>
      <c r="B439" s="158"/>
      <c r="C439" s="159"/>
      <c r="D439" s="159"/>
      <c r="E439" s="159"/>
      <c r="F439" s="159"/>
      <c r="G439" s="159"/>
      <c r="H439" s="160"/>
      <c r="I439" s="96"/>
      <c r="J439" s="143"/>
      <c r="K439" s="122"/>
      <c r="L439" s="124"/>
    </row>
    <row r="440" spans="1:12">
      <c r="A440" s="26">
        <v>169</v>
      </c>
      <c r="B440" s="158" t="s">
        <v>405</v>
      </c>
      <c r="C440" s="159" t="s">
        <v>390</v>
      </c>
      <c r="D440" s="159" t="s">
        <v>390</v>
      </c>
      <c r="E440" s="159" t="s">
        <v>390</v>
      </c>
      <c r="F440" s="159" t="s">
        <v>390</v>
      </c>
      <c r="G440" s="159" t="s">
        <v>390</v>
      </c>
      <c r="H440" s="160" t="s">
        <v>390</v>
      </c>
      <c r="I440" s="96"/>
      <c r="J440" s="143" t="s">
        <v>10</v>
      </c>
      <c r="K440" s="122"/>
      <c r="L440" s="123">
        <f t="shared" ref="L440" si="148">ROUND(I440*K440,2)</f>
        <v>0</v>
      </c>
    </row>
    <row r="441" spans="1:12">
      <c r="A441" s="26"/>
      <c r="B441" s="158"/>
      <c r="C441" s="159"/>
      <c r="D441" s="159"/>
      <c r="E441" s="159"/>
      <c r="F441" s="159"/>
      <c r="G441" s="159"/>
      <c r="H441" s="160"/>
      <c r="I441" s="96"/>
      <c r="J441" s="143"/>
      <c r="K441" s="122"/>
      <c r="L441" s="124"/>
    </row>
    <row r="442" spans="1:12">
      <c r="A442" s="26">
        <v>170</v>
      </c>
      <c r="B442" s="155" t="s">
        <v>406</v>
      </c>
      <c r="C442" s="156" t="s">
        <v>391</v>
      </c>
      <c r="D442" s="156" t="s">
        <v>391</v>
      </c>
      <c r="E442" s="156" t="s">
        <v>391</v>
      </c>
      <c r="F442" s="156" t="s">
        <v>391</v>
      </c>
      <c r="G442" s="156" t="s">
        <v>391</v>
      </c>
      <c r="H442" s="157" t="s">
        <v>391</v>
      </c>
      <c r="I442" s="96"/>
      <c r="J442" s="143" t="s">
        <v>10</v>
      </c>
      <c r="K442" s="122"/>
      <c r="L442" s="123">
        <f t="shared" ref="L442" si="149">ROUND(I442*K442,2)</f>
        <v>0</v>
      </c>
    </row>
    <row r="443" spans="1:12">
      <c r="A443" s="26"/>
      <c r="B443" s="158"/>
      <c r="C443" s="159"/>
      <c r="D443" s="159"/>
      <c r="E443" s="159"/>
      <c r="F443" s="159"/>
      <c r="G443" s="159"/>
      <c r="H443" s="160"/>
      <c r="I443" s="96"/>
      <c r="J443" s="143"/>
      <c r="K443" s="122"/>
      <c r="L443" s="124"/>
    </row>
    <row r="444" spans="1:12">
      <c r="A444" s="26">
        <v>171</v>
      </c>
      <c r="B444" s="158" t="s">
        <v>407</v>
      </c>
      <c r="C444" s="159" t="s">
        <v>392</v>
      </c>
      <c r="D444" s="159" t="s">
        <v>392</v>
      </c>
      <c r="E444" s="159" t="s">
        <v>392</v>
      </c>
      <c r="F444" s="159" t="s">
        <v>392</v>
      </c>
      <c r="G444" s="159" t="s">
        <v>392</v>
      </c>
      <c r="H444" s="160" t="s">
        <v>392</v>
      </c>
      <c r="I444" s="98"/>
      <c r="J444" s="145" t="s">
        <v>10</v>
      </c>
      <c r="K444" s="122"/>
      <c r="L444" s="123">
        <f t="shared" ref="L444" si="150">ROUND(I444*K444,2)</f>
        <v>0</v>
      </c>
    </row>
    <row r="445" spans="1:12">
      <c r="A445" s="26"/>
      <c r="B445" s="158"/>
      <c r="C445" s="159"/>
      <c r="D445" s="159"/>
      <c r="E445" s="159"/>
      <c r="F445" s="159"/>
      <c r="G445" s="159"/>
      <c r="H445" s="160"/>
      <c r="I445" s="96"/>
      <c r="J445" s="143"/>
      <c r="K445" s="122"/>
      <c r="L445" s="124"/>
    </row>
    <row r="446" spans="1:12">
      <c r="A446" s="26">
        <v>172</v>
      </c>
      <c r="B446" s="158" t="s">
        <v>408</v>
      </c>
      <c r="C446" s="159" t="s">
        <v>393</v>
      </c>
      <c r="D446" s="159" t="s">
        <v>393</v>
      </c>
      <c r="E446" s="159" t="s">
        <v>393</v>
      </c>
      <c r="F446" s="159" t="s">
        <v>393</v>
      </c>
      <c r="G446" s="159" t="s">
        <v>393</v>
      </c>
      <c r="H446" s="160" t="s">
        <v>393</v>
      </c>
      <c r="I446" s="96"/>
      <c r="J446" s="143" t="s">
        <v>10</v>
      </c>
      <c r="K446" s="122"/>
      <c r="L446" s="123">
        <f t="shared" ref="L446" si="151">ROUND(I446*K446,2)</f>
        <v>0</v>
      </c>
    </row>
    <row r="447" spans="1:12">
      <c r="A447" s="26"/>
      <c r="B447" s="158"/>
      <c r="C447" s="159"/>
      <c r="D447" s="159"/>
      <c r="E447" s="159"/>
      <c r="F447" s="159"/>
      <c r="G447" s="159"/>
      <c r="H447" s="160"/>
      <c r="I447" s="96"/>
      <c r="J447" s="143"/>
      <c r="K447" s="122"/>
      <c r="L447" s="124"/>
    </row>
    <row r="448" spans="1:12">
      <c r="A448" s="26">
        <v>173</v>
      </c>
      <c r="B448" s="165" t="s">
        <v>394</v>
      </c>
      <c r="C448" s="166" t="s">
        <v>394</v>
      </c>
      <c r="D448" s="166" t="s">
        <v>394</v>
      </c>
      <c r="E448" s="166" t="s">
        <v>394</v>
      </c>
      <c r="F448" s="166" t="s">
        <v>394</v>
      </c>
      <c r="G448" s="166" t="s">
        <v>394</v>
      </c>
      <c r="H448" s="167" t="s">
        <v>394</v>
      </c>
      <c r="I448" s="96"/>
      <c r="J448" s="78" t="s">
        <v>367</v>
      </c>
      <c r="K448" s="122"/>
      <c r="L448" s="123">
        <f t="shared" ref="L448" si="152">ROUND(I448*K448,2)</f>
        <v>0</v>
      </c>
    </row>
    <row r="449" spans="1:12">
      <c r="A449" s="26"/>
      <c r="B449" s="158"/>
      <c r="C449" s="159"/>
      <c r="D449" s="159"/>
      <c r="E449" s="159"/>
      <c r="F449" s="159"/>
      <c r="G449" s="159"/>
      <c r="H449" s="160"/>
      <c r="I449" s="96"/>
      <c r="J449" s="143"/>
      <c r="K449" s="122"/>
      <c r="L449" s="124"/>
    </row>
    <row r="450" spans="1:12" ht="24.9" customHeight="1">
      <c r="A450" s="26">
        <v>174</v>
      </c>
      <c r="B450" s="210" t="s">
        <v>264</v>
      </c>
      <c r="C450" s="211" t="s">
        <v>264</v>
      </c>
      <c r="D450" s="211" t="s">
        <v>264</v>
      </c>
      <c r="E450" s="211" t="s">
        <v>264</v>
      </c>
      <c r="F450" s="211" t="s">
        <v>264</v>
      </c>
      <c r="G450" s="211" t="s">
        <v>264</v>
      </c>
      <c r="H450" s="212" t="s">
        <v>264</v>
      </c>
      <c r="I450" s="98"/>
      <c r="J450" s="145" t="s">
        <v>13</v>
      </c>
      <c r="K450" s="122"/>
      <c r="L450" s="123">
        <f t="shared" ref="L450" si="153">ROUND(I450*K450,2)</f>
        <v>0</v>
      </c>
    </row>
    <row r="451" spans="1:12">
      <c r="A451" s="26"/>
      <c r="B451" s="158"/>
      <c r="C451" s="159"/>
      <c r="D451" s="159"/>
      <c r="E451" s="159"/>
      <c r="F451" s="159"/>
      <c r="G451" s="159"/>
      <c r="H451" s="160"/>
      <c r="I451" s="96"/>
      <c r="J451" s="143"/>
      <c r="K451" s="122"/>
      <c r="L451" s="124"/>
    </row>
    <row r="452" spans="1:12">
      <c r="A452" s="26">
        <v>175</v>
      </c>
      <c r="B452" s="165" t="s">
        <v>395</v>
      </c>
      <c r="C452" s="166" t="s">
        <v>395</v>
      </c>
      <c r="D452" s="166" t="s">
        <v>395</v>
      </c>
      <c r="E452" s="166" t="s">
        <v>395</v>
      </c>
      <c r="F452" s="166" t="s">
        <v>395</v>
      </c>
      <c r="G452" s="166" t="s">
        <v>395</v>
      </c>
      <c r="H452" s="167" t="s">
        <v>395</v>
      </c>
      <c r="I452" s="96"/>
      <c r="J452" s="78" t="s">
        <v>270</v>
      </c>
      <c r="K452" s="122"/>
      <c r="L452" s="123">
        <f t="shared" ref="L452" si="154">ROUND(I452*K452,2)</f>
        <v>0</v>
      </c>
    </row>
    <row r="453" spans="1:12">
      <c r="A453" s="26"/>
      <c r="B453" s="158"/>
      <c r="C453" s="159"/>
      <c r="D453" s="159"/>
      <c r="E453" s="159"/>
      <c r="F453" s="159"/>
      <c r="G453" s="159"/>
      <c r="H453" s="160"/>
      <c r="I453" s="96"/>
      <c r="J453" s="143"/>
      <c r="K453" s="122"/>
      <c r="L453" s="124"/>
    </row>
    <row r="454" spans="1:12">
      <c r="A454" s="26">
        <v>176</v>
      </c>
      <c r="B454" s="165" t="s">
        <v>266</v>
      </c>
      <c r="C454" s="166" t="s">
        <v>266</v>
      </c>
      <c r="D454" s="166" t="s">
        <v>266</v>
      </c>
      <c r="E454" s="166" t="s">
        <v>266</v>
      </c>
      <c r="F454" s="166" t="s">
        <v>266</v>
      </c>
      <c r="G454" s="166" t="s">
        <v>266</v>
      </c>
      <c r="H454" s="167" t="s">
        <v>266</v>
      </c>
      <c r="I454" s="96"/>
      <c r="J454" s="78" t="s">
        <v>13</v>
      </c>
      <c r="K454" s="122"/>
      <c r="L454" s="123">
        <f t="shared" ref="L454" si="155">ROUND(I454*K454,2)</f>
        <v>0</v>
      </c>
    </row>
    <row r="455" spans="1:12">
      <c r="A455" s="26"/>
      <c r="B455" s="158"/>
      <c r="C455" s="159"/>
      <c r="D455" s="159"/>
      <c r="E455" s="159"/>
      <c r="F455" s="159"/>
      <c r="G455" s="159"/>
      <c r="H455" s="160"/>
      <c r="I455" s="96"/>
      <c r="J455" s="143"/>
      <c r="K455" s="122"/>
      <c r="L455" s="124"/>
    </row>
    <row r="456" spans="1:12">
      <c r="A456" s="26">
        <v>177</v>
      </c>
      <c r="B456" s="158" t="s">
        <v>396</v>
      </c>
      <c r="C456" s="159" t="s">
        <v>396</v>
      </c>
      <c r="D456" s="159" t="s">
        <v>396</v>
      </c>
      <c r="E456" s="159" t="s">
        <v>396</v>
      </c>
      <c r="F456" s="159" t="s">
        <v>396</v>
      </c>
      <c r="G456" s="159" t="s">
        <v>396</v>
      </c>
      <c r="H456" s="160" t="s">
        <v>396</v>
      </c>
      <c r="I456" s="98"/>
      <c r="J456" s="145" t="s">
        <v>10</v>
      </c>
      <c r="K456" s="122"/>
      <c r="L456" s="123">
        <f t="shared" ref="L456" si="156">ROUND(I456*K456,2)</f>
        <v>0</v>
      </c>
    </row>
    <row r="457" spans="1:12">
      <c r="A457" s="26"/>
      <c r="B457" s="158"/>
      <c r="C457" s="159"/>
      <c r="D457" s="159"/>
      <c r="E457" s="159"/>
      <c r="F457" s="159"/>
      <c r="G457" s="159"/>
      <c r="H457" s="160"/>
      <c r="I457" s="96"/>
      <c r="J457" s="143"/>
      <c r="K457" s="122"/>
      <c r="L457" s="124"/>
    </row>
    <row r="458" spans="1:12">
      <c r="A458" s="26">
        <v>178</v>
      </c>
      <c r="B458" s="158" t="s">
        <v>397</v>
      </c>
      <c r="C458" s="159" t="s">
        <v>397</v>
      </c>
      <c r="D458" s="159" t="s">
        <v>397</v>
      </c>
      <c r="E458" s="159" t="s">
        <v>397</v>
      </c>
      <c r="F458" s="159" t="s">
        <v>397</v>
      </c>
      <c r="G458" s="159" t="s">
        <v>397</v>
      </c>
      <c r="H458" s="160" t="s">
        <v>397</v>
      </c>
      <c r="I458" s="96"/>
      <c r="J458" s="143" t="s">
        <v>10</v>
      </c>
      <c r="K458" s="122"/>
      <c r="L458" s="123">
        <f t="shared" ref="L458" si="157">ROUND(I458*K458,2)</f>
        <v>0</v>
      </c>
    </row>
    <row r="459" spans="1:12">
      <c r="A459" s="26"/>
      <c r="B459" s="158"/>
      <c r="C459" s="159"/>
      <c r="D459" s="159"/>
      <c r="E459" s="159"/>
      <c r="F459" s="159"/>
      <c r="G459" s="159"/>
      <c r="H459" s="160"/>
      <c r="I459" s="96"/>
      <c r="J459" s="143"/>
      <c r="K459" s="122"/>
      <c r="L459" s="124"/>
    </row>
    <row r="460" spans="1:12">
      <c r="A460" s="26">
        <v>179</v>
      </c>
      <c r="B460" s="155" t="s">
        <v>398</v>
      </c>
      <c r="C460" s="156" t="s">
        <v>398</v>
      </c>
      <c r="D460" s="156" t="s">
        <v>398</v>
      </c>
      <c r="E460" s="156" t="s">
        <v>398</v>
      </c>
      <c r="F460" s="156" t="s">
        <v>398</v>
      </c>
      <c r="G460" s="156" t="s">
        <v>398</v>
      </c>
      <c r="H460" s="157" t="s">
        <v>398</v>
      </c>
      <c r="I460" s="96"/>
      <c r="J460" s="143" t="s">
        <v>10</v>
      </c>
      <c r="K460" s="122"/>
      <c r="L460" s="123">
        <f t="shared" ref="L460" si="158">ROUND(I460*K460,2)</f>
        <v>0</v>
      </c>
    </row>
    <row r="461" spans="1:12">
      <c r="A461" s="26"/>
      <c r="B461" s="158"/>
      <c r="C461" s="159"/>
      <c r="D461" s="159"/>
      <c r="E461" s="159"/>
      <c r="F461" s="159"/>
      <c r="G461" s="159"/>
      <c r="H461" s="160"/>
      <c r="I461" s="96"/>
      <c r="J461" s="143"/>
      <c r="K461" s="122"/>
      <c r="L461" s="124"/>
    </row>
    <row r="462" spans="1:12">
      <c r="A462" s="26">
        <v>180</v>
      </c>
      <c r="B462" s="158" t="s">
        <v>399</v>
      </c>
      <c r="C462" s="159" t="s">
        <v>399</v>
      </c>
      <c r="D462" s="159" t="s">
        <v>399</v>
      </c>
      <c r="E462" s="159" t="s">
        <v>399</v>
      </c>
      <c r="F462" s="159" t="s">
        <v>399</v>
      </c>
      <c r="G462" s="159" t="s">
        <v>399</v>
      </c>
      <c r="H462" s="160" t="s">
        <v>399</v>
      </c>
      <c r="I462" s="98"/>
      <c r="J462" s="145" t="s">
        <v>9</v>
      </c>
      <c r="K462" s="122"/>
      <c r="L462" s="123">
        <f t="shared" ref="L462" si="159">ROUND(I462*K462,2)</f>
        <v>0</v>
      </c>
    </row>
    <row r="463" spans="1:12">
      <c r="A463" s="26"/>
      <c r="B463" s="158"/>
      <c r="C463" s="159"/>
      <c r="D463" s="159"/>
      <c r="E463" s="159"/>
      <c r="F463" s="159"/>
      <c r="G463" s="159"/>
      <c r="H463" s="160"/>
      <c r="I463" s="96"/>
      <c r="J463" s="143"/>
      <c r="K463" s="122"/>
      <c r="L463" s="124"/>
    </row>
    <row r="464" spans="1:12">
      <c r="A464" s="26">
        <v>181</v>
      </c>
      <c r="B464" s="158" t="s">
        <v>400</v>
      </c>
      <c r="C464" s="159" t="s">
        <v>400</v>
      </c>
      <c r="D464" s="159" t="s">
        <v>400</v>
      </c>
      <c r="E464" s="159" t="s">
        <v>400</v>
      </c>
      <c r="F464" s="159" t="s">
        <v>400</v>
      </c>
      <c r="G464" s="159" t="s">
        <v>400</v>
      </c>
      <c r="H464" s="160" t="s">
        <v>400</v>
      </c>
      <c r="I464" s="96"/>
      <c r="J464" s="143" t="s">
        <v>12</v>
      </c>
      <c r="K464" s="122"/>
      <c r="L464" s="123">
        <f t="shared" ref="L464" si="160">ROUND(I464*K464,2)</f>
        <v>0</v>
      </c>
    </row>
    <row r="465" spans="1:12">
      <c r="A465" s="26"/>
      <c r="B465" s="158"/>
      <c r="C465" s="159"/>
      <c r="D465" s="159"/>
      <c r="E465" s="159"/>
      <c r="F465" s="159"/>
      <c r="G465" s="159"/>
      <c r="H465" s="160"/>
      <c r="I465" s="96"/>
      <c r="J465" s="143"/>
      <c r="K465" s="122"/>
      <c r="L465" s="124"/>
    </row>
    <row r="466" spans="1:12">
      <c r="A466" s="26">
        <v>182</v>
      </c>
      <c r="B466" s="155" t="s">
        <v>401</v>
      </c>
      <c r="C466" s="156" t="s">
        <v>401</v>
      </c>
      <c r="D466" s="156" t="s">
        <v>401</v>
      </c>
      <c r="E466" s="156" t="s">
        <v>401</v>
      </c>
      <c r="F466" s="156" t="s">
        <v>401</v>
      </c>
      <c r="G466" s="156" t="s">
        <v>401</v>
      </c>
      <c r="H466" s="157" t="s">
        <v>401</v>
      </c>
      <c r="I466" s="96"/>
      <c r="J466" s="143" t="s">
        <v>12</v>
      </c>
      <c r="K466" s="122"/>
      <c r="L466" s="123">
        <f t="shared" ref="L466" si="161">ROUND(I466*K466,2)</f>
        <v>0</v>
      </c>
    </row>
    <row r="467" spans="1:12" ht="13.8" thickBot="1">
      <c r="A467" s="32"/>
      <c r="B467" s="158"/>
      <c r="C467" s="159"/>
      <c r="D467" s="159"/>
      <c r="E467" s="159"/>
      <c r="F467" s="159"/>
      <c r="G467" s="159"/>
      <c r="H467" s="160"/>
      <c r="I467" s="98"/>
      <c r="J467" s="145"/>
      <c r="K467" s="122"/>
      <c r="L467" s="124"/>
    </row>
    <row r="468" spans="1:12" ht="13.8" thickBot="1">
      <c r="A468" s="178"/>
      <c r="B468" s="179"/>
      <c r="C468" s="179"/>
      <c r="D468" s="179"/>
      <c r="E468" s="179"/>
      <c r="F468" s="179"/>
      <c r="G468" s="179"/>
      <c r="H468" s="179"/>
      <c r="I468" s="99"/>
      <c r="J468" s="146"/>
      <c r="K468" s="127"/>
      <c r="L468" s="128"/>
    </row>
    <row r="469" spans="1:12">
      <c r="A469" s="69"/>
      <c r="B469" s="70"/>
      <c r="C469" s="70"/>
      <c r="D469" s="70"/>
      <c r="E469" s="70"/>
      <c r="F469" s="70"/>
      <c r="G469" s="70"/>
      <c r="H469" s="70"/>
      <c r="I469" s="150"/>
      <c r="J469" s="150"/>
      <c r="K469" s="137"/>
    </row>
    <row r="470" spans="1:12" ht="13.8" thickBot="1">
      <c r="A470" s="75"/>
      <c r="B470" s="22"/>
      <c r="C470" s="22"/>
      <c r="D470" s="22"/>
      <c r="E470" s="22"/>
      <c r="F470" s="22"/>
      <c r="G470" s="22"/>
      <c r="H470" s="23"/>
      <c r="I470" s="95"/>
      <c r="J470" s="120"/>
      <c r="K470" s="113"/>
    </row>
    <row r="471" spans="1:12" ht="13.8" thickBot="1">
      <c r="A471" s="178" t="s">
        <v>409</v>
      </c>
      <c r="B471" s="179"/>
      <c r="C471" s="179"/>
      <c r="D471" s="179"/>
      <c r="E471" s="179"/>
      <c r="F471" s="179"/>
      <c r="G471" s="179"/>
      <c r="H471" s="179"/>
      <c r="I471" s="179"/>
      <c r="J471" s="179"/>
      <c r="K471" s="179"/>
      <c r="L471" s="121">
        <f>ROUND(SUM(L472,L474,L476,L478,L480,L482,L484,L486),2)</f>
        <v>0</v>
      </c>
    </row>
    <row r="472" spans="1:12">
      <c r="A472" s="26">
        <v>183</v>
      </c>
      <c r="B472" s="165" t="s">
        <v>410</v>
      </c>
      <c r="C472" s="166" t="s">
        <v>410</v>
      </c>
      <c r="D472" s="166" t="s">
        <v>410</v>
      </c>
      <c r="E472" s="166" t="s">
        <v>410</v>
      </c>
      <c r="F472" s="166" t="s">
        <v>410</v>
      </c>
      <c r="G472" s="166" t="s">
        <v>410</v>
      </c>
      <c r="H472" s="167" t="s">
        <v>410</v>
      </c>
      <c r="I472" s="96"/>
      <c r="J472" s="78" t="s">
        <v>13</v>
      </c>
      <c r="K472" s="122"/>
      <c r="L472" s="123">
        <f t="shared" ref="L472" si="162">ROUND(I472*K472,2)</f>
        <v>0</v>
      </c>
    </row>
    <row r="473" spans="1:12">
      <c r="A473" s="26"/>
      <c r="B473" s="158"/>
      <c r="C473" s="159"/>
      <c r="D473" s="159"/>
      <c r="E473" s="159"/>
      <c r="F473" s="159"/>
      <c r="G473" s="159"/>
      <c r="H473" s="160"/>
      <c r="I473" s="96"/>
      <c r="J473" s="143"/>
      <c r="K473" s="122"/>
      <c r="L473" s="124"/>
    </row>
    <row r="474" spans="1:12">
      <c r="A474" s="26">
        <v>184</v>
      </c>
      <c r="B474" s="155" t="s">
        <v>278</v>
      </c>
      <c r="C474" s="156" t="s">
        <v>278</v>
      </c>
      <c r="D474" s="156" t="s">
        <v>278</v>
      </c>
      <c r="E474" s="156" t="s">
        <v>278</v>
      </c>
      <c r="F474" s="156" t="s">
        <v>278</v>
      </c>
      <c r="G474" s="156" t="s">
        <v>278</v>
      </c>
      <c r="H474" s="157" t="s">
        <v>278</v>
      </c>
      <c r="I474" s="96"/>
      <c r="J474" s="143" t="s">
        <v>13</v>
      </c>
      <c r="K474" s="122"/>
      <c r="L474" s="123">
        <f t="shared" ref="L474" si="163">ROUND(I474*K474,2)</f>
        <v>0</v>
      </c>
    </row>
    <row r="475" spans="1:12">
      <c r="A475" s="26"/>
      <c r="B475" s="158"/>
      <c r="C475" s="159"/>
      <c r="D475" s="159"/>
      <c r="E475" s="159"/>
      <c r="F475" s="159"/>
      <c r="G475" s="159"/>
      <c r="H475" s="160"/>
      <c r="I475" s="96"/>
      <c r="J475" s="143"/>
      <c r="K475" s="122"/>
      <c r="L475" s="124"/>
    </row>
    <row r="476" spans="1:12">
      <c r="A476" s="26">
        <v>185</v>
      </c>
      <c r="B476" s="158" t="s">
        <v>411</v>
      </c>
      <c r="C476" s="159" t="s">
        <v>411</v>
      </c>
      <c r="D476" s="159" t="s">
        <v>411</v>
      </c>
      <c r="E476" s="159" t="s">
        <v>411</v>
      </c>
      <c r="F476" s="159" t="s">
        <v>411</v>
      </c>
      <c r="G476" s="159" t="s">
        <v>411</v>
      </c>
      <c r="H476" s="160" t="s">
        <v>411</v>
      </c>
      <c r="I476" s="98"/>
      <c r="J476" s="145" t="s">
        <v>13</v>
      </c>
      <c r="K476" s="122"/>
      <c r="L476" s="123">
        <f t="shared" ref="L476" si="164">ROUND(I476*K476,2)</f>
        <v>0</v>
      </c>
    </row>
    <row r="477" spans="1:12">
      <c r="A477" s="26"/>
      <c r="B477" s="158"/>
      <c r="C477" s="159"/>
      <c r="D477" s="159"/>
      <c r="E477" s="159"/>
      <c r="F477" s="159"/>
      <c r="G477" s="159"/>
      <c r="H477" s="160"/>
      <c r="I477" s="96"/>
      <c r="J477" s="143"/>
      <c r="K477" s="122"/>
      <c r="L477" s="124"/>
    </row>
    <row r="478" spans="1:12">
      <c r="A478" s="26">
        <v>186</v>
      </c>
      <c r="B478" s="165" t="s">
        <v>412</v>
      </c>
      <c r="C478" s="166" t="s">
        <v>412</v>
      </c>
      <c r="D478" s="166" t="s">
        <v>412</v>
      </c>
      <c r="E478" s="166" t="s">
        <v>412</v>
      </c>
      <c r="F478" s="166" t="s">
        <v>412</v>
      </c>
      <c r="G478" s="166" t="s">
        <v>412</v>
      </c>
      <c r="H478" s="167" t="s">
        <v>412</v>
      </c>
      <c r="I478" s="96"/>
      <c r="J478" s="78" t="s">
        <v>13</v>
      </c>
      <c r="K478" s="122"/>
      <c r="L478" s="123">
        <f t="shared" ref="L478" si="165">ROUND(I478*K478,2)</f>
        <v>0</v>
      </c>
    </row>
    <row r="479" spans="1:12">
      <c r="A479" s="26"/>
      <c r="B479" s="158"/>
      <c r="C479" s="159"/>
      <c r="D479" s="159"/>
      <c r="E479" s="159"/>
      <c r="F479" s="159"/>
      <c r="G479" s="159"/>
      <c r="H479" s="160"/>
      <c r="I479" s="96"/>
      <c r="J479" s="143"/>
      <c r="K479" s="122"/>
      <c r="L479" s="124"/>
    </row>
    <row r="480" spans="1:12">
      <c r="A480" s="26">
        <v>187</v>
      </c>
      <c r="B480" s="155" t="s">
        <v>278</v>
      </c>
      <c r="C480" s="156" t="s">
        <v>278</v>
      </c>
      <c r="D480" s="156" t="s">
        <v>278</v>
      </c>
      <c r="E480" s="156" t="s">
        <v>278</v>
      </c>
      <c r="F480" s="156" t="s">
        <v>278</v>
      </c>
      <c r="G480" s="156" t="s">
        <v>278</v>
      </c>
      <c r="H480" s="157" t="s">
        <v>278</v>
      </c>
      <c r="I480" s="96"/>
      <c r="J480" s="143" t="s">
        <v>13</v>
      </c>
      <c r="K480" s="122"/>
      <c r="L480" s="123">
        <f t="shared" ref="L480" si="166">ROUND(I480*K480,2)</f>
        <v>0</v>
      </c>
    </row>
    <row r="481" spans="1:12">
      <c r="A481" s="26"/>
      <c r="B481" s="158"/>
      <c r="C481" s="159"/>
      <c r="D481" s="159"/>
      <c r="E481" s="159"/>
      <c r="F481" s="159"/>
      <c r="G481" s="159"/>
      <c r="H481" s="160"/>
      <c r="I481" s="96"/>
      <c r="J481" s="143"/>
      <c r="K481" s="122"/>
      <c r="L481" s="124"/>
    </row>
    <row r="482" spans="1:12">
      <c r="A482" s="26">
        <v>188</v>
      </c>
      <c r="B482" s="165" t="s">
        <v>413</v>
      </c>
      <c r="C482" s="166" t="s">
        <v>413</v>
      </c>
      <c r="D482" s="166" t="s">
        <v>413</v>
      </c>
      <c r="E482" s="166" t="s">
        <v>413</v>
      </c>
      <c r="F482" s="166" t="s">
        <v>413</v>
      </c>
      <c r="G482" s="166" t="s">
        <v>413</v>
      </c>
      <c r="H482" s="167" t="s">
        <v>413</v>
      </c>
      <c r="I482" s="98"/>
      <c r="J482" s="78" t="s">
        <v>13</v>
      </c>
      <c r="K482" s="122"/>
      <c r="L482" s="123">
        <f t="shared" ref="L482" si="167">ROUND(I482*K482,2)</f>
        <v>0</v>
      </c>
    </row>
    <row r="483" spans="1:12">
      <c r="A483" s="26"/>
      <c r="B483" s="158"/>
      <c r="C483" s="159"/>
      <c r="D483" s="159"/>
      <c r="E483" s="159"/>
      <c r="F483" s="159"/>
      <c r="G483" s="159"/>
      <c r="H483" s="160"/>
      <c r="I483" s="96"/>
      <c r="J483" s="143"/>
      <c r="K483" s="122"/>
      <c r="L483" s="124"/>
    </row>
    <row r="484" spans="1:12">
      <c r="A484" s="26">
        <v>189</v>
      </c>
      <c r="B484" s="165" t="s">
        <v>414</v>
      </c>
      <c r="C484" s="166" t="s">
        <v>414</v>
      </c>
      <c r="D484" s="166" t="s">
        <v>414</v>
      </c>
      <c r="E484" s="166" t="s">
        <v>414</v>
      </c>
      <c r="F484" s="166" t="s">
        <v>414</v>
      </c>
      <c r="G484" s="166" t="s">
        <v>414</v>
      </c>
      <c r="H484" s="167" t="s">
        <v>414</v>
      </c>
      <c r="I484" s="96"/>
      <c r="J484" s="78" t="s">
        <v>13</v>
      </c>
      <c r="K484" s="122"/>
      <c r="L484" s="123">
        <f t="shared" ref="L484" si="168">ROUND(I484*K484,2)</f>
        <v>0</v>
      </c>
    </row>
    <row r="485" spans="1:12">
      <c r="A485" s="26"/>
      <c r="B485" s="158"/>
      <c r="C485" s="159"/>
      <c r="D485" s="159"/>
      <c r="E485" s="159"/>
      <c r="F485" s="159"/>
      <c r="G485" s="159"/>
      <c r="H485" s="160"/>
      <c r="I485" s="96"/>
      <c r="J485" s="143"/>
      <c r="K485" s="122"/>
      <c r="L485" s="124"/>
    </row>
    <row r="486" spans="1:12">
      <c r="A486" s="26">
        <v>190</v>
      </c>
      <c r="B486" s="165" t="s">
        <v>415</v>
      </c>
      <c r="C486" s="166" t="s">
        <v>415</v>
      </c>
      <c r="D486" s="166" t="s">
        <v>415</v>
      </c>
      <c r="E486" s="166" t="s">
        <v>415</v>
      </c>
      <c r="F486" s="166" t="s">
        <v>415</v>
      </c>
      <c r="G486" s="166" t="s">
        <v>415</v>
      </c>
      <c r="H486" s="167" t="s">
        <v>415</v>
      </c>
      <c r="I486" s="96"/>
      <c r="J486" s="78" t="s">
        <v>13</v>
      </c>
      <c r="K486" s="122"/>
      <c r="L486" s="123">
        <f t="shared" ref="L486" si="169">ROUND(I486*K486,2)</f>
        <v>0</v>
      </c>
    </row>
    <row r="487" spans="1:12" ht="13.8" thickBot="1">
      <c r="A487" s="32"/>
      <c r="B487" s="158"/>
      <c r="C487" s="159"/>
      <c r="D487" s="159"/>
      <c r="E487" s="159"/>
      <c r="F487" s="159"/>
      <c r="G487" s="159"/>
      <c r="H487" s="160"/>
      <c r="I487" s="98"/>
      <c r="J487" s="145"/>
      <c r="K487" s="122"/>
      <c r="L487" s="124"/>
    </row>
    <row r="488" spans="1:12" ht="13.8" thickBot="1">
      <c r="A488" s="178"/>
      <c r="B488" s="179"/>
      <c r="C488" s="179"/>
      <c r="D488" s="179"/>
      <c r="E488" s="179"/>
      <c r="F488" s="179"/>
      <c r="G488" s="179"/>
      <c r="H488" s="179"/>
      <c r="I488" s="99"/>
      <c r="J488" s="146"/>
      <c r="K488" s="127"/>
      <c r="L488" s="128"/>
    </row>
    <row r="489" spans="1:12">
      <c r="A489" s="69"/>
      <c r="B489" s="70"/>
      <c r="C489" s="70"/>
      <c r="D489" s="70"/>
      <c r="E489" s="70"/>
      <c r="F489" s="70"/>
      <c r="G489" s="70"/>
      <c r="H489" s="70"/>
      <c r="I489" s="150"/>
      <c r="J489" s="150"/>
      <c r="K489" s="137"/>
    </row>
    <row r="490" spans="1:12" ht="13.8" thickBot="1">
      <c r="A490" s="75"/>
      <c r="B490" s="22"/>
      <c r="C490" s="22"/>
      <c r="D490" s="22"/>
      <c r="E490" s="22"/>
      <c r="F490" s="22"/>
      <c r="G490" s="22"/>
      <c r="H490" s="23"/>
      <c r="I490" s="95"/>
      <c r="J490" s="120"/>
      <c r="K490" s="120"/>
      <c r="L490" s="152"/>
    </row>
    <row r="491" spans="1:12" ht="13.8" thickBot="1">
      <c r="A491" s="178" t="s">
        <v>416</v>
      </c>
      <c r="B491" s="179"/>
      <c r="C491" s="179"/>
      <c r="D491" s="179"/>
      <c r="E491" s="179"/>
      <c r="F491" s="179"/>
      <c r="G491" s="179"/>
      <c r="H491" s="179"/>
      <c r="I491" s="179"/>
      <c r="J491" s="179"/>
      <c r="K491" s="179"/>
      <c r="L491" s="121">
        <f>ROUND(SUM(L492,L494,L496,L498,L500,L502,L504,L506,L508,L510,L512,L514,L516,L518,L520,L522,L524,L526,L528,L530,L532,L534,L536,L538,L540,L542,L544,L546,L548,L550,L552,L554,L556,L558,L560,L562,L564,L566,L568,L570,L572,L574,L576),2)</f>
        <v>0</v>
      </c>
    </row>
    <row r="492" spans="1:12">
      <c r="A492" s="26">
        <v>191</v>
      </c>
      <c r="B492" s="187" t="s">
        <v>417</v>
      </c>
      <c r="C492" s="188" t="s">
        <v>417</v>
      </c>
      <c r="D492" s="188" t="s">
        <v>417</v>
      </c>
      <c r="E492" s="188" t="s">
        <v>417</v>
      </c>
      <c r="F492" s="188" t="s">
        <v>417</v>
      </c>
      <c r="G492" s="188" t="s">
        <v>417</v>
      </c>
      <c r="H492" s="189" t="s">
        <v>417</v>
      </c>
      <c r="I492" s="96"/>
      <c r="J492" s="143" t="s">
        <v>13</v>
      </c>
      <c r="K492" s="122"/>
      <c r="L492" s="123">
        <f t="shared" ref="L492" si="170">ROUND(I492*K492,2)</f>
        <v>0</v>
      </c>
    </row>
    <row r="493" spans="1:12">
      <c r="A493" s="32"/>
      <c r="B493" s="158"/>
      <c r="C493" s="159"/>
      <c r="D493" s="159"/>
      <c r="E493" s="159"/>
      <c r="F493" s="159"/>
      <c r="G493" s="159"/>
      <c r="H493" s="160"/>
      <c r="I493" s="98"/>
      <c r="J493" s="145"/>
      <c r="K493" s="122"/>
      <c r="L493" s="124"/>
    </row>
    <row r="494" spans="1:12">
      <c r="A494" s="26">
        <v>192</v>
      </c>
      <c r="B494" s="165" t="s">
        <v>418</v>
      </c>
      <c r="C494" s="166" t="s">
        <v>418</v>
      </c>
      <c r="D494" s="166" t="s">
        <v>418</v>
      </c>
      <c r="E494" s="166" t="s">
        <v>418</v>
      </c>
      <c r="F494" s="166" t="s">
        <v>418</v>
      </c>
      <c r="G494" s="166" t="s">
        <v>418</v>
      </c>
      <c r="H494" s="167" t="s">
        <v>418</v>
      </c>
      <c r="I494" s="96"/>
      <c r="J494" s="78" t="s">
        <v>13</v>
      </c>
      <c r="K494" s="122"/>
      <c r="L494" s="123">
        <f t="shared" ref="L494" si="171">ROUND(I494*K494,2)</f>
        <v>0</v>
      </c>
    </row>
    <row r="495" spans="1:12">
      <c r="A495" s="32"/>
      <c r="B495" s="158"/>
      <c r="C495" s="159"/>
      <c r="D495" s="159"/>
      <c r="E495" s="159"/>
      <c r="F495" s="159"/>
      <c r="G495" s="159"/>
      <c r="H495" s="160"/>
      <c r="I495" s="98"/>
      <c r="J495" s="145"/>
      <c r="K495" s="122"/>
      <c r="L495" s="124"/>
    </row>
    <row r="496" spans="1:12">
      <c r="A496" s="26">
        <v>193</v>
      </c>
      <c r="B496" s="165" t="s">
        <v>419</v>
      </c>
      <c r="C496" s="166" t="s">
        <v>419</v>
      </c>
      <c r="D496" s="166" t="s">
        <v>419</v>
      </c>
      <c r="E496" s="166" t="s">
        <v>419</v>
      </c>
      <c r="F496" s="166" t="s">
        <v>419</v>
      </c>
      <c r="G496" s="166" t="s">
        <v>419</v>
      </c>
      <c r="H496" s="167" t="s">
        <v>419</v>
      </c>
      <c r="I496" s="98"/>
      <c r="J496" s="78" t="s">
        <v>13</v>
      </c>
      <c r="K496" s="122"/>
      <c r="L496" s="123">
        <f t="shared" ref="L496" si="172">ROUND(I496*K496,2)</f>
        <v>0</v>
      </c>
    </row>
    <row r="497" spans="1:12">
      <c r="A497" s="32"/>
      <c r="B497" s="158"/>
      <c r="C497" s="159"/>
      <c r="D497" s="159"/>
      <c r="E497" s="159"/>
      <c r="F497" s="159"/>
      <c r="G497" s="159"/>
      <c r="H497" s="160"/>
      <c r="I497" s="98"/>
      <c r="J497" s="145"/>
      <c r="K497" s="122"/>
      <c r="L497" s="124"/>
    </row>
    <row r="498" spans="1:12">
      <c r="A498" s="26">
        <v>194</v>
      </c>
      <c r="B498" s="165" t="s">
        <v>420</v>
      </c>
      <c r="C498" s="166" t="s">
        <v>420</v>
      </c>
      <c r="D498" s="166" t="s">
        <v>420</v>
      </c>
      <c r="E498" s="166" t="s">
        <v>420</v>
      </c>
      <c r="F498" s="166" t="s">
        <v>420</v>
      </c>
      <c r="G498" s="166" t="s">
        <v>420</v>
      </c>
      <c r="H498" s="167" t="s">
        <v>420</v>
      </c>
      <c r="I498" s="96"/>
      <c r="J498" s="78" t="s">
        <v>13</v>
      </c>
      <c r="K498" s="122"/>
      <c r="L498" s="123">
        <f t="shared" ref="L498" si="173">ROUND(I498*K498,2)</f>
        <v>0</v>
      </c>
    </row>
    <row r="499" spans="1:12">
      <c r="A499" s="32"/>
      <c r="B499" s="158"/>
      <c r="C499" s="159"/>
      <c r="D499" s="159"/>
      <c r="E499" s="159"/>
      <c r="F499" s="159"/>
      <c r="G499" s="159"/>
      <c r="H499" s="160"/>
      <c r="I499" s="98"/>
      <c r="J499" s="145"/>
      <c r="K499" s="122"/>
      <c r="L499" s="124"/>
    </row>
    <row r="500" spans="1:12">
      <c r="A500" s="26">
        <v>195</v>
      </c>
      <c r="B500" s="165" t="s">
        <v>421</v>
      </c>
      <c r="C500" s="166" t="s">
        <v>421</v>
      </c>
      <c r="D500" s="166" t="s">
        <v>421</v>
      </c>
      <c r="E500" s="166" t="s">
        <v>421</v>
      </c>
      <c r="F500" s="166" t="s">
        <v>421</v>
      </c>
      <c r="G500" s="166" t="s">
        <v>421</v>
      </c>
      <c r="H500" s="167" t="s">
        <v>421</v>
      </c>
      <c r="I500" s="96"/>
      <c r="J500" s="78" t="s">
        <v>13</v>
      </c>
      <c r="K500" s="122"/>
      <c r="L500" s="123">
        <f t="shared" ref="L500" si="174">ROUND(I500*K500,2)</f>
        <v>0</v>
      </c>
    </row>
    <row r="501" spans="1:12">
      <c r="A501" s="32"/>
      <c r="B501" s="158"/>
      <c r="C501" s="159"/>
      <c r="D501" s="159"/>
      <c r="E501" s="159"/>
      <c r="F501" s="159"/>
      <c r="G501" s="159"/>
      <c r="H501" s="160"/>
      <c r="I501" s="98"/>
      <c r="J501" s="145"/>
      <c r="K501" s="122"/>
      <c r="L501" s="124"/>
    </row>
    <row r="502" spans="1:12">
      <c r="A502" s="26">
        <v>196</v>
      </c>
      <c r="B502" s="165" t="s">
        <v>422</v>
      </c>
      <c r="C502" s="166" t="s">
        <v>422</v>
      </c>
      <c r="D502" s="166" t="s">
        <v>422</v>
      </c>
      <c r="E502" s="166" t="s">
        <v>422</v>
      </c>
      <c r="F502" s="166" t="s">
        <v>422</v>
      </c>
      <c r="G502" s="166" t="s">
        <v>422</v>
      </c>
      <c r="H502" s="167" t="s">
        <v>422</v>
      </c>
      <c r="I502" s="98"/>
      <c r="J502" s="78" t="s">
        <v>13</v>
      </c>
      <c r="K502" s="122"/>
      <c r="L502" s="123">
        <f t="shared" ref="L502" si="175">ROUND(I502*K502,2)</f>
        <v>0</v>
      </c>
    </row>
    <row r="503" spans="1:12">
      <c r="A503" s="32"/>
      <c r="B503" s="158"/>
      <c r="C503" s="159"/>
      <c r="D503" s="159"/>
      <c r="E503" s="159"/>
      <c r="F503" s="159"/>
      <c r="G503" s="159"/>
      <c r="H503" s="160"/>
      <c r="I503" s="98"/>
      <c r="J503" s="145"/>
      <c r="K503" s="122"/>
      <c r="L503" s="124"/>
    </row>
    <row r="504" spans="1:12">
      <c r="A504" s="26">
        <v>197</v>
      </c>
      <c r="B504" s="165" t="s">
        <v>423</v>
      </c>
      <c r="C504" s="166" t="s">
        <v>423</v>
      </c>
      <c r="D504" s="166" t="s">
        <v>423</v>
      </c>
      <c r="E504" s="166" t="s">
        <v>423</v>
      </c>
      <c r="F504" s="166" t="s">
        <v>423</v>
      </c>
      <c r="G504" s="166" t="s">
        <v>423</v>
      </c>
      <c r="H504" s="167" t="s">
        <v>423</v>
      </c>
      <c r="I504" s="96"/>
      <c r="J504" s="78" t="s">
        <v>13</v>
      </c>
      <c r="K504" s="122"/>
      <c r="L504" s="123">
        <f t="shared" ref="L504" si="176">ROUND(I504*K504,2)</f>
        <v>0</v>
      </c>
    </row>
    <row r="505" spans="1:12">
      <c r="A505" s="32"/>
      <c r="B505" s="158"/>
      <c r="C505" s="159"/>
      <c r="D505" s="159"/>
      <c r="E505" s="159"/>
      <c r="F505" s="159"/>
      <c r="G505" s="159"/>
      <c r="H505" s="160"/>
      <c r="I505" s="98"/>
      <c r="J505" s="145"/>
      <c r="K505" s="122"/>
      <c r="L505" s="124"/>
    </row>
    <row r="506" spans="1:12">
      <c r="A506" s="26">
        <v>198</v>
      </c>
      <c r="B506" s="165" t="s">
        <v>424</v>
      </c>
      <c r="C506" s="166" t="s">
        <v>424</v>
      </c>
      <c r="D506" s="166" t="s">
        <v>424</v>
      </c>
      <c r="E506" s="166" t="s">
        <v>424</v>
      </c>
      <c r="F506" s="166" t="s">
        <v>424</v>
      </c>
      <c r="G506" s="166" t="s">
        <v>424</v>
      </c>
      <c r="H506" s="167" t="s">
        <v>424</v>
      </c>
      <c r="I506" s="96"/>
      <c r="J506" s="78" t="s">
        <v>13</v>
      </c>
      <c r="K506" s="122"/>
      <c r="L506" s="123">
        <f t="shared" ref="L506" si="177">ROUND(I506*K506,2)</f>
        <v>0</v>
      </c>
    </row>
    <row r="507" spans="1:12">
      <c r="A507" s="32"/>
      <c r="B507" s="158"/>
      <c r="C507" s="159"/>
      <c r="D507" s="159"/>
      <c r="E507" s="159"/>
      <c r="F507" s="159"/>
      <c r="G507" s="159"/>
      <c r="H507" s="160"/>
      <c r="I507" s="98"/>
      <c r="J507" s="145"/>
      <c r="K507" s="122"/>
      <c r="L507" s="124"/>
    </row>
    <row r="508" spans="1:12">
      <c r="A508" s="26">
        <v>199</v>
      </c>
      <c r="B508" s="165" t="s">
        <v>425</v>
      </c>
      <c r="C508" s="166" t="s">
        <v>425</v>
      </c>
      <c r="D508" s="166" t="s">
        <v>425</v>
      </c>
      <c r="E508" s="166" t="s">
        <v>425</v>
      </c>
      <c r="F508" s="166" t="s">
        <v>425</v>
      </c>
      <c r="G508" s="166" t="s">
        <v>425</v>
      </c>
      <c r="H508" s="167" t="s">
        <v>425</v>
      </c>
      <c r="I508" s="98"/>
      <c r="J508" s="78" t="s">
        <v>13</v>
      </c>
      <c r="K508" s="122"/>
      <c r="L508" s="123">
        <f t="shared" ref="L508" si="178">ROUND(I508*K508,2)</f>
        <v>0</v>
      </c>
    </row>
    <row r="509" spans="1:12">
      <c r="A509" s="32"/>
      <c r="B509" s="158"/>
      <c r="C509" s="159"/>
      <c r="D509" s="159"/>
      <c r="E509" s="159"/>
      <c r="F509" s="159"/>
      <c r="G509" s="159"/>
      <c r="H509" s="160"/>
      <c r="I509" s="98"/>
      <c r="J509" s="145"/>
      <c r="K509" s="122"/>
      <c r="L509" s="124"/>
    </row>
    <row r="510" spans="1:12">
      <c r="A510" s="26">
        <v>200</v>
      </c>
      <c r="B510" s="165" t="s">
        <v>426</v>
      </c>
      <c r="C510" s="166" t="s">
        <v>426</v>
      </c>
      <c r="D510" s="166" t="s">
        <v>426</v>
      </c>
      <c r="E510" s="166" t="s">
        <v>426</v>
      </c>
      <c r="F510" s="166" t="s">
        <v>426</v>
      </c>
      <c r="G510" s="166" t="s">
        <v>426</v>
      </c>
      <c r="H510" s="167" t="s">
        <v>426</v>
      </c>
      <c r="I510" s="96"/>
      <c r="J510" s="78" t="s">
        <v>13</v>
      </c>
      <c r="K510" s="122"/>
      <c r="L510" s="123">
        <f t="shared" ref="L510" si="179">ROUND(I510*K510,2)</f>
        <v>0</v>
      </c>
    </row>
    <row r="511" spans="1:12">
      <c r="A511" s="32"/>
      <c r="B511" s="158"/>
      <c r="C511" s="159"/>
      <c r="D511" s="159"/>
      <c r="E511" s="159"/>
      <c r="F511" s="159"/>
      <c r="G511" s="159"/>
      <c r="H511" s="160"/>
      <c r="I511" s="98"/>
      <c r="J511" s="145"/>
      <c r="K511" s="122"/>
      <c r="L511" s="124"/>
    </row>
    <row r="512" spans="1:12">
      <c r="A512" s="26">
        <v>201</v>
      </c>
      <c r="B512" s="165" t="s">
        <v>427</v>
      </c>
      <c r="C512" s="166" t="s">
        <v>427</v>
      </c>
      <c r="D512" s="166" t="s">
        <v>427</v>
      </c>
      <c r="E512" s="166" t="s">
        <v>427</v>
      </c>
      <c r="F512" s="166" t="s">
        <v>427</v>
      </c>
      <c r="G512" s="166" t="s">
        <v>427</v>
      </c>
      <c r="H512" s="167" t="s">
        <v>427</v>
      </c>
      <c r="I512" s="96"/>
      <c r="J512" s="78" t="s">
        <v>13</v>
      </c>
      <c r="K512" s="122"/>
      <c r="L512" s="123">
        <f t="shared" ref="L512" si="180">ROUND(I512*K512,2)</f>
        <v>0</v>
      </c>
    </row>
    <row r="513" spans="1:12">
      <c r="A513" s="32"/>
      <c r="B513" s="158"/>
      <c r="C513" s="159"/>
      <c r="D513" s="159"/>
      <c r="E513" s="159"/>
      <c r="F513" s="159"/>
      <c r="G513" s="159"/>
      <c r="H513" s="160"/>
      <c r="I513" s="98"/>
      <c r="J513" s="145"/>
      <c r="K513" s="122"/>
      <c r="L513" s="124"/>
    </row>
    <row r="514" spans="1:12">
      <c r="A514" s="26">
        <v>202</v>
      </c>
      <c r="B514" s="165" t="s">
        <v>428</v>
      </c>
      <c r="C514" s="166" t="s">
        <v>428</v>
      </c>
      <c r="D514" s="166" t="s">
        <v>428</v>
      </c>
      <c r="E514" s="166" t="s">
        <v>428</v>
      </c>
      <c r="F514" s="166" t="s">
        <v>428</v>
      </c>
      <c r="G514" s="166" t="s">
        <v>428</v>
      </c>
      <c r="H514" s="167" t="s">
        <v>428</v>
      </c>
      <c r="I514" s="98"/>
      <c r="J514" s="78" t="s">
        <v>13</v>
      </c>
      <c r="K514" s="122"/>
      <c r="L514" s="123">
        <f t="shared" ref="L514" si="181">ROUND(I514*K514,2)</f>
        <v>0</v>
      </c>
    </row>
    <row r="515" spans="1:12">
      <c r="A515" s="32"/>
      <c r="B515" s="158"/>
      <c r="C515" s="159"/>
      <c r="D515" s="159"/>
      <c r="E515" s="159"/>
      <c r="F515" s="159"/>
      <c r="G515" s="159"/>
      <c r="H515" s="160"/>
      <c r="I515" s="98"/>
      <c r="J515" s="145"/>
      <c r="K515" s="122"/>
      <c r="L515" s="124"/>
    </row>
    <row r="516" spans="1:12">
      <c r="A516" s="26">
        <v>203</v>
      </c>
      <c r="B516" s="165" t="s">
        <v>429</v>
      </c>
      <c r="C516" s="166" t="s">
        <v>429</v>
      </c>
      <c r="D516" s="166" t="s">
        <v>429</v>
      </c>
      <c r="E516" s="166" t="s">
        <v>429</v>
      </c>
      <c r="F516" s="166" t="s">
        <v>429</v>
      </c>
      <c r="G516" s="166" t="s">
        <v>429</v>
      </c>
      <c r="H516" s="167" t="s">
        <v>429</v>
      </c>
      <c r="I516" s="96"/>
      <c r="J516" s="78" t="s">
        <v>13</v>
      </c>
      <c r="K516" s="122"/>
      <c r="L516" s="123">
        <f t="shared" ref="L516" si="182">ROUND(I516*K516,2)</f>
        <v>0</v>
      </c>
    </row>
    <row r="517" spans="1:12">
      <c r="A517" s="32"/>
      <c r="B517" s="158"/>
      <c r="C517" s="159"/>
      <c r="D517" s="159"/>
      <c r="E517" s="159"/>
      <c r="F517" s="159"/>
      <c r="G517" s="159"/>
      <c r="H517" s="160"/>
      <c r="I517" s="98"/>
      <c r="J517" s="145"/>
      <c r="K517" s="122"/>
      <c r="L517" s="124"/>
    </row>
    <row r="518" spans="1:12">
      <c r="A518" s="26">
        <v>204</v>
      </c>
      <c r="B518" s="165" t="s">
        <v>430</v>
      </c>
      <c r="C518" s="166" t="s">
        <v>430</v>
      </c>
      <c r="D518" s="166" t="s">
        <v>430</v>
      </c>
      <c r="E518" s="166" t="s">
        <v>430</v>
      </c>
      <c r="F518" s="166" t="s">
        <v>430</v>
      </c>
      <c r="G518" s="166" t="s">
        <v>430</v>
      </c>
      <c r="H518" s="167" t="s">
        <v>430</v>
      </c>
      <c r="I518" s="96"/>
      <c r="J518" s="78" t="s">
        <v>13</v>
      </c>
      <c r="K518" s="122"/>
      <c r="L518" s="123">
        <f t="shared" ref="L518" si="183">ROUND(I518*K518,2)</f>
        <v>0</v>
      </c>
    </row>
    <row r="519" spans="1:12">
      <c r="A519" s="32"/>
      <c r="B519" s="158"/>
      <c r="C519" s="159"/>
      <c r="D519" s="159"/>
      <c r="E519" s="159"/>
      <c r="F519" s="159"/>
      <c r="G519" s="159"/>
      <c r="H519" s="160"/>
      <c r="I519" s="98"/>
      <c r="J519" s="145"/>
      <c r="K519" s="122"/>
      <c r="L519" s="124"/>
    </row>
    <row r="520" spans="1:12">
      <c r="A520" s="26">
        <v>205</v>
      </c>
      <c r="B520" s="165" t="s">
        <v>431</v>
      </c>
      <c r="C520" s="166" t="s">
        <v>431</v>
      </c>
      <c r="D520" s="166" t="s">
        <v>431</v>
      </c>
      <c r="E520" s="166" t="s">
        <v>431</v>
      </c>
      <c r="F520" s="166" t="s">
        <v>431</v>
      </c>
      <c r="G520" s="166" t="s">
        <v>431</v>
      </c>
      <c r="H520" s="167" t="s">
        <v>431</v>
      </c>
      <c r="I520" s="98"/>
      <c r="J520" s="78" t="s">
        <v>13</v>
      </c>
      <c r="K520" s="122"/>
      <c r="L520" s="123">
        <f t="shared" ref="L520" si="184">ROUND(I520*K520,2)</f>
        <v>0</v>
      </c>
    </row>
    <row r="521" spans="1:12">
      <c r="A521" s="32"/>
      <c r="B521" s="158"/>
      <c r="C521" s="159"/>
      <c r="D521" s="159"/>
      <c r="E521" s="159"/>
      <c r="F521" s="159"/>
      <c r="G521" s="159"/>
      <c r="H521" s="160"/>
      <c r="I521" s="98"/>
      <c r="J521" s="145"/>
      <c r="K521" s="122"/>
      <c r="L521" s="124"/>
    </row>
    <row r="522" spans="1:12">
      <c r="A522" s="26">
        <v>206</v>
      </c>
      <c r="B522" s="165" t="s">
        <v>432</v>
      </c>
      <c r="C522" s="166" t="s">
        <v>432</v>
      </c>
      <c r="D522" s="166" t="s">
        <v>432</v>
      </c>
      <c r="E522" s="166" t="s">
        <v>432</v>
      </c>
      <c r="F522" s="166" t="s">
        <v>432</v>
      </c>
      <c r="G522" s="166" t="s">
        <v>432</v>
      </c>
      <c r="H522" s="167" t="s">
        <v>432</v>
      </c>
      <c r="I522" s="96"/>
      <c r="J522" s="78" t="s">
        <v>13</v>
      </c>
      <c r="K522" s="122"/>
      <c r="L522" s="123">
        <f t="shared" ref="L522" si="185">ROUND(I522*K522,2)</f>
        <v>0</v>
      </c>
    </row>
    <row r="523" spans="1:12">
      <c r="A523" s="32"/>
      <c r="B523" s="158"/>
      <c r="C523" s="159"/>
      <c r="D523" s="159"/>
      <c r="E523" s="159"/>
      <c r="F523" s="159"/>
      <c r="G523" s="159"/>
      <c r="H523" s="160"/>
      <c r="I523" s="98"/>
      <c r="J523" s="145"/>
      <c r="K523" s="122"/>
      <c r="L523" s="124"/>
    </row>
    <row r="524" spans="1:12">
      <c r="A524" s="26">
        <v>207</v>
      </c>
      <c r="B524" s="165" t="s">
        <v>433</v>
      </c>
      <c r="C524" s="166" t="s">
        <v>433</v>
      </c>
      <c r="D524" s="166" t="s">
        <v>433</v>
      </c>
      <c r="E524" s="166" t="s">
        <v>433</v>
      </c>
      <c r="F524" s="166" t="s">
        <v>433</v>
      </c>
      <c r="G524" s="166" t="s">
        <v>433</v>
      </c>
      <c r="H524" s="167" t="s">
        <v>433</v>
      </c>
      <c r="I524" s="96"/>
      <c r="J524" s="78" t="s">
        <v>13</v>
      </c>
      <c r="K524" s="122"/>
      <c r="L524" s="123">
        <f t="shared" ref="L524" si="186">ROUND(I524*K524,2)</f>
        <v>0</v>
      </c>
    </row>
    <row r="525" spans="1:12">
      <c r="A525" s="32"/>
      <c r="B525" s="158"/>
      <c r="C525" s="159"/>
      <c r="D525" s="159"/>
      <c r="E525" s="159"/>
      <c r="F525" s="159"/>
      <c r="G525" s="159"/>
      <c r="H525" s="160"/>
      <c r="I525" s="98"/>
      <c r="J525" s="145"/>
      <c r="K525" s="122"/>
      <c r="L525" s="124"/>
    </row>
    <row r="526" spans="1:12">
      <c r="A526" s="26">
        <v>208</v>
      </c>
      <c r="B526" s="165" t="s">
        <v>434</v>
      </c>
      <c r="C526" s="166" t="s">
        <v>434</v>
      </c>
      <c r="D526" s="166" t="s">
        <v>434</v>
      </c>
      <c r="E526" s="166" t="s">
        <v>434</v>
      </c>
      <c r="F526" s="166" t="s">
        <v>434</v>
      </c>
      <c r="G526" s="166" t="s">
        <v>434</v>
      </c>
      <c r="H526" s="167" t="s">
        <v>434</v>
      </c>
      <c r="I526" s="98"/>
      <c r="J526" s="78" t="s">
        <v>13</v>
      </c>
      <c r="K526" s="122"/>
      <c r="L526" s="123">
        <f t="shared" ref="L526" si="187">ROUND(I526*K526,2)</f>
        <v>0</v>
      </c>
    </row>
    <row r="527" spans="1:12">
      <c r="A527" s="32"/>
      <c r="B527" s="158"/>
      <c r="C527" s="159"/>
      <c r="D527" s="159"/>
      <c r="E527" s="159"/>
      <c r="F527" s="159"/>
      <c r="G527" s="159"/>
      <c r="H527" s="160"/>
      <c r="I527" s="98"/>
      <c r="J527" s="145"/>
      <c r="K527" s="122"/>
      <c r="L527" s="124"/>
    </row>
    <row r="528" spans="1:12">
      <c r="A528" s="26">
        <v>209</v>
      </c>
      <c r="B528" s="165" t="s">
        <v>435</v>
      </c>
      <c r="C528" s="166" t="s">
        <v>435</v>
      </c>
      <c r="D528" s="166" t="s">
        <v>435</v>
      </c>
      <c r="E528" s="166" t="s">
        <v>435</v>
      </c>
      <c r="F528" s="166" t="s">
        <v>435</v>
      </c>
      <c r="G528" s="166" t="s">
        <v>435</v>
      </c>
      <c r="H528" s="167" t="s">
        <v>435</v>
      </c>
      <c r="I528" s="96"/>
      <c r="J528" s="78" t="s">
        <v>13</v>
      </c>
      <c r="K528" s="122"/>
      <c r="L528" s="123">
        <f t="shared" ref="L528" si="188">ROUND(I528*K528,2)</f>
        <v>0</v>
      </c>
    </row>
    <row r="529" spans="1:12">
      <c r="A529" s="32"/>
      <c r="B529" s="158"/>
      <c r="C529" s="159"/>
      <c r="D529" s="159"/>
      <c r="E529" s="159"/>
      <c r="F529" s="159"/>
      <c r="G529" s="159"/>
      <c r="H529" s="160"/>
      <c r="I529" s="98"/>
      <c r="J529" s="145"/>
      <c r="K529" s="122"/>
      <c r="L529" s="124"/>
    </row>
    <row r="530" spans="1:12">
      <c r="A530" s="26">
        <v>210</v>
      </c>
      <c r="B530" s="165" t="s">
        <v>436</v>
      </c>
      <c r="C530" s="166" t="s">
        <v>436</v>
      </c>
      <c r="D530" s="166" t="s">
        <v>436</v>
      </c>
      <c r="E530" s="166" t="s">
        <v>436</v>
      </c>
      <c r="F530" s="166" t="s">
        <v>436</v>
      </c>
      <c r="G530" s="166" t="s">
        <v>436</v>
      </c>
      <c r="H530" s="167" t="s">
        <v>436</v>
      </c>
      <c r="I530" s="96"/>
      <c r="J530" s="78" t="s">
        <v>13</v>
      </c>
      <c r="K530" s="122"/>
      <c r="L530" s="123">
        <f t="shared" ref="L530" si="189">ROUND(I530*K530,2)</f>
        <v>0</v>
      </c>
    </row>
    <row r="531" spans="1:12">
      <c r="A531" s="32"/>
      <c r="B531" s="158"/>
      <c r="C531" s="159"/>
      <c r="D531" s="159"/>
      <c r="E531" s="159"/>
      <c r="F531" s="159"/>
      <c r="G531" s="159"/>
      <c r="H531" s="160"/>
      <c r="I531" s="98"/>
      <c r="J531" s="145"/>
      <c r="K531" s="122"/>
      <c r="L531" s="124"/>
    </row>
    <row r="532" spans="1:12">
      <c r="A532" s="26">
        <v>211</v>
      </c>
      <c r="B532" s="165" t="s">
        <v>437</v>
      </c>
      <c r="C532" s="166" t="s">
        <v>437</v>
      </c>
      <c r="D532" s="166" t="s">
        <v>437</v>
      </c>
      <c r="E532" s="166" t="s">
        <v>437</v>
      </c>
      <c r="F532" s="166" t="s">
        <v>437</v>
      </c>
      <c r="G532" s="166" t="s">
        <v>437</v>
      </c>
      <c r="H532" s="167" t="s">
        <v>437</v>
      </c>
      <c r="I532" s="98"/>
      <c r="J532" s="78" t="s">
        <v>13</v>
      </c>
      <c r="K532" s="122"/>
      <c r="L532" s="123">
        <f t="shared" ref="L532" si="190">ROUND(I532*K532,2)</f>
        <v>0</v>
      </c>
    </row>
    <row r="533" spans="1:12">
      <c r="A533" s="32"/>
      <c r="B533" s="158"/>
      <c r="C533" s="159"/>
      <c r="D533" s="159"/>
      <c r="E533" s="159"/>
      <c r="F533" s="159"/>
      <c r="G533" s="159"/>
      <c r="H533" s="160"/>
      <c r="I533" s="98"/>
      <c r="J533" s="145"/>
      <c r="K533" s="122"/>
      <c r="L533" s="124"/>
    </row>
    <row r="534" spans="1:12">
      <c r="A534" s="26">
        <v>212</v>
      </c>
      <c r="B534" s="165" t="s">
        <v>438</v>
      </c>
      <c r="C534" s="166" t="s">
        <v>438</v>
      </c>
      <c r="D534" s="166" t="s">
        <v>438</v>
      </c>
      <c r="E534" s="166" t="s">
        <v>438</v>
      </c>
      <c r="F534" s="166" t="s">
        <v>438</v>
      </c>
      <c r="G534" s="166" t="s">
        <v>438</v>
      </c>
      <c r="H534" s="167" t="s">
        <v>438</v>
      </c>
      <c r="I534" s="96"/>
      <c r="J534" s="78" t="s">
        <v>13</v>
      </c>
      <c r="K534" s="122"/>
      <c r="L534" s="123">
        <f t="shared" ref="L534" si="191">ROUND(I534*K534,2)</f>
        <v>0</v>
      </c>
    </row>
    <row r="535" spans="1:12">
      <c r="A535" s="32"/>
      <c r="B535" s="158"/>
      <c r="C535" s="159"/>
      <c r="D535" s="159"/>
      <c r="E535" s="159"/>
      <c r="F535" s="159"/>
      <c r="G535" s="159"/>
      <c r="H535" s="160"/>
      <c r="I535" s="98"/>
      <c r="J535" s="145"/>
      <c r="K535" s="122"/>
      <c r="L535" s="124"/>
    </row>
    <row r="536" spans="1:12" ht="12.75" customHeight="1">
      <c r="A536" s="26">
        <v>213</v>
      </c>
      <c r="B536" s="165" t="s">
        <v>439</v>
      </c>
      <c r="C536" s="166" t="s">
        <v>439</v>
      </c>
      <c r="D536" s="166" t="s">
        <v>439</v>
      </c>
      <c r="E536" s="166" t="s">
        <v>439</v>
      </c>
      <c r="F536" s="166" t="s">
        <v>439</v>
      </c>
      <c r="G536" s="166" t="s">
        <v>439</v>
      </c>
      <c r="H536" s="167" t="s">
        <v>439</v>
      </c>
      <c r="I536" s="96"/>
      <c r="J536" s="78" t="s">
        <v>13</v>
      </c>
      <c r="K536" s="122"/>
      <c r="L536" s="123">
        <f t="shared" ref="L536" si="192">ROUND(I536*K536,2)</f>
        <v>0</v>
      </c>
    </row>
    <row r="537" spans="1:12">
      <c r="A537" s="32"/>
      <c r="B537" s="158"/>
      <c r="C537" s="159"/>
      <c r="D537" s="159"/>
      <c r="E537" s="159"/>
      <c r="F537" s="159"/>
      <c r="G537" s="159"/>
      <c r="H537" s="160"/>
      <c r="I537" s="98"/>
      <c r="J537" s="145"/>
      <c r="K537" s="122"/>
      <c r="L537" s="124"/>
    </row>
    <row r="538" spans="1:12">
      <c r="A538" s="26">
        <v>214</v>
      </c>
      <c r="B538" s="165" t="s">
        <v>440</v>
      </c>
      <c r="C538" s="166" t="s">
        <v>440</v>
      </c>
      <c r="D538" s="166" t="s">
        <v>440</v>
      </c>
      <c r="E538" s="166" t="s">
        <v>440</v>
      </c>
      <c r="F538" s="166" t="s">
        <v>440</v>
      </c>
      <c r="G538" s="166" t="s">
        <v>440</v>
      </c>
      <c r="H538" s="167" t="s">
        <v>440</v>
      </c>
      <c r="I538" s="98"/>
      <c r="J538" s="78" t="s">
        <v>13</v>
      </c>
      <c r="K538" s="122"/>
      <c r="L538" s="123">
        <f t="shared" ref="L538" si="193">ROUND(I538*K538,2)</f>
        <v>0</v>
      </c>
    </row>
    <row r="539" spans="1:12">
      <c r="A539" s="32"/>
      <c r="B539" s="158"/>
      <c r="C539" s="159"/>
      <c r="D539" s="159"/>
      <c r="E539" s="159"/>
      <c r="F539" s="159"/>
      <c r="G539" s="159"/>
      <c r="H539" s="160"/>
      <c r="I539" s="98"/>
      <c r="J539" s="145"/>
      <c r="K539" s="122"/>
      <c r="L539" s="124"/>
    </row>
    <row r="540" spans="1:12">
      <c r="A540" s="26">
        <v>215</v>
      </c>
      <c r="B540" s="165" t="s">
        <v>441</v>
      </c>
      <c r="C540" s="166" t="s">
        <v>441</v>
      </c>
      <c r="D540" s="166" t="s">
        <v>441</v>
      </c>
      <c r="E540" s="166" t="s">
        <v>441</v>
      </c>
      <c r="F540" s="166" t="s">
        <v>441</v>
      </c>
      <c r="G540" s="166" t="s">
        <v>441</v>
      </c>
      <c r="H540" s="167" t="s">
        <v>441</v>
      </c>
      <c r="I540" s="96"/>
      <c r="J540" s="78" t="s">
        <v>13</v>
      </c>
      <c r="K540" s="122"/>
      <c r="L540" s="123">
        <f t="shared" ref="L540" si="194">ROUND(I540*K540,2)</f>
        <v>0</v>
      </c>
    </row>
    <row r="541" spans="1:12">
      <c r="A541" s="32"/>
      <c r="B541" s="158"/>
      <c r="C541" s="159"/>
      <c r="D541" s="159"/>
      <c r="E541" s="159"/>
      <c r="F541" s="159"/>
      <c r="G541" s="159"/>
      <c r="H541" s="160"/>
      <c r="I541" s="98"/>
      <c r="J541" s="145"/>
      <c r="K541" s="122"/>
      <c r="L541" s="124"/>
    </row>
    <row r="542" spans="1:12">
      <c r="A542" s="26">
        <v>216</v>
      </c>
      <c r="B542" s="165" t="s">
        <v>442</v>
      </c>
      <c r="C542" s="166" t="s">
        <v>442</v>
      </c>
      <c r="D542" s="166" t="s">
        <v>442</v>
      </c>
      <c r="E542" s="166" t="s">
        <v>442</v>
      </c>
      <c r="F542" s="166" t="s">
        <v>442</v>
      </c>
      <c r="G542" s="166" t="s">
        <v>442</v>
      </c>
      <c r="H542" s="167" t="s">
        <v>442</v>
      </c>
      <c r="I542" s="96"/>
      <c r="J542" s="78" t="s">
        <v>13</v>
      </c>
      <c r="K542" s="122"/>
      <c r="L542" s="123">
        <f t="shared" ref="L542" si="195">ROUND(I542*K542,2)</f>
        <v>0</v>
      </c>
    </row>
    <row r="543" spans="1:12">
      <c r="A543" s="32"/>
      <c r="B543" s="158"/>
      <c r="C543" s="159"/>
      <c r="D543" s="159"/>
      <c r="E543" s="159"/>
      <c r="F543" s="159"/>
      <c r="G543" s="159"/>
      <c r="H543" s="160"/>
      <c r="I543" s="98"/>
      <c r="J543" s="145"/>
      <c r="K543" s="122"/>
      <c r="L543" s="124"/>
    </row>
    <row r="544" spans="1:12">
      <c r="A544" s="26">
        <v>217</v>
      </c>
      <c r="B544" s="165" t="s">
        <v>443</v>
      </c>
      <c r="C544" s="166" t="s">
        <v>443</v>
      </c>
      <c r="D544" s="166" t="s">
        <v>443</v>
      </c>
      <c r="E544" s="166" t="s">
        <v>443</v>
      </c>
      <c r="F544" s="166" t="s">
        <v>443</v>
      </c>
      <c r="G544" s="166" t="s">
        <v>443</v>
      </c>
      <c r="H544" s="167" t="s">
        <v>443</v>
      </c>
      <c r="I544" s="98"/>
      <c r="J544" s="78" t="s">
        <v>13</v>
      </c>
      <c r="K544" s="122"/>
      <c r="L544" s="123">
        <f t="shared" ref="L544" si="196">ROUND(I544*K544,2)</f>
        <v>0</v>
      </c>
    </row>
    <row r="545" spans="1:12">
      <c r="A545" s="32"/>
      <c r="B545" s="158"/>
      <c r="C545" s="159"/>
      <c r="D545" s="159"/>
      <c r="E545" s="159"/>
      <c r="F545" s="159"/>
      <c r="G545" s="159"/>
      <c r="H545" s="160"/>
      <c r="I545" s="98"/>
      <c r="J545" s="145"/>
      <c r="K545" s="122"/>
      <c r="L545" s="124"/>
    </row>
    <row r="546" spans="1:12">
      <c r="A546" s="26">
        <v>218</v>
      </c>
      <c r="B546" s="165" t="s">
        <v>444</v>
      </c>
      <c r="C546" s="166" t="s">
        <v>444</v>
      </c>
      <c r="D546" s="166" t="s">
        <v>444</v>
      </c>
      <c r="E546" s="166" t="s">
        <v>444</v>
      </c>
      <c r="F546" s="166" t="s">
        <v>444</v>
      </c>
      <c r="G546" s="166" t="s">
        <v>444</v>
      </c>
      <c r="H546" s="167" t="s">
        <v>444</v>
      </c>
      <c r="I546" s="96"/>
      <c r="J546" s="78" t="s">
        <v>13</v>
      </c>
      <c r="K546" s="122"/>
      <c r="L546" s="123">
        <f t="shared" ref="L546" si="197">ROUND(I546*K546,2)</f>
        <v>0</v>
      </c>
    </row>
    <row r="547" spans="1:12">
      <c r="A547" s="32"/>
      <c r="B547" s="158"/>
      <c r="C547" s="159"/>
      <c r="D547" s="159"/>
      <c r="E547" s="159"/>
      <c r="F547" s="159"/>
      <c r="G547" s="159"/>
      <c r="H547" s="160"/>
      <c r="I547" s="98"/>
      <c r="J547" s="145"/>
      <c r="K547" s="122"/>
      <c r="L547" s="124"/>
    </row>
    <row r="548" spans="1:12">
      <c r="A548" s="26">
        <v>219</v>
      </c>
      <c r="B548" s="165" t="s">
        <v>445</v>
      </c>
      <c r="C548" s="166" t="s">
        <v>445</v>
      </c>
      <c r="D548" s="166" t="s">
        <v>445</v>
      </c>
      <c r="E548" s="166" t="s">
        <v>445</v>
      </c>
      <c r="F548" s="166" t="s">
        <v>445</v>
      </c>
      <c r="G548" s="166" t="s">
        <v>445</v>
      </c>
      <c r="H548" s="167" t="s">
        <v>445</v>
      </c>
      <c r="I548" s="96"/>
      <c r="J548" s="78" t="s">
        <v>13</v>
      </c>
      <c r="K548" s="122"/>
      <c r="L548" s="123">
        <f t="shared" ref="L548" si="198">ROUND(I548*K548,2)</f>
        <v>0</v>
      </c>
    </row>
    <row r="549" spans="1:12">
      <c r="A549" s="32"/>
      <c r="B549" s="158"/>
      <c r="C549" s="159"/>
      <c r="D549" s="159"/>
      <c r="E549" s="159"/>
      <c r="F549" s="159"/>
      <c r="G549" s="159"/>
      <c r="H549" s="160"/>
      <c r="I549" s="98"/>
      <c r="J549" s="145"/>
      <c r="K549" s="122"/>
      <c r="L549" s="124"/>
    </row>
    <row r="550" spans="1:12">
      <c r="A550" s="26">
        <v>220</v>
      </c>
      <c r="B550" s="165" t="s">
        <v>446</v>
      </c>
      <c r="C550" s="166" t="s">
        <v>446</v>
      </c>
      <c r="D550" s="166" t="s">
        <v>446</v>
      </c>
      <c r="E550" s="166" t="s">
        <v>446</v>
      </c>
      <c r="F550" s="166" t="s">
        <v>446</v>
      </c>
      <c r="G550" s="166" t="s">
        <v>446</v>
      </c>
      <c r="H550" s="167" t="s">
        <v>446</v>
      </c>
      <c r="I550" s="98"/>
      <c r="J550" s="78" t="s">
        <v>13</v>
      </c>
      <c r="K550" s="122"/>
      <c r="L550" s="123">
        <f t="shared" ref="L550" si="199">ROUND(I550*K550,2)</f>
        <v>0</v>
      </c>
    </row>
    <row r="551" spans="1:12">
      <c r="A551" s="32"/>
      <c r="B551" s="158"/>
      <c r="C551" s="159"/>
      <c r="D551" s="159"/>
      <c r="E551" s="159"/>
      <c r="F551" s="159"/>
      <c r="G551" s="159"/>
      <c r="H551" s="160"/>
      <c r="I551" s="98"/>
      <c r="J551" s="145"/>
      <c r="K551" s="122"/>
      <c r="L551" s="124"/>
    </row>
    <row r="552" spans="1:12">
      <c r="A552" s="26">
        <v>221</v>
      </c>
      <c r="B552" s="165" t="s">
        <v>447</v>
      </c>
      <c r="C552" s="166" t="s">
        <v>447</v>
      </c>
      <c r="D552" s="166" t="s">
        <v>447</v>
      </c>
      <c r="E552" s="166" t="s">
        <v>447</v>
      </c>
      <c r="F552" s="166" t="s">
        <v>447</v>
      </c>
      <c r="G552" s="166" t="s">
        <v>447</v>
      </c>
      <c r="H552" s="167" t="s">
        <v>447</v>
      </c>
      <c r="I552" s="96"/>
      <c r="J552" s="78" t="s">
        <v>13</v>
      </c>
      <c r="K552" s="122"/>
      <c r="L552" s="123">
        <f t="shared" ref="L552" si="200">ROUND(I552*K552,2)</f>
        <v>0</v>
      </c>
    </row>
    <row r="553" spans="1:12">
      <c r="A553" s="32"/>
      <c r="B553" s="158"/>
      <c r="C553" s="159"/>
      <c r="D553" s="159"/>
      <c r="E553" s="159"/>
      <c r="F553" s="159"/>
      <c r="G553" s="159"/>
      <c r="H553" s="160"/>
      <c r="I553" s="98"/>
      <c r="J553" s="145"/>
      <c r="K553" s="122"/>
      <c r="L553" s="124"/>
    </row>
    <row r="554" spans="1:12">
      <c r="A554" s="26">
        <v>222</v>
      </c>
      <c r="B554" s="165" t="s">
        <v>448</v>
      </c>
      <c r="C554" s="166" t="s">
        <v>448</v>
      </c>
      <c r="D554" s="166" t="s">
        <v>448</v>
      </c>
      <c r="E554" s="166" t="s">
        <v>448</v>
      </c>
      <c r="F554" s="166" t="s">
        <v>448</v>
      </c>
      <c r="G554" s="166" t="s">
        <v>448</v>
      </c>
      <c r="H554" s="167" t="s">
        <v>448</v>
      </c>
      <c r="I554" s="96"/>
      <c r="J554" s="78" t="s">
        <v>13</v>
      </c>
      <c r="K554" s="122"/>
      <c r="L554" s="123">
        <f t="shared" ref="L554" si="201">ROUND(I554*K554,2)</f>
        <v>0</v>
      </c>
    </row>
    <row r="555" spans="1:12">
      <c r="A555" s="32"/>
      <c r="B555" s="158"/>
      <c r="C555" s="159"/>
      <c r="D555" s="159"/>
      <c r="E555" s="159"/>
      <c r="F555" s="159"/>
      <c r="G555" s="159"/>
      <c r="H555" s="160"/>
      <c r="I555" s="98"/>
      <c r="J555" s="145"/>
      <c r="K555" s="122"/>
      <c r="L555" s="124"/>
    </row>
    <row r="556" spans="1:12">
      <c r="A556" s="26">
        <v>223</v>
      </c>
      <c r="B556" s="165" t="s">
        <v>449</v>
      </c>
      <c r="C556" s="166" t="s">
        <v>449</v>
      </c>
      <c r="D556" s="166" t="s">
        <v>449</v>
      </c>
      <c r="E556" s="166" t="s">
        <v>449</v>
      </c>
      <c r="F556" s="166" t="s">
        <v>449</v>
      </c>
      <c r="G556" s="166" t="s">
        <v>449</v>
      </c>
      <c r="H556" s="167" t="s">
        <v>449</v>
      </c>
      <c r="I556" s="98"/>
      <c r="J556" s="78" t="s">
        <v>13</v>
      </c>
      <c r="K556" s="122"/>
      <c r="L556" s="123">
        <f t="shared" ref="L556" si="202">ROUND(I556*K556,2)</f>
        <v>0</v>
      </c>
    </row>
    <row r="557" spans="1:12">
      <c r="A557" s="32"/>
      <c r="B557" s="158"/>
      <c r="C557" s="159"/>
      <c r="D557" s="159"/>
      <c r="E557" s="159"/>
      <c r="F557" s="159"/>
      <c r="G557" s="159"/>
      <c r="H557" s="160"/>
      <c r="I557" s="98"/>
      <c r="J557" s="145"/>
      <c r="K557" s="122"/>
      <c r="L557" s="124"/>
    </row>
    <row r="558" spans="1:12">
      <c r="A558" s="26">
        <v>224</v>
      </c>
      <c r="B558" s="165" t="s">
        <v>450</v>
      </c>
      <c r="C558" s="166" t="s">
        <v>450</v>
      </c>
      <c r="D558" s="166" t="s">
        <v>450</v>
      </c>
      <c r="E558" s="166" t="s">
        <v>450</v>
      </c>
      <c r="F558" s="166" t="s">
        <v>450</v>
      </c>
      <c r="G558" s="166" t="s">
        <v>450</v>
      </c>
      <c r="H558" s="167" t="s">
        <v>450</v>
      </c>
      <c r="I558" s="96"/>
      <c r="J558" s="78" t="s">
        <v>13</v>
      </c>
      <c r="K558" s="122"/>
      <c r="L558" s="123">
        <f t="shared" ref="L558" si="203">ROUND(I558*K558,2)</f>
        <v>0</v>
      </c>
    </row>
    <row r="559" spans="1:12">
      <c r="A559" s="32"/>
      <c r="B559" s="158"/>
      <c r="C559" s="159"/>
      <c r="D559" s="159"/>
      <c r="E559" s="159"/>
      <c r="F559" s="159"/>
      <c r="G559" s="159"/>
      <c r="H559" s="160"/>
      <c r="I559" s="98"/>
      <c r="J559" s="145"/>
      <c r="K559" s="122"/>
      <c r="L559" s="124"/>
    </row>
    <row r="560" spans="1:12">
      <c r="A560" s="26">
        <v>225</v>
      </c>
      <c r="B560" s="165" t="s">
        <v>451</v>
      </c>
      <c r="C560" s="166" t="s">
        <v>451</v>
      </c>
      <c r="D560" s="166" t="s">
        <v>451</v>
      </c>
      <c r="E560" s="166" t="s">
        <v>451</v>
      </c>
      <c r="F560" s="166" t="s">
        <v>451</v>
      </c>
      <c r="G560" s="166" t="s">
        <v>451</v>
      </c>
      <c r="H560" s="167" t="s">
        <v>451</v>
      </c>
      <c r="I560" s="96"/>
      <c r="J560" s="78" t="s">
        <v>13</v>
      </c>
      <c r="K560" s="122"/>
      <c r="L560" s="123">
        <f t="shared" ref="L560" si="204">ROUND(I560*K560,2)</f>
        <v>0</v>
      </c>
    </row>
    <row r="561" spans="1:12">
      <c r="A561" s="32"/>
      <c r="B561" s="158"/>
      <c r="C561" s="159"/>
      <c r="D561" s="159"/>
      <c r="E561" s="159"/>
      <c r="F561" s="159"/>
      <c r="G561" s="159"/>
      <c r="H561" s="160"/>
      <c r="I561" s="98"/>
      <c r="J561" s="145"/>
      <c r="K561" s="122"/>
      <c r="L561" s="124"/>
    </row>
    <row r="562" spans="1:12">
      <c r="A562" s="26">
        <v>226</v>
      </c>
      <c r="B562" s="165" t="s">
        <v>452</v>
      </c>
      <c r="C562" s="166" t="s">
        <v>452</v>
      </c>
      <c r="D562" s="166" t="s">
        <v>452</v>
      </c>
      <c r="E562" s="166" t="s">
        <v>452</v>
      </c>
      <c r="F562" s="166" t="s">
        <v>452</v>
      </c>
      <c r="G562" s="166" t="s">
        <v>452</v>
      </c>
      <c r="H562" s="167" t="s">
        <v>452</v>
      </c>
      <c r="I562" s="98"/>
      <c r="J562" s="78" t="s">
        <v>13</v>
      </c>
      <c r="K562" s="122"/>
      <c r="L562" s="123">
        <f t="shared" ref="L562" si="205">ROUND(I562*K562,2)</f>
        <v>0</v>
      </c>
    </row>
    <row r="563" spans="1:12">
      <c r="A563" s="32"/>
      <c r="B563" s="158"/>
      <c r="C563" s="159"/>
      <c r="D563" s="159"/>
      <c r="E563" s="159"/>
      <c r="F563" s="159"/>
      <c r="G563" s="159"/>
      <c r="H563" s="160"/>
      <c r="I563" s="98"/>
      <c r="J563" s="145"/>
      <c r="K563" s="122"/>
      <c r="L563" s="124"/>
    </row>
    <row r="564" spans="1:12">
      <c r="A564" s="26">
        <v>227</v>
      </c>
      <c r="B564" s="165" t="s">
        <v>453</v>
      </c>
      <c r="C564" s="166" t="s">
        <v>453</v>
      </c>
      <c r="D564" s="166" t="s">
        <v>453</v>
      </c>
      <c r="E564" s="166" t="s">
        <v>453</v>
      </c>
      <c r="F564" s="166" t="s">
        <v>453</v>
      </c>
      <c r="G564" s="166" t="s">
        <v>453</v>
      </c>
      <c r="H564" s="167" t="s">
        <v>453</v>
      </c>
      <c r="I564" s="96"/>
      <c r="J564" s="78" t="s">
        <v>13</v>
      </c>
      <c r="K564" s="122"/>
      <c r="L564" s="123">
        <f t="shared" ref="L564" si="206">ROUND(I564*K564,2)</f>
        <v>0</v>
      </c>
    </row>
    <row r="565" spans="1:12">
      <c r="A565" s="32"/>
      <c r="B565" s="158"/>
      <c r="C565" s="159"/>
      <c r="D565" s="159"/>
      <c r="E565" s="159"/>
      <c r="F565" s="159"/>
      <c r="G565" s="159"/>
      <c r="H565" s="160"/>
      <c r="I565" s="98"/>
      <c r="J565" s="145"/>
      <c r="K565" s="122"/>
      <c r="L565" s="124"/>
    </row>
    <row r="566" spans="1:12">
      <c r="A566" s="26">
        <v>228</v>
      </c>
      <c r="B566" s="165" t="s">
        <v>454</v>
      </c>
      <c r="C566" s="166" t="s">
        <v>454</v>
      </c>
      <c r="D566" s="166" t="s">
        <v>454</v>
      </c>
      <c r="E566" s="166" t="s">
        <v>454</v>
      </c>
      <c r="F566" s="166" t="s">
        <v>454</v>
      </c>
      <c r="G566" s="166" t="s">
        <v>454</v>
      </c>
      <c r="H566" s="167" t="s">
        <v>454</v>
      </c>
      <c r="I566" s="96"/>
      <c r="J566" s="78" t="s">
        <v>13</v>
      </c>
      <c r="K566" s="122"/>
      <c r="L566" s="123">
        <f t="shared" ref="L566" si="207">ROUND(I566*K566,2)</f>
        <v>0</v>
      </c>
    </row>
    <row r="567" spans="1:12">
      <c r="A567" s="32"/>
      <c r="B567" s="158"/>
      <c r="C567" s="159"/>
      <c r="D567" s="159"/>
      <c r="E567" s="159"/>
      <c r="F567" s="159"/>
      <c r="G567" s="159"/>
      <c r="H567" s="160"/>
      <c r="I567" s="98"/>
      <c r="J567" s="145"/>
      <c r="K567" s="122"/>
      <c r="L567" s="124"/>
    </row>
    <row r="568" spans="1:12">
      <c r="A568" s="26">
        <v>229</v>
      </c>
      <c r="B568" s="165" t="s">
        <v>455</v>
      </c>
      <c r="C568" s="166" t="s">
        <v>455</v>
      </c>
      <c r="D568" s="166" t="s">
        <v>455</v>
      </c>
      <c r="E568" s="166" t="s">
        <v>455</v>
      </c>
      <c r="F568" s="166" t="s">
        <v>455</v>
      </c>
      <c r="G568" s="166" t="s">
        <v>455</v>
      </c>
      <c r="H568" s="167" t="s">
        <v>455</v>
      </c>
      <c r="I568" s="98"/>
      <c r="J568" s="78" t="s">
        <v>13</v>
      </c>
      <c r="K568" s="122"/>
      <c r="L568" s="123">
        <f t="shared" ref="L568" si="208">ROUND(I568*K568,2)</f>
        <v>0</v>
      </c>
    </row>
    <row r="569" spans="1:12">
      <c r="A569" s="32"/>
      <c r="B569" s="158"/>
      <c r="C569" s="159"/>
      <c r="D569" s="159"/>
      <c r="E569" s="159"/>
      <c r="F569" s="159"/>
      <c r="G569" s="159"/>
      <c r="H569" s="160"/>
      <c r="I569" s="98"/>
      <c r="J569" s="145"/>
      <c r="K569" s="122"/>
      <c r="L569" s="124"/>
    </row>
    <row r="570" spans="1:12">
      <c r="A570" s="26">
        <v>230</v>
      </c>
      <c r="B570" s="165" t="s">
        <v>456</v>
      </c>
      <c r="C570" s="166" t="s">
        <v>456</v>
      </c>
      <c r="D570" s="166" t="s">
        <v>456</v>
      </c>
      <c r="E570" s="166" t="s">
        <v>456</v>
      </c>
      <c r="F570" s="166" t="s">
        <v>456</v>
      </c>
      <c r="G570" s="166" t="s">
        <v>456</v>
      </c>
      <c r="H570" s="167" t="s">
        <v>456</v>
      </c>
      <c r="I570" s="96"/>
      <c r="J570" s="78" t="s">
        <v>13</v>
      </c>
      <c r="K570" s="122"/>
      <c r="L570" s="123">
        <f t="shared" ref="L570" si="209">ROUND(I570*K570,2)</f>
        <v>0</v>
      </c>
    </row>
    <row r="571" spans="1:12">
      <c r="A571" s="32"/>
      <c r="B571" s="158"/>
      <c r="C571" s="159"/>
      <c r="D571" s="159"/>
      <c r="E571" s="159"/>
      <c r="F571" s="159"/>
      <c r="G571" s="159"/>
      <c r="H571" s="160"/>
      <c r="I571" s="98"/>
      <c r="J571" s="145"/>
      <c r="K571" s="122"/>
      <c r="L571" s="124"/>
    </row>
    <row r="572" spans="1:12">
      <c r="A572" s="26">
        <v>231</v>
      </c>
      <c r="B572" s="155" t="s">
        <v>457</v>
      </c>
      <c r="C572" s="156" t="s">
        <v>457</v>
      </c>
      <c r="D572" s="156" t="s">
        <v>457</v>
      </c>
      <c r="E572" s="156" t="s">
        <v>457</v>
      </c>
      <c r="F572" s="156" t="s">
        <v>457</v>
      </c>
      <c r="G572" s="156" t="s">
        <v>457</v>
      </c>
      <c r="H572" s="157" t="s">
        <v>457</v>
      </c>
      <c r="I572" s="96"/>
      <c r="J572" s="143" t="s">
        <v>13</v>
      </c>
      <c r="K572" s="122"/>
      <c r="L572" s="123">
        <f t="shared" ref="L572" si="210">ROUND(I572*K572,2)</f>
        <v>0</v>
      </c>
    </row>
    <row r="573" spans="1:12">
      <c r="A573" s="32"/>
      <c r="B573" s="158"/>
      <c r="C573" s="159"/>
      <c r="D573" s="159"/>
      <c r="E573" s="159"/>
      <c r="F573" s="159"/>
      <c r="G573" s="159"/>
      <c r="H573" s="160"/>
      <c r="I573" s="98"/>
      <c r="J573" s="145"/>
      <c r="K573" s="122"/>
      <c r="L573" s="124"/>
    </row>
    <row r="574" spans="1:12">
      <c r="A574" s="26">
        <v>232</v>
      </c>
      <c r="B574" s="158" t="s">
        <v>458</v>
      </c>
      <c r="C574" s="159" t="s">
        <v>458</v>
      </c>
      <c r="D574" s="159" t="s">
        <v>458</v>
      </c>
      <c r="E574" s="159" t="s">
        <v>458</v>
      </c>
      <c r="F574" s="159" t="s">
        <v>458</v>
      </c>
      <c r="G574" s="159" t="s">
        <v>458</v>
      </c>
      <c r="H574" s="160" t="s">
        <v>458</v>
      </c>
      <c r="I574" s="98"/>
      <c r="J574" s="145" t="s">
        <v>12</v>
      </c>
      <c r="K574" s="122"/>
      <c r="L574" s="123">
        <f t="shared" ref="L574" si="211">ROUND(I574*K574,2)</f>
        <v>0</v>
      </c>
    </row>
    <row r="575" spans="1:12">
      <c r="A575" s="32"/>
      <c r="B575" s="158"/>
      <c r="C575" s="159"/>
      <c r="D575" s="159"/>
      <c r="E575" s="159"/>
      <c r="F575" s="159"/>
      <c r="G575" s="159"/>
      <c r="H575" s="160"/>
      <c r="I575" s="98"/>
      <c r="J575" s="145"/>
      <c r="K575" s="122"/>
      <c r="L575" s="124"/>
    </row>
    <row r="576" spans="1:12">
      <c r="A576" s="26">
        <v>233</v>
      </c>
      <c r="B576" s="158" t="s">
        <v>459</v>
      </c>
      <c r="C576" s="159" t="s">
        <v>459</v>
      </c>
      <c r="D576" s="159" t="s">
        <v>459</v>
      </c>
      <c r="E576" s="159" t="s">
        <v>459</v>
      </c>
      <c r="F576" s="159" t="s">
        <v>459</v>
      </c>
      <c r="G576" s="159" t="s">
        <v>459</v>
      </c>
      <c r="H576" s="160" t="s">
        <v>459</v>
      </c>
      <c r="I576" s="96"/>
      <c r="J576" s="143" t="s">
        <v>12</v>
      </c>
      <c r="K576" s="122"/>
      <c r="L576" s="123">
        <f t="shared" ref="L576" si="212">ROUND(I576*K576,2)</f>
        <v>0</v>
      </c>
    </row>
    <row r="577" spans="1:12" ht="13.8" thickBot="1">
      <c r="A577" s="26"/>
      <c r="B577" s="155"/>
      <c r="C577" s="156"/>
      <c r="D577" s="156"/>
      <c r="E577" s="156"/>
      <c r="F577" s="156"/>
      <c r="G577" s="156"/>
      <c r="H577" s="157"/>
      <c r="I577" s="96"/>
      <c r="J577" s="143"/>
      <c r="K577" s="122"/>
      <c r="L577" s="124"/>
    </row>
    <row r="578" spans="1:12" ht="13.8" thickBot="1">
      <c r="A578" s="178"/>
      <c r="B578" s="179"/>
      <c r="C578" s="179"/>
      <c r="D578" s="179"/>
      <c r="E578" s="179"/>
      <c r="F578" s="179"/>
      <c r="G578" s="179"/>
      <c r="H578" s="179"/>
      <c r="I578" s="99"/>
      <c r="J578" s="146"/>
      <c r="K578" s="127"/>
      <c r="L578" s="128"/>
    </row>
    <row r="579" spans="1:12">
      <c r="A579" s="69"/>
      <c r="B579" s="70"/>
      <c r="C579" s="70"/>
      <c r="D579" s="70"/>
      <c r="E579" s="70"/>
      <c r="F579" s="70"/>
      <c r="G579" s="70"/>
      <c r="H579" s="70"/>
      <c r="I579" s="150"/>
      <c r="J579" s="150"/>
      <c r="K579" s="137"/>
    </row>
    <row r="580" spans="1:12" ht="13.8" thickBot="1">
      <c r="A580" s="75"/>
      <c r="B580" s="22"/>
      <c r="C580" s="22"/>
      <c r="D580" s="22"/>
      <c r="E580" s="22"/>
      <c r="F580" s="22"/>
      <c r="G580" s="22"/>
      <c r="H580" s="23"/>
      <c r="I580" s="95"/>
      <c r="J580" s="120"/>
      <c r="K580" s="113"/>
    </row>
    <row r="581" spans="1:12" ht="13.8" thickBot="1">
      <c r="A581" s="178" t="s">
        <v>460</v>
      </c>
      <c r="B581" s="179"/>
      <c r="C581" s="179"/>
      <c r="D581" s="179"/>
      <c r="E581" s="179"/>
      <c r="F581" s="179"/>
      <c r="G581" s="179"/>
      <c r="H581" s="179"/>
      <c r="I581" s="179"/>
      <c r="J581" s="179"/>
      <c r="K581" s="179"/>
      <c r="L581" s="121">
        <f>ROUND(SUM(L582,L584,L586),2)</f>
        <v>0</v>
      </c>
    </row>
    <row r="582" spans="1:12">
      <c r="A582" s="32">
        <v>234</v>
      </c>
      <c r="B582" s="158" t="s">
        <v>461</v>
      </c>
      <c r="C582" s="159" t="s">
        <v>461</v>
      </c>
      <c r="D582" s="159" t="s">
        <v>461</v>
      </c>
      <c r="E582" s="159" t="s">
        <v>461</v>
      </c>
      <c r="F582" s="159" t="s">
        <v>461</v>
      </c>
      <c r="G582" s="159" t="s">
        <v>461</v>
      </c>
      <c r="H582" s="160" t="s">
        <v>461</v>
      </c>
      <c r="I582" s="98"/>
      <c r="J582" s="145" t="s">
        <v>464</v>
      </c>
      <c r="K582" s="122"/>
      <c r="L582" s="123">
        <f t="shared" ref="L582" si="213">ROUND(I582*K582,2)</f>
        <v>0</v>
      </c>
    </row>
    <row r="583" spans="1:12">
      <c r="A583" s="26"/>
      <c r="B583" s="158"/>
      <c r="C583" s="159"/>
      <c r="D583" s="159"/>
      <c r="E583" s="159"/>
      <c r="F583" s="159"/>
      <c r="G583" s="159"/>
      <c r="H583" s="160"/>
      <c r="I583" s="96"/>
      <c r="J583" s="143"/>
      <c r="K583" s="122"/>
      <c r="L583" s="124"/>
    </row>
    <row r="584" spans="1:12">
      <c r="A584" s="26">
        <v>235</v>
      </c>
      <c r="B584" s="165" t="s">
        <v>462</v>
      </c>
      <c r="C584" s="166" t="s">
        <v>462</v>
      </c>
      <c r="D584" s="166" t="s">
        <v>462</v>
      </c>
      <c r="E584" s="166" t="s">
        <v>462</v>
      </c>
      <c r="F584" s="166" t="s">
        <v>462</v>
      </c>
      <c r="G584" s="166" t="s">
        <v>462</v>
      </c>
      <c r="H584" s="167" t="s">
        <v>462</v>
      </c>
      <c r="I584" s="96"/>
      <c r="J584" s="78" t="s">
        <v>464</v>
      </c>
      <c r="K584" s="122"/>
      <c r="L584" s="123">
        <f t="shared" ref="L584" si="214">ROUND(I584*K584,2)</f>
        <v>0</v>
      </c>
    </row>
    <row r="585" spans="1:12">
      <c r="A585" s="26"/>
      <c r="B585" s="158"/>
      <c r="C585" s="159"/>
      <c r="D585" s="159"/>
      <c r="E585" s="159"/>
      <c r="F585" s="159"/>
      <c r="G585" s="159"/>
      <c r="H585" s="160"/>
      <c r="I585" s="96"/>
      <c r="J585" s="143"/>
      <c r="K585" s="122"/>
      <c r="L585" s="124"/>
    </row>
    <row r="586" spans="1:12">
      <c r="A586" s="26">
        <v>236</v>
      </c>
      <c r="B586" s="155" t="s">
        <v>463</v>
      </c>
      <c r="C586" s="156" t="s">
        <v>463</v>
      </c>
      <c r="D586" s="156" t="s">
        <v>463</v>
      </c>
      <c r="E586" s="156" t="s">
        <v>463</v>
      </c>
      <c r="F586" s="156" t="s">
        <v>463</v>
      </c>
      <c r="G586" s="156" t="s">
        <v>463</v>
      </c>
      <c r="H586" s="157" t="s">
        <v>463</v>
      </c>
      <c r="I586" s="96"/>
      <c r="J586" s="143" t="s">
        <v>10</v>
      </c>
      <c r="K586" s="122"/>
      <c r="L586" s="123">
        <f t="shared" ref="L586" si="215">ROUND(I586*K586,2)</f>
        <v>0</v>
      </c>
    </row>
    <row r="587" spans="1:12" ht="13.8" thickBot="1">
      <c r="A587" s="32"/>
      <c r="B587" s="158"/>
      <c r="C587" s="159"/>
      <c r="D587" s="159"/>
      <c r="E587" s="159"/>
      <c r="F587" s="159"/>
      <c r="G587" s="159"/>
      <c r="H587" s="160"/>
      <c r="I587" s="98"/>
      <c r="J587" s="145"/>
      <c r="K587" s="122"/>
      <c r="L587" s="124"/>
    </row>
    <row r="588" spans="1:12" ht="13.8" thickBot="1">
      <c r="A588" s="178"/>
      <c r="B588" s="179"/>
      <c r="C588" s="179"/>
      <c r="D588" s="179"/>
      <c r="E588" s="179"/>
      <c r="F588" s="179"/>
      <c r="G588" s="179"/>
      <c r="H588" s="179"/>
      <c r="I588" s="99"/>
      <c r="J588" s="146"/>
      <c r="K588" s="127"/>
      <c r="L588" s="128"/>
    </row>
    <row r="589" spans="1:12">
      <c r="A589" s="69"/>
      <c r="B589" s="70"/>
      <c r="C589" s="70"/>
      <c r="D589" s="70"/>
      <c r="E589" s="70"/>
      <c r="F589" s="70"/>
      <c r="G589" s="70"/>
      <c r="H589" s="70"/>
      <c r="I589" s="150"/>
      <c r="J589" s="150"/>
      <c r="K589" s="137"/>
    </row>
    <row r="590" spans="1:12" ht="13.8" thickBot="1">
      <c r="A590" s="75"/>
      <c r="B590" s="22"/>
      <c r="C590" s="22"/>
      <c r="D590" s="22"/>
      <c r="E590" s="22"/>
      <c r="F590" s="22"/>
      <c r="G590" s="22"/>
      <c r="H590" s="23"/>
      <c r="I590" s="95"/>
      <c r="J590" s="120"/>
      <c r="K590" s="120"/>
      <c r="L590" s="152"/>
    </row>
    <row r="591" spans="1:12" ht="13.8" thickBot="1">
      <c r="A591" s="178" t="s">
        <v>332</v>
      </c>
      <c r="B591" s="179"/>
      <c r="C591" s="179"/>
      <c r="D591" s="179"/>
      <c r="E591" s="179"/>
      <c r="F591" s="179"/>
      <c r="G591" s="179"/>
      <c r="H591" s="179"/>
      <c r="I591" s="179"/>
      <c r="J591" s="179"/>
      <c r="K591" s="179"/>
      <c r="L591" s="121">
        <f>ROUND(SUM(L592),2)</f>
        <v>0</v>
      </c>
    </row>
    <row r="592" spans="1:12">
      <c r="A592" s="26">
        <v>237</v>
      </c>
      <c r="B592" s="158" t="s">
        <v>465</v>
      </c>
      <c r="C592" s="159"/>
      <c r="D592" s="159"/>
      <c r="E592" s="159"/>
      <c r="F592" s="159"/>
      <c r="G592" s="159"/>
      <c r="H592" s="160"/>
      <c r="I592" s="96"/>
      <c r="J592" s="143" t="s">
        <v>13</v>
      </c>
      <c r="K592" s="122"/>
      <c r="L592" s="123">
        <f t="shared" ref="L592" si="216">ROUND(I592*K592,2)</f>
        <v>0</v>
      </c>
    </row>
    <row r="593" spans="1:12" ht="13.8" thickBot="1">
      <c r="A593" s="26"/>
      <c r="B593" s="155"/>
      <c r="C593" s="156"/>
      <c r="D593" s="156"/>
      <c r="E593" s="156"/>
      <c r="F593" s="156"/>
      <c r="G593" s="156"/>
      <c r="H593" s="157"/>
      <c r="I593" s="96"/>
      <c r="J593" s="143"/>
      <c r="K593" s="122"/>
      <c r="L593" s="126"/>
    </row>
    <row r="594" spans="1:12" ht="13.8" thickBot="1">
      <c r="A594" s="161"/>
      <c r="B594" s="162"/>
      <c r="C594" s="162"/>
      <c r="D594" s="162"/>
      <c r="E594" s="162"/>
      <c r="F594" s="162"/>
      <c r="G594" s="162"/>
      <c r="H594" s="162"/>
      <c r="I594" s="213"/>
      <c r="J594" s="214"/>
      <c r="K594" s="214"/>
      <c r="L594" s="128"/>
    </row>
    <row r="595" spans="1:12">
      <c r="A595" s="69"/>
      <c r="B595" s="70"/>
      <c r="C595" s="70"/>
      <c r="D595" s="70"/>
      <c r="E595" s="70"/>
      <c r="F595" s="70"/>
      <c r="G595" s="70"/>
      <c r="H595" s="70"/>
      <c r="I595" s="150"/>
      <c r="J595" s="150"/>
      <c r="K595" s="137"/>
    </row>
    <row r="596" spans="1:12" ht="13.8" thickBot="1">
      <c r="A596" s="75" t="s">
        <v>466</v>
      </c>
      <c r="B596" s="22"/>
      <c r="C596" s="22"/>
      <c r="D596" s="22"/>
      <c r="E596" s="22"/>
      <c r="F596" s="22"/>
      <c r="G596" s="22"/>
      <c r="H596" s="23"/>
      <c r="I596" s="95"/>
      <c r="J596" s="120"/>
      <c r="K596" s="120"/>
      <c r="L596" s="136"/>
    </row>
    <row r="597" spans="1:12" ht="13.8" thickBot="1">
      <c r="A597" s="178" t="s">
        <v>50</v>
      </c>
      <c r="B597" s="179"/>
      <c r="C597" s="179"/>
      <c r="D597" s="179"/>
      <c r="E597" s="179"/>
      <c r="F597" s="179"/>
      <c r="G597" s="179"/>
      <c r="H597" s="179"/>
      <c r="I597" s="179"/>
      <c r="J597" s="179"/>
      <c r="K597" s="179"/>
      <c r="L597" s="121">
        <f>ROUND(SUM(L598,L600,L602,L604),2)</f>
        <v>0</v>
      </c>
    </row>
    <row r="598" spans="1:12">
      <c r="A598" s="32">
        <v>238</v>
      </c>
      <c r="B598" s="158" t="s">
        <v>467</v>
      </c>
      <c r="C598" s="159" t="s">
        <v>467</v>
      </c>
      <c r="D598" s="159" t="s">
        <v>467</v>
      </c>
      <c r="E598" s="159" t="s">
        <v>467</v>
      </c>
      <c r="F598" s="159" t="s">
        <v>467</v>
      </c>
      <c r="G598" s="159" t="s">
        <v>467</v>
      </c>
      <c r="H598" s="160" t="s">
        <v>467</v>
      </c>
      <c r="I598" s="98"/>
      <c r="J598" s="145" t="s">
        <v>9</v>
      </c>
      <c r="K598" s="122"/>
      <c r="L598" s="123">
        <f t="shared" ref="L598" si="217">ROUND(I598*K598,2)</f>
        <v>0</v>
      </c>
    </row>
    <row r="599" spans="1:12">
      <c r="A599" s="32"/>
      <c r="B599" s="158"/>
      <c r="C599" s="159"/>
      <c r="D599" s="159"/>
      <c r="E599" s="159"/>
      <c r="F599" s="159"/>
      <c r="G599" s="159"/>
      <c r="H599" s="160"/>
      <c r="I599" s="98"/>
      <c r="J599" s="145"/>
      <c r="K599" s="122"/>
      <c r="L599" s="124"/>
    </row>
    <row r="600" spans="1:12">
      <c r="A600" s="26">
        <v>239</v>
      </c>
      <c r="B600" s="158" t="s">
        <v>467</v>
      </c>
      <c r="C600" s="159" t="s">
        <v>467</v>
      </c>
      <c r="D600" s="159" t="s">
        <v>467</v>
      </c>
      <c r="E600" s="159" t="s">
        <v>467</v>
      </c>
      <c r="F600" s="159" t="s">
        <v>467</v>
      </c>
      <c r="G600" s="159" t="s">
        <v>467</v>
      </c>
      <c r="H600" s="160" t="s">
        <v>467</v>
      </c>
      <c r="I600" s="96"/>
      <c r="J600" s="143" t="s">
        <v>10</v>
      </c>
      <c r="K600" s="122"/>
      <c r="L600" s="123">
        <f t="shared" ref="L600" si="218">ROUND(I600*K600,2)</f>
        <v>0</v>
      </c>
    </row>
    <row r="601" spans="1:12">
      <c r="A601" s="32"/>
      <c r="B601" s="158"/>
      <c r="C601" s="159"/>
      <c r="D601" s="159"/>
      <c r="E601" s="159"/>
      <c r="F601" s="159"/>
      <c r="G601" s="159"/>
      <c r="H601" s="160"/>
      <c r="I601" s="98"/>
      <c r="J601" s="145"/>
      <c r="K601" s="122"/>
      <c r="L601" s="124"/>
    </row>
    <row r="602" spans="1:12">
      <c r="A602" s="26">
        <v>240</v>
      </c>
      <c r="B602" s="155" t="s">
        <v>468</v>
      </c>
      <c r="C602" s="156" t="s">
        <v>468</v>
      </c>
      <c r="D602" s="156" t="s">
        <v>468</v>
      </c>
      <c r="E602" s="156" t="s">
        <v>468</v>
      </c>
      <c r="F602" s="156" t="s">
        <v>468</v>
      </c>
      <c r="G602" s="156" t="s">
        <v>468</v>
      </c>
      <c r="H602" s="157" t="s">
        <v>468</v>
      </c>
      <c r="I602" s="96"/>
      <c r="J602" s="143" t="s">
        <v>9</v>
      </c>
      <c r="K602" s="122"/>
      <c r="L602" s="123">
        <f t="shared" ref="L602" si="219">ROUND(I602*K602,2)</f>
        <v>0</v>
      </c>
    </row>
    <row r="603" spans="1:12">
      <c r="A603" s="32"/>
      <c r="B603" s="158"/>
      <c r="C603" s="159"/>
      <c r="D603" s="159"/>
      <c r="E603" s="159"/>
      <c r="F603" s="159"/>
      <c r="G603" s="159"/>
      <c r="H603" s="160"/>
      <c r="I603" s="98"/>
      <c r="J603" s="145"/>
      <c r="K603" s="122"/>
      <c r="L603" s="124"/>
    </row>
    <row r="604" spans="1:12">
      <c r="A604" s="32">
        <v>241</v>
      </c>
      <c r="B604" s="158" t="s">
        <v>468</v>
      </c>
      <c r="C604" s="159" t="s">
        <v>468</v>
      </c>
      <c r="D604" s="159" t="s">
        <v>468</v>
      </c>
      <c r="E604" s="159" t="s">
        <v>468</v>
      </c>
      <c r="F604" s="159" t="s">
        <v>468</v>
      </c>
      <c r="G604" s="159" t="s">
        <v>468</v>
      </c>
      <c r="H604" s="160" t="s">
        <v>468</v>
      </c>
      <c r="I604" s="98"/>
      <c r="J604" s="145" t="s">
        <v>10</v>
      </c>
      <c r="K604" s="122"/>
      <c r="L604" s="123">
        <f t="shared" ref="L604" si="220">ROUND(I604*K604,2)</f>
        <v>0</v>
      </c>
    </row>
    <row r="605" spans="1:12" ht="13.8" thickBot="1">
      <c r="A605" s="26"/>
      <c r="B605" s="158"/>
      <c r="C605" s="159"/>
      <c r="D605" s="159"/>
      <c r="E605" s="159"/>
      <c r="F605" s="159"/>
      <c r="G605" s="159"/>
      <c r="H605" s="160"/>
      <c r="I605" s="96"/>
      <c r="J605" s="143"/>
      <c r="K605" s="122"/>
      <c r="L605" s="126"/>
    </row>
    <row r="606" spans="1:12" ht="13.8" thickBot="1">
      <c r="A606" s="161"/>
      <c r="B606" s="162"/>
      <c r="C606" s="162"/>
      <c r="D606" s="162"/>
      <c r="E606" s="162"/>
      <c r="F606" s="162"/>
      <c r="G606" s="162"/>
      <c r="H606" s="162"/>
      <c r="I606" s="213"/>
      <c r="J606" s="214"/>
      <c r="K606" s="214"/>
      <c r="L606" s="128"/>
    </row>
    <row r="607" spans="1:12">
      <c r="A607" s="69"/>
      <c r="B607" s="70"/>
      <c r="C607" s="70"/>
      <c r="D607" s="70"/>
      <c r="E607" s="70"/>
      <c r="F607" s="70"/>
      <c r="G607" s="70"/>
      <c r="H607" s="70"/>
      <c r="I607" s="150"/>
      <c r="J607" s="150"/>
      <c r="K607" s="137"/>
    </row>
    <row r="608" spans="1:12" ht="13.8" thickBot="1">
      <c r="A608" s="75"/>
      <c r="B608" s="22"/>
      <c r="C608" s="22"/>
      <c r="D608" s="22"/>
      <c r="E608" s="22"/>
      <c r="F608" s="22"/>
      <c r="G608" s="22"/>
      <c r="H608" s="23"/>
      <c r="I608" s="95"/>
      <c r="J608" s="120"/>
      <c r="K608" s="120"/>
      <c r="L608" s="136"/>
    </row>
    <row r="609" spans="1:12" ht="13.8" thickBot="1">
      <c r="A609" s="178" t="s">
        <v>293</v>
      </c>
      <c r="B609" s="179"/>
      <c r="C609" s="179"/>
      <c r="D609" s="179"/>
      <c r="E609" s="179"/>
      <c r="F609" s="179"/>
      <c r="G609" s="179"/>
      <c r="H609" s="179"/>
      <c r="I609" s="179"/>
      <c r="J609" s="179"/>
      <c r="K609" s="179"/>
      <c r="L609" s="121">
        <f>ROUND(SUM(L610,L612,L614,L616,L618,L620,L622),2)</f>
        <v>0</v>
      </c>
    </row>
    <row r="610" spans="1:12">
      <c r="A610" s="26">
        <v>242</v>
      </c>
      <c r="B610" s="155" t="s">
        <v>469</v>
      </c>
      <c r="C610" s="156" t="s">
        <v>469</v>
      </c>
      <c r="D610" s="156" t="s">
        <v>469</v>
      </c>
      <c r="E610" s="156" t="s">
        <v>469</v>
      </c>
      <c r="F610" s="156" t="s">
        <v>469</v>
      </c>
      <c r="G610" s="156" t="s">
        <v>469</v>
      </c>
      <c r="H610" s="157" t="s">
        <v>469</v>
      </c>
      <c r="I610" s="96"/>
      <c r="J610" s="143" t="s">
        <v>13</v>
      </c>
      <c r="K610" s="122"/>
      <c r="L610" s="123">
        <f t="shared" ref="L610" si="221">ROUND(I610*K610,2)</f>
        <v>0</v>
      </c>
    </row>
    <row r="611" spans="1:12">
      <c r="A611" s="26"/>
      <c r="B611" s="155"/>
      <c r="C611" s="156"/>
      <c r="D611" s="156"/>
      <c r="E611" s="156"/>
      <c r="F611" s="156"/>
      <c r="G611" s="156"/>
      <c r="H611" s="157"/>
      <c r="I611" s="96"/>
      <c r="J611" s="143"/>
      <c r="K611" s="122"/>
      <c r="L611" s="124"/>
    </row>
    <row r="612" spans="1:12">
      <c r="A612" s="32">
        <v>243</v>
      </c>
      <c r="B612" s="165" t="s">
        <v>470</v>
      </c>
      <c r="C612" s="166" t="s">
        <v>470</v>
      </c>
      <c r="D612" s="166" t="s">
        <v>470</v>
      </c>
      <c r="E612" s="166" t="s">
        <v>470</v>
      </c>
      <c r="F612" s="166" t="s">
        <v>470</v>
      </c>
      <c r="G612" s="166" t="s">
        <v>470</v>
      </c>
      <c r="H612" s="167" t="s">
        <v>470</v>
      </c>
      <c r="I612" s="98"/>
      <c r="J612" s="78" t="s">
        <v>13</v>
      </c>
      <c r="K612" s="122"/>
      <c r="L612" s="123">
        <f t="shared" ref="L612" si="222">ROUND(I612*K612,2)</f>
        <v>0</v>
      </c>
    </row>
    <row r="613" spans="1:12">
      <c r="A613" s="26"/>
      <c r="B613" s="155"/>
      <c r="C613" s="156"/>
      <c r="D613" s="156"/>
      <c r="E613" s="156"/>
      <c r="F613" s="156"/>
      <c r="G613" s="156"/>
      <c r="H613" s="157"/>
      <c r="I613" s="96"/>
      <c r="J613" s="143"/>
      <c r="K613" s="122"/>
      <c r="L613" s="124"/>
    </row>
    <row r="614" spans="1:12">
      <c r="A614" s="32">
        <v>244</v>
      </c>
      <c r="B614" s="158" t="s">
        <v>471</v>
      </c>
      <c r="C614" s="159" t="s">
        <v>471</v>
      </c>
      <c r="D614" s="159" t="s">
        <v>471</v>
      </c>
      <c r="E614" s="159" t="s">
        <v>471</v>
      </c>
      <c r="F614" s="159" t="s">
        <v>471</v>
      </c>
      <c r="G614" s="159" t="s">
        <v>471</v>
      </c>
      <c r="H614" s="160" t="s">
        <v>471</v>
      </c>
      <c r="I614" s="96"/>
      <c r="J614" s="143" t="s">
        <v>10</v>
      </c>
      <c r="K614" s="122"/>
      <c r="L614" s="123">
        <f t="shared" ref="L614" si="223">ROUND(I614*K614,2)</f>
        <v>0</v>
      </c>
    </row>
    <row r="615" spans="1:12">
      <c r="A615" s="26"/>
      <c r="B615" s="155"/>
      <c r="C615" s="156"/>
      <c r="D615" s="156"/>
      <c r="E615" s="156"/>
      <c r="F615" s="156"/>
      <c r="G615" s="156"/>
      <c r="H615" s="157"/>
      <c r="I615" s="96"/>
      <c r="J615" s="143"/>
      <c r="K615" s="122"/>
      <c r="L615" s="124"/>
    </row>
    <row r="616" spans="1:12">
      <c r="A616" s="32">
        <v>245</v>
      </c>
      <c r="B616" s="155" t="s">
        <v>472</v>
      </c>
      <c r="C616" s="156" t="s">
        <v>472</v>
      </c>
      <c r="D616" s="156" t="s">
        <v>472</v>
      </c>
      <c r="E616" s="156" t="s">
        <v>472</v>
      </c>
      <c r="F616" s="156" t="s">
        <v>472</v>
      </c>
      <c r="G616" s="156" t="s">
        <v>472</v>
      </c>
      <c r="H616" s="157" t="s">
        <v>472</v>
      </c>
      <c r="I616" s="96"/>
      <c r="J616" s="143" t="s">
        <v>13</v>
      </c>
      <c r="K616" s="122"/>
      <c r="L616" s="123">
        <f t="shared" ref="L616:L622" si="224">ROUND(I616*K616,2)</f>
        <v>0</v>
      </c>
    </row>
    <row r="617" spans="1:12">
      <c r="A617" s="26"/>
      <c r="B617" s="155"/>
      <c r="C617" s="156"/>
      <c r="D617" s="156"/>
      <c r="E617" s="156"/>
      <c r="F617" s="156"/>
      <c r="G617" s="156"/>
      <c r="H617" s="157"/>
      <c r="I617" s="96"/>
      <c r="J617" s="143"/>
      <c r="K617" s="122"/>
      <c r="L617" s="124"/>
    </row>
    <row r="618" spans="1:12">
      <c r="A618" s="32">
        <v>246</v>
      </c>
      <c r="B618" s="165" t="s">
        <v>473</v>
      </c>
      <c r="C618" s="166" t="s">
        <v>473</v>
      </c>
      <c r="D618" s="166" t="s">
        <v>473</v>
      </c>
      <c r="E618" s="166" t="s">
        <v>473</v>
      </c>
      <c r="F618" s="166" t="s">
        <v>473</v>
      </c>
      <c r="G618" s="166" t="s">
        <v>473</v>
      </c>
      <c r="H618" s="167" t="s">
        <v>473</v>
      </c>
      <c r="I618" s="98"/>
      <c r="J618" s="78" t="s">
        <v>13</v>
      </c>
      <c r="K618" s="122"/>
      <c r="L618" s="123">
        <f t="shared" si="224"/>
        <v>0</v>
      </c>
    </row>
    <row r="619" spans="1:12">
      <c r="A619" s="26"/>
      <c r="B619" s="155"/>
      <c r="C619" s="156"/>
      <c r="D619" s="156"/>
      <c r="E619" s="156"/>
      <c r="F619" s="156"/>
      <c r="G619" s="156"/>
      <c r="H619" s="157"/>
      <c r="I619" s="96"/>
      <c r="J619" s="143"/>
      <c r="K619" s="122"/>
      <c r="L619" s="124"/>
    </row>
    <row r="620" spans="1:12">
      <c r="A620" s="32">
        <v>247</v>
      </c>
      <c r="B620" s="158" t="s">
        <v>348</v>
      </c>
      <c r="C620" s="159" t="s">
        <v>348</v>
      </c>
      <c r="D620" s="159" t="s">
        <v>348</v>
      </c>
      <c r="E620" s="159" t="s">
        <v>348</v>
      </c>
      <c r="F620" s="159" t="s">
        <v>348</v>
      </c>
      <c r="G620" s="159" t="s">
        <v>348</v>
      </c>
      <c r="H620" s="160" t="s">
        <v>348</v>
      </c>
      <c r="I620" s="96"/>
      <c r="J620" s="143" t="s">
        <v>12</v>
      </c>
      <c r="K620" s="122"/>
      <c r="L620" s="123">
        <f t="shared" si="224"/>
        <v>0</v>
      </c>
    </row>
    <row r="621" spans="1:12">
      <c r="A621" s="26"/>
      <c r="B621" s="155"/>
      <c r="C621" s="156"/>
      <c r="D621" s="156"/>
      <c r="E621" s="156"/>
      <c r="F621" s="156"/>
      <c r="G621" s="156"/>
      <c r="H621" s="157"/>
      <c r="I621" s="96"/>
      <c r="J621" s="143"/>
      <c r="K621" s="122"/>
      <c r="L621" s="124"/>
    </row>
    <row r="622" spans="1:12">
      <c r="A622" s="32">
        <v>248</v>
      </c>
      <c r="B622" s="155" t="s">
        <v>349</v>
      </c>
      <c r="C622" s="156" t="s">
        <v>349</v>
      </c>
      <c r="D622" s="156" t="s">
        <v>349</v>
      </c>
      <c r="E622" s="156" t="s">
        <v>349</v>
      </c>
      <c r="F622" s="156" t="s">
        <v>349</v>
      </c>
      <c r="G622" s="156" t="s">
        <v>349</v>
      </c>
      <c r="H622" s="157" t="s">
        <v>349</v>
      </c>
      <c r="I622" s="96"/>
      <c r="J622" s="143" t="s">
        <v>12</v>
      </c>
      <c r="K622" s="122"/>
      <c r="L622" s="123">
        <f t="shared" si="224"/>
        <v>0</v>
      </c>
    </row>
    <row r="623" spans="1:12" ht="13.8" thickBot="1">
      <c r="A623" s="32"/>
      <c r="B623" s="158"/>
      <c r="C623" s="159"/>
      <c r="D623" s="159"/>
      <c r="E623" s="159"/>
      <c r="F623" s="159"/>
      <c r="G623" s="159"/>
      <c r="H623" s="160"/>
      <c r="I623" s="98"/>
      <c r="J623" s="145"/>
      <c r="K623" s="122"/>
      <c r="L623" s="126"/>
    </row>
    <row r="624" spans="1:12" ht="13.8" thickBot="1">
      <c r="A624" s="161"/>
      <c r="B624" s="162"/>
      <c r="C624" s="162"/>
      <c r="D624" s="162"/>
      <c r="E624" s="162"/>
      <c r="F624" s="162"/>
      <c r="G624" s="162"/>
      <c r="H624" s="162"/>
      <c r="I624" s="213"/>
      <c r="J624" s="214"/>
      <c r="K624" s="214"/>
      <c r="L624" s="128"/>
    </row>
    <row r="625" spans="1:12">
      <c r="A625" s="69"/>
      <c r="B625" s="70"/>
      <c r="C625" s="70"/>
      <c r="D625" s="70"/>
      <c r="E625" s="70"/>
      <c r="F625" s="70"/>
      <c r="G625" s="70"/>
      <c r="H625" s="70"/>
      <c r="I625" s="150"/>
      <c r="J625" s="150"/>
      <c r="K625" s="137"/>
    </row>
    <row r="626" spans="1:12" ht="13.8" thickBot="1">
      <c r="A626" s="75"/>
      <c r="B626" s="22"/>
      <c r="C626" s="22"/>
      <c r="D626" s="22"/>
      <c r="E626" s="22"/>
      <c r="F626" s="22"/>
      <c r="G626" s="22"/>
      <c r="H626" s="23"/>
      <c r="I626" s="95"/>
      <c r="J626" s="120"/>
      <c r="K626" s="120"/>
      <c r="L626" s="136"/>
    </row>
    <row r="627" spans="1:12" ht="13.8" thickBot="1">
      <c r="A627" s="178" t="s">
        <v>474</v>
      </c>
      <c r="B627" s="179"/>
      <c r="C627" s="179"/>
      <c r="D627" s="179"/>
      <c r="E627" s="179"/>
      <c r="F627" s="179"/>
      <c r="G627" s="179"/>
      <c r="H627" s="179"/>
      <c r="I627" s="179"/>
      <c r="J627" s="179"/>
      <c r="K627" s="179"/>
      <c r="L627" s="121">
        <f>ROUND(SUM(L628,L630,L632,L634,L636,L638,L640,L642,L644,L646,L648,L650,L652,L654,L656,L658,L660,L662,L664,L666,L668),2)</f>
        <v>0</v>
      </c>
    </row>
    <row r="628" spans="1:12">
      <c r="A628" s="26">
        <v>249</v>
      </c>
      <c r="B628" s="158" t="s">
        <v>475</v>
      </c>
      <c r="C628" s="159" t="s">
        <v>475</v>
      </c>
      <c r="D628" s="159" t="s">
        <v>475</v>
      </c>
      <c r="E628" s="159" t="s">
        <v>475</v>
      </c>
      <c r="F628" s="159" t="s">
        <v>475</v>
      </c>
      <c r="G628" s="159" t="s">
        <v>475</v>
      </c>
      <c r="H628" s="160" t="s">
        <v>475</v>
      </c>
      <c r="I628" s="96"/>
      <c r="J628" s="143" t="s">
        <v>13</v>
      </c>
      <c r="K628" s="122"/>
      <c r="L628" s="123">
        <f t="shared" ref="L628" si="225">ROUND(I628*K628,2)</f>
        <v>0</v>
      </c>
    </row>
    <row r="629" spans="1:12">
      <c r="A629" s="32"/>
      <c r="B629" s="158"/>
      <c r="C629" s="159"/>
      <c r="D629" s="159"/>
      <c r="E629" s="159"/>
      <c r="F629" s="159"/>
      <c r="G629" s="159"/>
      <c r="H629" s="160"/>
      <c r="I629" s="98"/>
      <c r="J629" s="145"/>
      <c r="K629" s="122"/>
      <c r="L629" s="124"/>
    </row>
    <row r="630" spans="1:12">
      <c r="A630" s="26">
        <v>250</v>
      </c>
      <c r="B630" s="165" t="s">
        <v>476</v>
      </c>
      <c r="C630" s="166" t="s">
        <v>476</v>
      </c>
      <c r="D630" s="166" t="s">
        <v>476</v>
      </c>
      <c r="E630" s="166" t="s">
        <v>476</v>
      </c>
      <c r="F630" s="166" t="s">
        <v>476</v>
      </c>
      <c r="G630" s="166" t="s">
        <v>476</v>
      </c>
      <c r="H630" s="167" t="s">
        <v>476</v>
      </c>
      <c r="I630" s="96"/>
      <c r="J630" s="78" t="s">
        <v>13</v>
      </c>
      <c r="K630" s="122"/>
      <c r="L630" s="123">
        <f t="shared" ref="L630" si="226">ROUND(I630*K630,2)</f>
        <v>0</v>
      </c>
    </row>
    <row r="631" spans="1:12">
      <c r="A631" s="32"/>
      <c r="B631" s="158"/>
      <c r="C631" s="159"/>
      <c r="D631" s="159"/>
      <c r="E631" s="159"/>
      <c r="F631" s="159"/>
      <c r="G631" s="159"/>
      <c r="H631" s="160"/>
      <c r="I631" s="98"/>
      <c r="J631" s="145"/>
      <c r="K631" s="122"/>
      <c r="L631" s="124"/>
    </row>
    <row r="632" spans="1:12">
      <c r="A632" s="26">
        <v>251</v>
      </c>
      <c r="B632" s="158" t="s">
        <v>477</v>
      </c>
      <c r="C632" s="159" t="s">
        <v>477</v>
      </c>
      <c r="D632" s="159" t="s">
        <v>477</v>
      </c>
      <c r="E632" s="159" t="s">
        <v>477</v>
      </c>
      <c r="F632" s="159" t="s">
        <v>477</v>
      </c>
      <c r="G632" s="159" t="s">
        <v>477</v>
      </c>
      <c r="H632" s="160" t="s">
        <v>477</v>
      </c>
      <c r="I632" s="98"/>
      <c r="J632" s="145" t="s">
        <v>331</v>
      </c>
      <c r="K632" s="122"/>
      <c r="L632" s="123">
        <f t="shared" ref="L632" si="227">ROUND(I632*K632,2)</f>
        <v>0</v>
      </c>
    </row>
    <row r="633" spans="1:12">
      <c r="A633" s="32"/>
      <c r="B633" s="158"/>
      <c r="C633" s="159"/>
      <c r="D633" s="159"/>
      <c r="E633" s="159"/>
      <c r="F633" s="159"/>
      <c r="G633" s="159"/>
      <c r="H633" s="160"/>
      <c r="I633" s="98"/>
      <c r="J633" s="145"/>
      <c r="K633" s="122"/>
      <c r="L633" s="124"/>
    </row>
    <row r="634" spans="1:12">
      <c r="A634" s="26">
        <v>252</v>
      </c>
      <c r="B634" s="165" t="s">
        <v>478</v>
      </c>
      <c r="C634" s="166" t="s">
        <v>478</v>
      </c>
      <c r="D634" s="166" t="s">
        <v>478</v>
      </c>
      <c r="E634" s="166" t="s">
        <v>478</v>
      </c>
      <c r="F634" s="166" t="s">
        <v>478</v>
      </c>
      <c r="G634" s="166" t="s">
        <v>478</v>
      </c>
      <c r="H634" s="167" t="s">
        <v>478</v>
      </c>
      <c r="I634" s="96"/>
      <c r="J634" s="78" t="s">
        <v>331</v>
      </c>
      <c r="K634" s="122"/>
      <c r="L634" s="123">
        <f t="shared" ref="L634" si="228">ROUND(I634*K634,2)</f>
        <v>0</v>
      </c>
    </row>
    <row r="635" spans="1:12">
      <c r="A635" s="32"/>
      <c r="B635" s="158"/>
      <c r="C635" s="159"/>
      <c r="D635" s="159"/>
      <c r="E635" s="159"/>
      <c r="F635" s="159"/>
      <c r="G635" s="159"/>
      <c r="H635" s="160"/>
      <c r="I635" s="98"/>
      <c r="J635" s="145"/>
      <c r="K635" s="122"/>
      <c r="L635" s="124"/>
    </row>
    <row r="636" spans="1:12">
      <c r="A636" s="26">
        <v>253</v>
      </c>
      <c r="B636" s="165" t="s">
        <v>479</v>
      </c>
      <c r="C636" s="166" t="s">
        <v>479</v>
      </c>
      <c r="D636" s="166" t="s">
        <v>479</v>
      </c>
      <c r="E636" s="166" t="s">
        <v>479</v>
      </c>
      <c r="F636" s="166" t="s">
        <v>479</v>
      </c>
      <c r="G636" s="166" t="s">
        <v>479</v>
      </c>
      <c r="H636" s="167" t="s">
        <v>479</v>
      </c>
      <c r="I636" s="96"/>
      <c r="J636" s="78" t="s">
        <v>13</v>
      </c>
      <c r="K636" s="122"/>
      <c r="L636" s="123">
        <f t="shared" ref="L636" si="229">ROUND(I636*K636,2)</f>
        <v>0</v>
      </c>
    </row>
    <row r="637" spans="1:12">
      <c r="A637" s="32"/>
      <c r="B637" s="158"/>
      <c r="C637" s="159"/>
      <c r="D637" s="159"/>
      <c r="E637" s="159"/>
      <c r="F637" s="159"/>
      <c r="G637" s="159"/>
      <c r="H637" s="160"/>
      <c r="I637" s="98"/>
      <c r="J637" s="145"/>
      <c r="K637" s="122"/>
      <c r="L637" s="124"/>
    </row>
    <row r="638" spans="1:12">
      <c r="A638" s="26">
        <v>254</v>
      </c>
      <c r="B638" s="165" t="s">
        <v>480</v>
      </c>
      <c r="C638" s="166" t="s">
        <v>480</v>
      </c>
      <c r="D638" s="166" t="s">
        <v>480</v>
      </c>
      <c r="E638" s="166" t="s">
        <v>480</v>
      </c>
      <c r="F638" s="166" t="s">
        <v>480</v>
      </c>
      <c r="G638" s="166" t="s">
        <v>480</v>
      </c>
      <c r="H638" s="167" t="s">
        <v>480</v>
      </c>
      <c r="I638" s="98"/>
      <c r="J638" s="78" t="s">
        <v>13</v>
      </c>
      <c r="K638" s="122"/>
      <c r="L638" s="123">
        <f t="shared" ref="L638" si="230">ROUND(I638*K638,2)</f>
        <v>0</v>
      </c>
    </row>
    <row r="639" spans="1:12">
      <c r="A639" s="32"/>
      <c r="B639" s="158"/>
      <c r="C639" s="159"/>
      <c r="D639" s="159"/>
      <c r="E639" s="159"/>
      <c r="F639" s="159"/>
      <c r="G639" s="159"/>
      <c r="H639" s="160"/>
      <c r="I639" s="98"/>
      <c r="J639" s="145"/>
      <c r="K639" s="122"/>
      <c r="L639" s="124"/>
    </row>
    <row r="640" spans="1:12">
      <c r="A640" s="26">
        <v>255</v>
      </c>
      <c r="B640" s="158" t="s">
        <v>481</v>
      </c>
      <c r="C640" s="159" t="s">
        <v>481</v>
      </c>
      <c r="D640" s="159" t="s">
        <v>481</v>
      </c>
      <c r="E640" s="159" t="s">
        <v>481</v>
      </c>
      <c r="F640" s="159" t="s">
        <v>481</v>
      </c>
      <c r="G640" s="159" t="s">
        <v>481</v>
      </c>
      <c r="H640" s="160" t="s">
        <v>481</v>
      </c>
      <c r="I640" s="96"/>
      <c r="J640" s="143" t="s">
        <v>13</v>
      </c>
      <c r="K640" s="122"/>
      <c r="L640" s="123">
        <f t="shared" ref="L640" si="231">ROUND(I640*K640,2)</f>
        <v>0</v>
      </c>
    </row>
    <row r="641" spans="1:12">
      <c r="A641" s="32"/>
      <c r="B641" s="158"/>
      <c r="C641" s="159"/>
      <c r="D641" s="159"/>
      <c r="E641" s="159"/>
      <c r="F641" s="159"/>
      <c r="G641" s="159"/>
      <c r="H641" s="160"/>
      <c r="I641" s="98"/>
      <c r="J641" s="145"/>
      <c r="K641" s="122"/>
      <c r="L641" s="124"/>
    </row>
    <row r="642" spans="1:12">
      <c r="A642" s="26">
        <v>256</v>
      </c>
      <c r="B642" s="165" t="s">
        <v>482</v>
      </c>
      <c r="C642" s="166" t="s">
        <v>482</v>
      </c>
      <c r="D642" s="166" t="s">
        <v>482</v>
      </c>
      <c r="E642" s="166" t="s">
        <v>482</v>
      </c>
      <c r="F642" s="166" t="s">
        <v>482</v>
      </c>
      <c r="G642" s="166" t="s">
        <v>482</v>
      </c>
      <c r="H642" s="167" t="s">
        <v>482</v>
      </c>
      <c r="I642" s="96"/>
      <c r="J642" s="78" t="s">
        <v>13</v>
      </c>
      <c r="K642" s="122"/>
      <c r="L642" s="123">
        <f t="shared" ref="L642:L668" si="232">ROUND(I642*K642,2)</f>
        <v>0</v>
      </c>
    </row>
    <row r="643" spans="1:12">
      <c r="A643" s="32"/>
      <c r="B643" s="158"/>
      <c r="C643" s="159"/>
      <c r="D643" s="159"/>
      <c r="E643" s="159"/>
      <c r="F643" s="159"/>
      <c r="G643" s="159"/>
      <c r="H643" s="160"/>
      <c r="I643" s="98"/>
      <c r="J643" s="145"/>
      <c r="K643" s="122"/>
      <c r="L643" s="124"/>
    </row>
    <row r="644" spans="1:12">
      <c r="A644" s="26">
        <v>257</v>
      </c>
      <c r="B644" s="165" t="s">
        <v>483</v>
      </c>
      <c r="C644" s="166" t="s">
        <v>483</v>
      </c>
      <c r="D644" s="166" t="s">
        <v>483</v>
      </c>
      <c r="E644" s="166" t="s">
        <v>483</v>
      </c>
      <c r="F644" s="166" t="s">
        <v>483</v>
      </c>
      <c r="G644" s="166" t="s">
        <v>483</v>
      </c>
      <c r="H644" s="167" t="s">
        <v>483</v>
      </c>
      <c r="I644" s="98"/>
      <c r="J644" s="78" t="s">
        <v>13</v>
      </c>
      <c r="K644" s="122"/>
      <c r="L644" s="123">
        <f t="shared" si="232"/>
        <v>0</v>
      </c>
    </row>
    <row r="645" spans="1:12">
      <c r="A645" s="32"/>
      <c r="B645" s="158"/>
      <c r="C645" s="159"/>
      <c r="D645" s="159"/>
      <c r="E645" s="159"/>
      <c r="F645" s="159"/>
      <c r="G645" s="159"/>
      <c r="H645" s="160"/>
      <c r="I645" s="98"/>
      <c r="J645" s="145"/>
      <c r="K645" s="122"/>
      <c r="L645" s="124"/>
    </row>
    <row r="646" spans="1:12">
      <c r="A646" s="26">
        <v>258</v>
      </c>
      <c r="B646" s="158" t="s">
        <v>484</v>
      </c>
      <c r="C646" s="159" t="s">
        <v>484</v>
      </c>
      <c r="D646" s="159" t="s">
        <v>484</v>
      </c>
      <c r="E646" s="159" t="s">
        <v>484</v>
      </c>
      <c r="F646" s="159" t="s">
        <v>484</v>
      </c>
      <c r="G646" s="159" t="s">
        <v>484</v>
      </c>
      <c r="H646" s="160" t="s">
        <v>484</v>
      </c>
      <c r="I646" s="96"/>
      <c r="J646" s="143" t="s">
        <v>9</v>
      </c>
      <c r="K646" s="122"/>
      <c r="L646" s="123">
        <f t="shared" si="232"/>
        <v>0</v>
      </c>
    </row>
    <row r="647" spans="1:12">
      <c r="A647" s="32"/>
      <c r="B647" s="158"/>
      <c r="C647" s="159"/>
      <c r="D647" s="159"/>
      <c r="E647" s="159"/>
      <c r="F647" s="159"/>
      <c r="G647" s="159"/>
      <c r="H647" s="160"/>
      <c r="I647" s="98"/>
      <c r="J647" s="145"/>
      <c r="K647" s="122"/>
      <c r="L647" s="124"/>
    </row>
    <row r="648" spans="1:12">
      <c r="A648" s="26">
        <v>259</v>
      </c>
      <c r="B648" s="165" t="s">
        <v>485</v>
      </c>
      <c r="C648" s="166" t="s">
        <v>485</v>
      </c>
      <c r="D648" s="166" t="s">
        <v>485</v>
      </c>
      <c r="E648" s="166" t="s">
        <v>485</v>
      </c>
      <c r="F648" s="166" t="s">
        <v>485</v>
      </c>
      <c r="G648" s="166" t="s">
        <v>485</v>
      </c>
      <c r="H648" s="167" t="s">
        <v>485</v>
      </c>
      <c r="I648" s="96"/>
      <c r="J648" s="78" t="s">
        <v>9</v>
      </c>
      <c r="K648" s="122"/>
      <c r="L648" s="123">
        <f t="shared" si="232"/>
        <v>0</v>
      </c>
    </row>
    <row r="649" spans="1:12">
      <c r="A649" s="32"/>
      <c r="B649" s="158"/>
      <c r="C649" s="159"/>
      <c r="D649" s="159"/>
      <c r="E649" s="159"/>
      <c r="F649" s="159"/>
      <c r="G649" s="159"/>
      <c r="H649" s="160"/>
      <c r="I649" s="98"/>
      <c r="J649" s="145"/>
      <c r="K649" s="122"/>
      <c r="L649" s="124"/>
    </row>
    <row r="650" spans="1:12">
      <c r="A650" s="26">
        <v>260</v>
      </c>
      <c r="B650" s="165" t="s">
        <v>486</v>
      </c>
      <c r="C650" s="166" t="s">
        <v>486</v>
      </c>
      <c r="D650" s="166" t="s">
        <v>486</v>
      </c>
      <c r="E650" s="166" t="s">
        <v>486</v>
      </c>
      <c r="F650" s="166" t="s">
        <v>486</v>
      </c>
      <c r="G650" s="166" t="s">
        <v>486</v>
      </c>
      <c r="H650" s="167" t="s">
        <v>486</v>
      </c>
      <c r="I650" s="98"/>
      <c r="J650" s="78" t="s">
        <v>9</v>
      </c>
      <c r="K650" s="122"/>
      <c r="L650" s="123">
        <f t="shared" si="232"/>
        <v>0</v>
      </c>
    </row>
    <row r="651" spans="1:12">
      <c r="A651" s="32"/>
      <c r="B651" s="158"/>
      <c r="C651" s="159"/>
      <c r="D651" s="159"/>
      <c r="E651" s="159"/>
      <c r="F651" s="159"/>
      <c r="G651" s="159"/>
      <c r="H651" s="160"/>
      <c r="I651" s="98"/>
      <c r="J651" s="145"/>
      <c r="K651" s="122"/>
      <c r="L651" s="124"/>
    </row>
    <row r="652" spans="1:12">
      <c r="A652" s="26">
        <v>261</v>
      </c>
      <c r="B652" s="158" t="s">
        <v>487</v>
      </c>
      <c r="C652" s="159" t="s">
        <v>487</v>
      </c>
      <c r="D652" s="159" t="s">
        <v>487</v>
      </c>
      <c r="E652" s="159" t="s">
        <v>487</v>
      </c>
      <c r="F652" s="159" t="s">
        <v>487</v>
      </c>
      <c r="G652" s="159" t="s">
        <v>487</v>
      </c>
      <c r="H652" s="160" t="s">
        <v>487</v>
      </c>
      <c r="I652" s="96"/>
      <c r="J652" s="143" t="s">
        <v>13</v>
      </c>
      <c r="K652" s="122"/>
      <c r="L652" s="123">
        <f t="shared" si="232"/>
        <v>0</v>
      </c>
    </row>
    <row r="653" spans="1:12">
      <c r="A653" s="32"/>
      <c r="B653" s="158"/>
      <c r="C653" s="159"/>
      <c r="D653" s="159"/>
      <c r="E653" s="159"/>
      <c r="F653" s="159"/>
      <c r="G653" s="159"/>
      <c r="H653" s="160"/>
      <c r="I653" s="98"/>
      <c r="J653" s="145"/>
      <c r="K653" s="122"/>
      <c r="L653" s="124"/>
    </row>
    <row r="654" spans="1:12">
      <c r="A654" s="26">
        <v>262</v>
      </c>
      <c r="B654" s="165" t="s">
        <v>488</v>
      </c>
      <c r="C654" s="166" t="s">
        <v>488</v>
      </c>
      <c r="D654" s="166" t="s">
        <v>488</v>
      </c>
      <c r="E654" s="166" t="s">
        <v>488</v>
      </c>
      <c r="F654" s="166" t="s">
        <v>488</v>
      </c>
      <c r="G654" s="166" t="s">
        <v>488</v>
      </c>
      <c r="H654" s="167" t="s">
        <v>488</v>
      </c>
      <c r="I654" s="96"/>
      <c r="J654" s="78" t="s">
        <v>13</v>
      </c>
      <c r="K654" s="122"/>
      <c r="L654" s="123">
        <f t="shared" si="232"/>
        <v>0</v>
      </c>
    </row>
    <row r="655" spans="1:12">
      <c r="A655" s="32"/>
      <c r="B655" s="158"/>
      <c r="C655" s="159"/>
      <c r="D655" s="159"/>
      <c r="E655" s="159"/>
      <c r="F655" s="159"/>
      <c r="G655" s="159"/>
      <c r="H655" s="160"/>
      <c r="I655" s="98"/>
      <c r="J655" s="145"/>
      <c r="K655" s="122"/>
      <c r="L655" s="124"/>
    </row>
    <row r="656" spans="1:12">
      <c r="A656" s="26">
        <v>263</v>
      </c>
      <c r="B656" s="158" t="s">
        <v>489</v>
      </c>
      <c r="C656" s="159" t="s">
        <v>489</v>
      </c>
      <c r="D656" s="159" t="s">
        <v>489</v>
      </c>
      <c r="E656" s="159" t="s">
        <v>489</v>
      </c>
      <c r="F656" s="159" t="s">
        <v>489</v>
      </c>
      <c r="G656" s="159" t="s">
        <v>489</v>
      </c>
      <c r="H656" s="160" t="s">
        <v>489</v>
      </c>
      <c r="I656" s="98"/>
      <c r="J656" s="145" t="s">
        <v>13</v>
      </c>
      <c r="K656" s="122"/>
      <c r="L656" s="123">
        <f t="shared" si="232"/>
        <v>0</v>
      </c>
    </row>
    <row r="657" spans="1:12">
      <c r="A657" s="32"/>
      <c r="B657" s="158"/>
      <c r="C657" s="159"/>
      <c r="D657" s="159"/>
      <c r="E657" s="159"/>
      <c r="F657" s="159"/>
      <c r="G657" s="159"/>
      <c r="H657" s="160"/>
      <c r="I657" s="98"/>
      <c r="J657" s="145"/>
      <c r="K657" s="122"/>
      <c r="L657" s="124"/>
    </row>
    <row r="658" spans="1:12">
      <c r="A658" s="26">
        <v>264</v>
      </c>
      <c r="B658" s="165" t="s">
        <v>490</v>
      </c>
      <c r="C658" s="166" t="s">
        <v>490</v>
      </c>
      <c r="D658" s="166" t="s">
        <v>490</v>
      </c>
      <c r="E658" s="166" t="s">
        <v>490</v>
      </c>
      <c r="F658" s="166" t="s">
        <v>490</v>
      </c>
      <c r="G658" s="166" t="s">
        <v>490</v>
      </c>
      <c r="H658" s="167" t="s">
        <v>490</v>
      </c>
      <c r="I658" s="96"/>
      <c r="J658" s="78" t="s">
        <v>13</v>
      </c>
      <c r="K658" s="122"/>
      <c r="L658" s="123">
        <f t="shared" si="232"/>
        <v>0</v>
      </c>
    </row>
    <row r="659" spans="1:12">
      <c r="A659" s="32"/>
      <c r="B659" s="158"/>
      <c r="C659" s="159"/>
      <c r="D659" s="159"/>
      <c r="E659" s="159"/>
      <c r="F659" s="159"/>
      <c r="G659" s="159"/>
      <c r="H659" s="160"/>
      <c r="I659" s="98"/>
      <c r="J659" s="145"/>
      <c r="K659" s="122"/>
      <c r="L659" s="124"/>
    </row>
    <row r="660" spans="1:12">
      <c r="A660" s="26">
        <v>265</v>
      </c>
      <c r="B660" s="155" t="s">
        <v>491</v>
      </c>
      <c r="C660" s="156" t="s">
        <v>491</v>
      </c>
      <c r="D660" s="156" t="s">
        <v>491</v>
      </c>
      <c r="E660" s="156" t="s">
        <v>491</v>
      </c>
      <c r="F660" s="156" t="s">
        <v>491</v>
      </c>
      <c r="G660" s="156" t="s">
        <v>491</v>
      </c>
      <c r="H660" s="157" t="s">
        <v>491</v>
      </c>
      <c r="I660" s="96"/>
      <c r="J660" s="143" t="s">
        <v>331</v>
      </c>
      <c r="K660" s="122"/>
      <c r="L660" s="123">
        <f t="shared" si="232"/>
        <v>0</v>
      </c>
    </row>
    <row r="661" spans="1:12">
      <c r="A661" s="32"/>
      <c r="B661" s="158"/>
      <c r="C661" s="159"/>
      <c r="D661" s="159"/>
      <c r="E661" s="159"/>
      <c r="F661" s="159"/>
      <c r="G661" s="159"/>
      <c r="H661" s="160"/>
      <c r="I661" s="98"/>
      <c r="J661" s="145"/>
      <c r="K661" s="122"/>
      <c r="L661" s="124"/>
    </row>
    <row r="662" spans="1:12">
      <c r="A662" s="26">
        <v>266</v>
      </c>
      <c r="B662" s="158" t="s">
        <v>492</v>
      </c>
      <c r="C662" s="159" t="s">
        <v>492</v>
      </c>
      <c r="D662" s="159" t="s">
        <v>492</v>
      </c>
      <c r="E662" s="159" t="s">
        <v>492</v>
      </c>
      <c r="F662" s="159" t="s">
        <v>492</v>
      </c>
      <c r="G662" s="159" t="s">
        <v>492</v>
      </c>
      <c r="H662" s="160" t="s">
        <v>492</v>
      </c>
      <c r="I662" s="98"/>
      <c r="J662" s="145" t="s">
        <v>10</v>
      </c>
      <c r="K662" s="122"/>
      <c r="L662" s="123">
        <f t="shared" si="232"/>
        <v>0</v>
      </c>
    </row>
    <row r="663" spans="1:12">
      <c r="A663" s="32"/>
      <c r="B663" s="158"/>
      <c r="C663" s="159"/>
      <c r="D663" s="159"/>
      <c r="E663" s="159"/>
      <c r="F663" s="159"/>
      <c r="G663" s="159"/>
      <c r="H663" s="160"/>
      <c r="I663" s="98"/>
      <c r="J663" s="145"/>
      <c r="K663" s="122"/>
      <c r="L663" s="124"/>
    </row>
    <row r="664" spans="1:12">
      <c r="A664" s="26">
        <v>267</v>
      </c>
      <c r="B664" s="165" t="s">
        <v>493</v>
      </c>
      <c r="C664" s="166" t="s">
        <v>493</v>
      </c>
      <c r="D664" s="166" t="s">
        <v>493</v>
      </c>
      <c r="E664" s="166" t="s">
        <v>493</v>
      </c>
      <c r="F664" s="166" t="s">
        <v>493</v>
      </c>
      <c r="G664" s="166" t="s">
        <v>493</v>
      </c>
      <c r="H664" s="167" t="s">
        <v>493</v>
      </c>
      <c r="I664" s="96"/>
      <c r="J664" s="78" t="s">
        <v>10</v>
      </c>
      <c r="K664" s="122"/>
      <c r="L664" s="123">
        <f t="shared" si="232"/>
        <v>0</v>
      </c>
    </row>
    <row r="665" spans="1:12">
      <c r="A665" s="32"/>
      <c r="B665" s="158"/>
      <c r="C665" s="159"/>
      <c r="D665" s="159"/>
      <c r="E665" s="159"/>
      <c r="F665" s="159"/>
      <c r="G665" s="159"/>
      <c r="H665" s="160"/>
      <c r="I665" s="98"/>
      <c r="J665" s="145"/>
      <c r="K665" s="122"/>
      <c r="L665" s="124"/>
    </row>
    <row r="666" spans="1:12">
      <c r="A666" s="26">
        <v>268</v>
      </c>
      <c r="B666" s="155" t="s">
        <v>494</v>
      </c>
      <c r="C666" s="156" t="s">
        <v>494</v>
      </c>
      <c r="D666" s="156" t="s">
        <v>494</v>
      </c>
      <c r="E666" s="156" t="s">
        <v>494</v>
      </c>
      <c r="F666" s="156" t="s">
        <v>494</v>
      </c>
      <c r="G666" s="156" t="s">
        <v>494</v>
      </c>
      <c r="H666" s="157" t="s">
        <v>494</v>
      </c>
      <c r="I666" s="96"/>
      <c r="J666" s="143" t="s">
        <v>12</v>
      </c>
      <c r="K666" s="122"/>
      <c r="L666" s="123">
        <f t="shared" si="232"/>
        <v>0</v>
      </c>
    </row>
    <row r="667" spans="1:12">
      <c r="A667" s="32"/>
      <c r="B667" s="158"/>
      <c r="C667" s="159"/>
      <c r="D667" s="159"/>
      <c r="E667" s="159"/>
      <c r="F667" s="159"/>
      <c r="G667" s="159"/>
      <c r="H667" s="160"/>
      <c r="I667" s="98"/>
      <c r="J667" s="145"/>
      <c r="K667" s="122"/>
      <c r="L667" s="124"/>
    </row>
    <row r="668" spans="1:12">
      <c r="A668" s="26">
        <v>269</v>
      </c>
      <c r="B668" s="158" t="s">
        <v>495</v>
      </c>
      <c r="C668" s="159" t="s">
        <v>495</v>
      </c>
      <c r="D668" s="159" t="s">
        <v>495</v>
      </c>
      <c r="E668" s="159" t="s">
        <v>495</v>
      </c>
      <c r="F668" s="159" t="s">
        <v>495</v>
      </c>
      <c r="G668" s="159" t="s">
        <v>495</v>
      </c>
      <c r="H668" s="160" t="s">
        <v>495</v>
      </c>
      <c r="I668" s="98"/>
      <c r="J668" s="145" t="s">
        <v>12</v>
      </c>
      <c r="K668" s="122"/>
      <c r="L668" s="123">
        <f t="shared" si="232"/>
        <v>0</v>
      </c>
    </row>
    <row r="669" spans="1:12" ht="13.8" thickBot="1">
      <c r="A669" s="26"/>
      <c r="B669" s="158"/>
      <c r="C669" s="159"/>
      <c r="D669" s="159"/>
      <c r="E669" s="159"/>
      <c r="F669" s="159"/>
      <c r="G669" s="159"/>
      <c r="H669" s="160"/>
      <c r="I669" s="96"/>
      <c r="J669" s="143"/>
      <c r="K669" s="122"/>
      <c r="L669" s="126"/>
    </row>
    <row r="670" spans="1:12" ht="13.8" thickBot="1">
      <c r="A670" s="161"/>
      <c r="B670" s="162"/>
      <c r="C670" s="162"/>
      <c r="D670" s="162"/>
      <c r="E670" s="162"/>
      <c r="F670" s="162"/>
      <c r="G670" s="162"/>
      <c r="H670" s="162"/>
      <c r="I670" s="213"/>
      <c r="J670" s="214"/>
      <c r="K670" s="214"/>
      <c r="L670" s="128"/>
    </row>
    <row r="671" spans="1:12">
      <c r="A671" s="69"/>
      <c r="B671" s="70"/>
      <c r="C671" s="70"/>
      <c r="D671" s="70"/>
      <c r="E671" s="70"/>
      <c r="F671" s="70"/>
      <c r="G671" s="70"/>
      <c r="H671" s="70"/>
      <c r="I671" s="150"/>
      <c r="J671" s="150"/>
      <c r="K671" s="137"/>
    </row>
    <row r="672" spans="1:12" ht="13.8" thickBot="1">
      <c r="A672" s="75" t="s">
        <v>502</v>
      </c>
      <c r="B672" s="22"/>
      <c r="C672" s="22"/>
      <c r="D672" s="22"/>
      <c r="E672" s="22"/>
      <c r="F672" s="22"/>
      <c r="G672" s="22"/>
      <c r="H672" s="23"/>
      <c r="I672" s="95"/>
      <c r="J672" s="120"/>
      <c r="K672" s="120"/>
      <c r="L672" s="136"/>
    </row>
    <row r="673" spans="1:12" ht="13.8" thickBot="1">
      <c r="A673" s="178" t="s">
        <v>496</v>
      </c>
      <c r="B673" s="179"/>
      <c r="C673" s="179"/>
      <c r="D673" s="179"/>
      <c r="E673" s="179"/>
      <c r="F673" s="179"/>
      <c r="G673" s="179"/>
      <c r="H673" s="179"/>
      <c r="I673" s="179"/>
      <c r="J673" s="179"/>
      <c r="K673" s="179"/>
      <c r="L673" s="121">
        <f>ROUND(SUM(L674,L676,L678,L680,L682,L684,L686,L688,L690,L692,L694,L696,L698,L700,L702,L704,L706,L708,L710,L712,L714),2)</f>
        <v>0</v>
      </c>
    </row>
    <row r="674" spans="1:12">
      <c r="A674" s="26">
        <v>270</v>
      </c>
      <c r="B674" s="155" t="s">
        <v>515</v>
      </c>
      <c r="C674" s="156" t="s">
        <v>515</v>
      </c>
      <c r="D674" s="156" t="s">
        <v>515</v>
      </c>
      <c r="E674" s="156" t="s">
        <v>515</v>
      </c>
      <c r="F674" s="156" t="s">
        <v>515</v>
      </c>
      <c r="G674" s="156" t="s">
        <v>515</v>
      </c>
      <c r="H674" s="157" t="s">
        <v>515</v>
      </c>
      <c r="I674" s="96"/>
      <c r="J674" s="143" t="s">
        <v>10</v>
      </c>
      <c r="K674" s="122"/>
      <c r="L674" s="123">
        <f>ROUND(I674*K674,2)</f>
        <v>0</v>
      </c>
    </row>
    <row r="675" spans="1:12">
      <c r="A675" s="32"/>
      <c r="B675" s="227"/>
      <c r="C675" s="228"/>
      <c r="D675" s="228"/>
      <c r="E675" s="228"/>
      <c r="F675" s="228"/>
      <c r="G675" s="228"/>
      <c r="H675" s="229"/>
      <c r="I675" s="98"/>
      <c r="J675" s="145"/>
      <c r="K675" s="122"/>
      <c r="L675" s="124"/>
    </row>
    <row r="676" spans="1:12">
      <c r="A676" s="32">
        <v>271</v>
      </c>
      <c r="B676" s="158" t="s">
        <v>516</v>
      </c>
      <c r="C676" s="159" t="s">
        <v>516</v>
      </c>
      <c r="D676" s="159" t="s">
        <v>516</v>
      </c>
      <c r="E676" s="159" t="s">
        <v>516</v>
      </c>
      <c r="F676" s="159" t="s">
        <v>516</v>
      </c>
      <c r="G676" s="159" t="s">
        <v>516</v>
      </c>
      <c r="H676" s="160" t="s">
        <v>516</v>
      </c>
      <c r="I676" s="98"/>
      <c r="J676" s="145" t="s">
        <v>10</v>
      </c>
      <c r="K676" s="122"/>
      <c r="L676" s="123">
        <f>ROUND(I676*K676,2)</f>
        <v>0</v>
      </c>
    </row>
    <row r="677" spans="1:12">
      <c r="A677" s="32"/>
      <c r="B677" s="158"/>
      <c r="C677" s="159"/>
      <c r="D677" s="159"/>
      <c r="E677" s="159"/>
      <c r="F677" s="159"/>
      <c r="G677" s="159"/>
      <c r="H677" s="160"/>
      <c r="I677" s="98"/>
      <c r="J677" s="145"/>
      <c r="K677" s="122"/>
      <c r="L677" s="124"/>
    </row>
    <row r="678" spans="1:12">
      <c r="A678" s="26">
        <v>272</v>
      </c>
      <c r="B678" s="158" t="s">
        <v>517</v>
      </c>
      <c r="C678" s="159" t="s">
        <v>517</v>
      </c>
      <c r="D678" s="159" t="s">
        <v>517</v>
      </c>
      <c r="E678" s="159" t="s">
        <v>517</v>
      </c>
      <c r="F678" s="159" t="s">
        <v>517</v>
      </c>
      <c r="G678" s="159" t="s">
        <v>517</v>
      </c>
      <c r="H678" s="160" t="s">
        <v>517</v>
      </c>
      <c r="I678" s="96"/>
      <c r="J678" s="143" t="s">
        <v>10</v>
      </c>
      <c r="K678" s="122"/>
      <c r="L678" s="123">
        <f>ROUND(I678*K678,2)</f>
        <v>0</v>
      </c>
    </row>
    <row r="679" spans="1:12">
      <c r="A679" s="32"/>
      <c r="B679" s="158"/>
      <c r="C679" s="159"/>
      <c r="D679" s="159"/>
      <c r="E679" s="159"/>
      <c r="F679" s="159"/>
      <c r="G679" s="159"/>
      <c r="H679" s="160"/>
      <c r="I679" s="98"/>
      <c r="J679" s="145"/>
      <c r="K679" s="122"/>
      <c r="L679" s="124"/>
    </row>
    <row r="680" spans="1:12">
      <c r="A680" s="26">
        <v>273</v>
      </c>
      <c r="B680" s="155" t="s">
        <v>518</v>
      </c>
      <c r="C680" s="156" t="s">
        <v>518</v>
      </c>
      <c r="D680" s="156" t="s">
        <v>518</v>
      </c>
      <c r="E680" s="156" t="s">
        <v>518</v>
      </c>
      <c r="F680" s="156" t="s">
        <v>518</v>
      </c>
      <c r="G680" s="156" t="s">
        <v>518</v>
      </c>
      <c r="H680" s="157" t="s">
        <v>518</v>
      </c>
      <c r="I680" s="96"/>
      <c r="J680" s="143" t="s">
        <v>10</v>
      </c>
      <c r="K680" s="122"/>
      <c r="L680" s="123">
        <f>ROUND(I680*K680,2)</f>
        <v>0</v>
      </c>
    </row>
    <row r="681" spans="1:12">
      <c r="A681" s="32"/>
      <c r="B681" s="158"/>
      <c r="C681" s="159"/>
      <c r="D681" s="159"/>
      <c r="E681" s="159"/>
      <c r="F681" s="159"/>
      <c r="G681" s="159"/>
      <c r="H681" s="160"/>
      <c r="I681" s="98"/>
      <c r="J681" s="145"/>
      <c r="K681" s="122"/>
      <c r="L681" s="124"/>
    </row>
    <row r="682" spans="1:12">
      <c r="A682" s="32">
        <v>274</v>
      </c>
      <c r="B682" s="158" t="s">
        <v>519</v>
      </c>
      <c r="C682" s="159" t="s">
        <v>519</v>
      </c>
      <c r="D682" s="159" t="s">
        <v>519</v>
      </c>
      <c r="E682" s="159" t="s">
        <v>519</v>
      </c>
      <c r="F682" s="159" t="s">
        <v>519</v>
      </c>
      <c r="G682" s="159" t="s">
        <v>519</v>
      </c>
      <c r="H682" s="160" t="s">
        <v>519</v>
      </c>
      <c r="I682" s="98"/>
      <c r="J682" s="145" t="s">
        <v>10</v>
      </c>
      <c r="K682" s="122"/>
      <c r="L682" s="123">
        <f>ROUND(I682*K682,2)</f>
        <v>0</v>
      </c>
    </row>
    <row r="683" spans="1:12">
      <c r="A683" s="32"/>
      <c r="B683" s="158"/>
      <c r="C683" s="159"/>
      <c r="D683" s="159"/>
      <c r="E683" s="159"/>
      <c r="F683" s="159"/>
      <c r="G683" s="159"/>
      <c r="H683" s="160"/>
      <c r="I683" s="98"/>
      <c r="J683" s="145"/>
      <c r="K683" s="122"/>
      <c r="L683" s="124"/>
    </row>
    <row r="684" spans="1:12">
      <c r="A684" s="26">
        <v>275</v>
      </c>
      <c r="B684" s="158" t="s">
        <v>520</v>
      </c>
      <c r="C684" s="159" t="s">
        <v>520</v>
      </c>
      <c r="D684" s="159" t="s">
        <v>520</v>
      </c>
      <c r="E684" s="159" t="s">
        <v>520</v>
      </c>
      <c r="F684" s="159" t="s">
        <v>520</v>
      </c>
      <c r="G684" s="159" t="s">
        <v>520</v>
      </c>
      <c r="H684" s="160" t="s">
        <v>520</v>
      </c>
      <c r="I684" s="96"/>
      <c r="J684" s="143" t="s">
        <v>10</v>
      </c>
      <c r="K684" s="122"/>
      <c r="L684" s="123">
        <f>ROUND(I684*K684,2)</f>
        <v>0</v>
      </c>
    </row>
    <row r="685" spans="1:12">
      <c r="A685" s="32"/>
      <c r="B685" s="158"/>
      <c r="C685" s="159"/>
      <c r="D685" s="159"/>
      <c r="E685" s="159"/>
      <c r="F685" s="159"/>
      <c r="G685" s="159"/>
      <c r="H685" s="160"/>
      <c r="I685" s="98"/>
      <c r="J685" s="145"/>
      <c r="K685" s="122"/>
      <c r="L685" s="124"/>
    </row>
    <row r="686" spans="1:12">
      <c r="A686" s="26">
        <v>276</v>
      </c>
      <c r="B686" s="155" t="s">
        <v>521</v>
      </c>
      <c r="C686" s="156" t="s">
        <v>521</v>
      </c>
      <c r="D686" s="156" t="s">
        <v>521</v>
      </c>
      <c r="E686" s="156" t="s">
        <v>521</v>
      </c>
      <c r="F686" s="156" t="s">
        <v>521</v>
      </c>
      <c r="G686" s="156" t="s">
        <v>521</v>
      </c>
      <c r="H686" s="157" t="s">
        <v>521</v>
      </c>
      <c r="I686" s="96"/>
      <c r="J686" s="143" t="s">
        <v>10</v>
      </c>
      <c r="K686" s="122"/>
      <c r="L686" s="123">
        <f>ROUND(I686*K686,2)</f>
        <v>0</v>
      </c>
    </row>
    <row r="687" spans="1:12">
      <c r="A687" s="32"/>
      <c r="B687" s="158"/>
      <c r="C687" s="159"/>
      <c r="D687" s="159"/>
      <c r="E687" s="159"/>
      <c r="F687" s="159"/>
      <c r="G687" s="159"/>
      <c r="H687" s="160"/>
      <c r="I687" s="98"/>
      <c r="J687" s="145"/>
      <c r="K687" s="122"/>
      <c r="L687" s="124"/>
    </row>
    <row r="688" spans="1:12">
      <c r="A688" s="32">
        <v>277</v>
      </c>
      <c r="B688" s="158" t="s">
        <v>522</v>
      </c>
      <c r="C688" s="159" t="s">
        <v>522</v>
      </c>
      <c r="D688" s="159" t="s">
        <v>522</v>
      </c>
      <c r="E688" s="159" t="s">
        <v>522</v>
      </c>
      <c r="F688" s="159" t="s">
        <v>522</v>
      </c>
      <c r="G688" s="159" t="s">
        <v>522</v>
      </c>
      <c r="H688" s="160" t="s">
        <v>522</v>
      </c>
      <c r="I688" s="98"/>
      <c r="J688" s="145" t="s">
        <v>10</v>
      </c>
      <c r="K688" s="122"/>
      <c r="L688" s="123">
        <f>ROUND(I688*K688,2)</f>
        <v>0</v>
      </c>
    </row>
    <row r="689" spans="1:12">
      <c r="A689" s="32"/>
      <c r="B689" s="158"/>
      <c r="C689" s="159"/>
      <c r="D689" s="159"/>
      <c r="E689" s="159"/>
      <c r="F689" s="159"/>
      <c r="G689" s="159"/>
      <c r="H689" s="160"/>
      <c r="I689" s="98"/>
      <c r="J689" s="145"/>
      <c r="K689" s="122"/>
      <c r="L689" s="124"/>
    </row>
    <row r="690" spans="1:12">
      <c r="A690" s="26">
        <v>278</v>
      </c>
      <c r="B690" s="158" t="s">
        <v>523</v>
      </c>
      <c r="C690" s="159" t="s">
        <v>523</v>
      </c>
      <c r="D690" s="159" t="s">
        <v>523</v>
      </c>
      <c r="E690" s="159" t="s">
        <v>523</v>
      </c>
      <c r="F690" s="159" t="s">
        <v>523</v>
      </c>
      <c r="G690" s="159" t="s">
        <v>523</v>
      </c>
      <c r="H690" s="160" t="s">
        <v>523</v>
      </c>
      <c r="I690" s="96"/>
      <c r="J690" s="143" t="s">
        <v>10</v>
      </c>
      <c r="K690" s="122"/>
      <c r="L690" s="123">
        <f>ROUND(I690*K690,2)</f>
        <v>0</v>
      </c>
    </row>
    <row r="691" spans="1:12">
      <c r="A691" s="32"/>
      <c r="B691" s="158"/>
      <c r="C691" s="159"/>
      <c r="D691" s="159"/>
      <c r="E691" s="159"/>
      <c r="F691" s="159"/>
      <c r="G691" s="159"/>
      <c r="H691" s="160"/>
      <c r="I691" s="98"/>
      <c r="J691" s="145"/>
      <c r="K691" s="122"/>
      <c r="L691" s="124"/>
    </row>
    <row r="692" spans="1:12">
      <c r="A692" s="26">
        <v>279</v>
      </c>
      <c r="B692" s="155" t="s">
        <v>524</v>
      </c>
      <c r="C692" s="156" t="s">
        <v>524</v>
      </c>
      <c r="D692" s="156" t="s">
        <v>524</v>
      </c>
      <c r="E692" s="156" t="s">
        <v>524</v>
      </c>
      <c r="F692" s="156" t="s">
        <v>524</v>
      </c>
      <c r="G692" s="156" t="s">
        <v>524</v>
      </c>
      <c r="H692" s="157" t="s">
        <v>524</v>
      </c>
      <c r="I692" s="96"/>
      <c r="J692" s="143" t="s">
        <v>10</v>
      </c>
      <c r="K692" s="122"/>
      <c r="L692" s="123">
        <f>ROUND(I692*K692,2)</f>
        <v>0</v>
      </c>
    </row>
    <row r="693" spans="1:12">
      <c r="A693" s="32"/>
      <c r="B693" s="158"/>
      <c r="C693" s="159"/>
      <c r="D693" s="159"/>
      <c r="E693" s="159"/>
      <c r="F693" s="159"/>
      <c r="G693" s="159"/>
      <c r="H693" s="160"/>
      <c r="I693" s="98"/>
      <c r="J693" s="145"/>
      <c r="K693" s="122"/>
      <c r="L693" s="124"/>
    </row>
    <row r="694" spans="1:12">
      <c r="A694" s="32">
        <v>280</v>
      </c>
      <c r="B694" s="158" t="s">
        <v>525</v>
      </c>
      <c r="C694" s="159" t="s">
        <v>525</v>
      </c>
      <c r="D694" s="159" t="s">
        <v>525</v>
      </c>
      <c r="E694" s="159" t="s">
        <v>525</v>
      </c>
      <c r="F694" s="159" t="s">
        <v>525</v>
      </c>
      <c r="G694" s="159" t="s">
        <v>525</v>
      </c>
      <c r="H694" s="160" t="s">
        <v>525</v>
      </c>
      <c r="I694" s="98"/>
      <c r="J694" s="145" t="s">
        <v>10</v>
      </c>
      <c r="K694" s="122"/>
      <c r="L694" s="123">
        <f>ROUND(I694*K694,2)</f>
        <v>0</v>
      </c>
    </row>
    <row r="695" spans="1:12">
      <c r="A695" s="32"/>
      <c r="B695" s="158"/>
      <c r="C695" s="159"/>
      <c r="D695" s="159"/>
      <c r="E695" s="159"/>
      <c r="F695" s="159"/>
      <c r="G695" s="159"/>
      <c r="H695" s="160"/>
      <c r="I695" s="98"/>
      <c r="J695" s="145"/>
      <c r="K695" s="122"/>
      <c r="L695" s="124"/>
    </row>
    <row r="696" spans="1:12">
      <c r="A696" s="26">
        <v>281</v>
      </c>
      <c r="B696" s="158" t="s">
        <v>526</v>
      </c>
      <c r="C696" s="159" t="s">
        <v>526</v>
      </c>
      <c r="D696" s="159" t="s">
        <v>526</v>
      </c>
      <c r="E696" s="159" t="s">
        <v>526</v>
      </c>
      <c r="F696" s="159" t="s">
        <v>526</v>
      </c>
      <c r="G696" s="159" t="s">
        <v>526</v>
      </c>
      <c r="H696" s="160" t="s">
        <v>526</v>
      </c>
      <c r="I696" s="96"/>
      <c r="J696" s="143" t="s">
        <v>10</v>
      </c>
      <c r="K696" s="122"/>
      <c r="L696" s="123">
        <f>ROUND(I696*K696,2)</f>
        <v>0</v>
      </c>
    </row>
    <row r="697" spans="1:12">
      <c r="A697" s="32"/>
      <c r="B697" s="158"/>
      <c r="C697" s="159"/>
      <c r="D697" s="159"/>
      <c r="E697" s="159"/>
      <c r="F697" s="159"/>
      <c r="G697" s="159"/>
      <c r="H697" s="160"/>
      <c r="I697" s="98"/>
      <c r="J697" s="145"/>
      <c r="K697" s="122"/>
      <c r="L697" s="124"/>
    </row>
    <row r="698" spans="1:12">
      <c r="A698" s="26">
        <v>282</v>
      </c>
      <c r="B698" s="155" t="s">
        <v>527</v>
      </c>
      <c r="C698" s="156" t="s">
        <v>527</v>
      </c>
      <c r="D698" s="156" t="s">
        <v>527</v>
      </c>
      <c r="E698" s="156" t="s">
        <v>527</v>
      </c>
      <c r="F698" s="156" t="s">
        <v>527</v>
      </c>
      <c r="G698" s="156" t="s">
        <v>527</v>
      </c>
      <c r="H698" s="157" t="s">
        <v>527</v>
      </c>
      <c r="I698" s="96"/>
      <c r="J698" s="143" t="s">
        <v>13</v>
      </c>
      <c r="K698" s="122"/>
      <c r="L698" s="123">
        <f>ROUND(I698*K698,2)</f>
        <v>0</v>
      </c>
    </row>
    <row r="699" spans="1:12">
      <c r="A699" s="32"/>
      <c r="B699" s="158"/>
      <c r="C699" s="159"/>
      <c r="D699" s="159"/>
      <c r="E699" s="159"/>
      <c r="F699" s="159"/>
      <c r="G699" s="159"/>
      <c r="H699" s="160"/>
      <c r="I699" s="98"/>
      <c r="J699" s="145"/>
      <c r="K699" s="122"/>
      <c r="L699" s="124"/>
    </row>
    <row r="700" spans="1:12">
      <c r="A700" s="32">
        <v>283</v>
      </c>
      <c r="B700" s="158" t="s">
        <v>528</v>
      </c>
      <c r="C700" s="159" t="s">
        <v>528</v>
      </c>
      <c r="D700" s="159" t="s">
        <v>528</v>
      </c>
      <c r="E700" s="159" t="s">
        <v>528</v>
      </c>
      <c r="F700" s="159" t="s">
        <v>528</v>
      </c>
      <c r="G700" s="159" t="s">
        <v>528</v>
      </c>
      <c r="H700" s="160" t="s">
        <v>528</v>
      </c>
      <c r="I700" s="98"/>
      <c r="J700" s="145" t="s">
        <v>13</v>
      </c>
      <c r="K700" s="122"/>
      <c r="L700" s="123">
        <f>ROUND(I700*K700,2)</f>
        <v>0</v>
      </c>
    </row>
    <row r="701" spans="1:12">
      <c r="A701" s="32"/>
      <c r="B701" s="158"/>
      <c r="C701" s="159"/>
      <c r="D701" s="159"/>
      <c r="E701" s="159"/>
      <c r="F701" s="159"/>
      <c r="G701" s="159"/>
      <c r="H701" s="160"/>
      <c r="I701" s="98"/>
      <c r="J701" s="145"/>
      <c r="K701" s="122"/>
      <c r="L701" s="124"/>
    </row>
    <row r="702" spans="1:12">
      <c r="A702" s="26">
        <v>284</v>
      </c>
      <c r="B702" s="158" t="s">
        <v>529</v>
      </c>
      <c r="C702" s="159" t="s">
        <v>529</v>
      </c>
      <c r="D702" s="159" t="s">
        <v>529</v>
      </c>
      <c r="E702" s="159" t="s">
        <v>529</v>
      </c>
      <c r="F702" s="159" t="s">
        <v>529</v>
      </c>
      <c r="G702" s="159" t="s">
        <v>529</v>
      </c>
      <c r="H702" s="160" t="s">
        <v>529</v>
      </c>
      <c r="I702" s="96"/>
      <c r="J702" s="143" t="s">
        <v>13</v>
      </c>
      <c r="K702" s="122"/>
      <c r="L702" s="123">
        <f>ROUND(I702*K702,2)</f>
        <v>0</v>
      </c>
    </row>
    <row r="703" spans="1:12">
      <c r="A703" s="32"/>
      <c r="B703" s="158"/>
      <c r="C703" s="159"/>
      <c r="D703" s="159"/>
      <c r="E703" s="159"/>
      <c r="F703" s="159"/>
      <c r="G703" s="159"/>
      <c r="H703" s="160"/>
      <c r="I703" s="98"/>
      <c r="J703" s="145"/>
      <c r="K703" s="122"/>
      <c r="L703" s="124"/>
    </row>
    <row r="704" spans="1:12">
      <c r="A704" s="26">
        <v>285</v>
      </c>
      <c r="B704" s="155" t="s">
        <v>530</v>
      </c>
      <c r="C704" s="156" t="s">
        <v>530</v>
      </c>
      <c r="D704" s="156" t="s">
        <v>530</v>
      </c>
      <c r="E704" s="156" t="s">
        <v>530</v>
      </c>
      <c r="F704" s="156" t="s">
        <v>530</v>
      </c>
      <c r="G704" s="156" t="s">
        <v>530</v>
      </c>
      <c r="H704" s="157" t="s">
        <v>530</v>
      </c>
      <c r="I704" s="96"/>
      <c r="J704" s="143" t="s">
        <v>13</v>
      </c>
      <c r="K704" s="122"/>
      <c r="L704" s="123">
        <f>ROUND(I704*K704,2)</f>
        <v>0</v>
      </c>
    </row>
    <row r="705" spans="1:12">
      <c r="A705" s="32"/>
      <c r="B705" s="158"/>
      <c r="C705" s="159"/>
      <c r="D705" s="159"/>
      <c r="E705" s="159"/>
      <c r="F705" s="159"/>
      <c r="G705" s="159"/>
      <c r="H705" s="160"/>
      <c r="I705" s="98"/>
      <c r="J705" s="145"/>
      <c r="K705" s="122"/>
      <c r="L705" s="124"/>
    </row>
    <row r="706" spans="1:12">
      <c r="A706" s="32">
        <v>286</v>
      </c>
      <c r="B706" s="158" t="s">
        <v>531</v>
      </c>
      <c r="C706" s="159" t="s">
        <v>531</v>
      </c>
      <c r="D706" s="159" t="s">
        <v>531</v>
      </c>
      <c r="E706" s="159" t="s">
        <v>531</v>
      </c>
      <c r="F706" s="159" t="s">
        <v>531</v>
      </c>
      <c r="G706" s="159" t="s">
        <v>531</v>
      </c>
      <c r="H706" s="160" t="s">
        <v>531</v>
      </c>
      <c r="I706" s="98"/>
      <c r="J706" s="145" t="s">
        <v>13</v>
      </c>
      <c r="K706" s="122"/>
      <c r="L706" s="123">
        <f>ROUND(I706*K706,2)</f>
        <v>0</v>
      </c>
    </row>
    <row r="707" spans="1:12">
      <c r="A707" s="32"/>
      <c r="B707" s="158"/>
      <c r="C707" s="159"/>
      <c r="D707" s="159"/>
      <c r="E707" s="159"/>
      <c r="F707" s="159"/>
      <c r="G707" s="159"/>
      <c r="H707" s="160"/>
      <c r="I707" s="98"/>
      <c r="J707" s="145"/>
      <c r="K707" s="122"/>
      <c r="L707" s="124"/>
    </row>
    <row r="708" spans="1:12">
      <c r="A708" s="26">
        <v>287</v>
      </c>
      <c r="B708" s="158" t="s">
        <v>532</v>
      </c>
      <c r="C708" s="159" t="s">
        <v>532</v>
      </c>
      <c r="D708" s="159" t="s">
        <v>532</v>
      </c>
      <c r="E708" s="159" t="s">
        <v>532</v>
      </c>
      <c r="F708" s="159" t="s">
        <v>532</v>
      </c>
      <c r="G708" s="159" t="s">
        <v>532</v>
      </c>
      <c r="H708" s="160" t="s">
        <v>532</v>
      </c>
      <c r="I708" s="96"/>
      <c r="J708" s="143" t="s">
        <v>13</v>
      </c>
      <c r="K708" s="122"/>
      <c r="L708" s="123">
        <f>ROUND(I708*K708,2)</f>
        <v>0</v>
      </c>
    </row>
    <row r="709" spans="1:12">
      <c r="A709" s="32"/>
      <c r="B709" s="158"/>
      <c r="C709" s="159"/>
      <c r="D709" s="159"/>
      <c r="E709" s="159"/>
      <c r="F709" s="159"/>
      <c r="G709" s="159"/>
      <c r="H709" s="160"/>
      <c r="I709" s="98"/>
      <c r="J709" s="145"/>
      <c r="K709" s="122"/>
      <c r="L709" s="124"/>
    </row>
    <row r="710" spans="1:12">
      <c r="A710" s="26">
        <v>288</v>
      </c>
      <c r="B710" s="155" t="s">
        <v>533</v>
      </c>
      <c r="C710" s="156" t="s">
        <v>533</v>
      </c>
      <c r="D710" s="156" t="s">
        <v>533</v>
      </c>
      <c r="E710" s="156" t="s">
        <v>533</v>
      </c>
      <c r="F710" s="156" t="s">
        <v>533</v>
      </c>
      <c r="G710" s="156" t="s">
        <v>533</v>
      </c>
      <c r="H710" s="157" t="s">
        <v>533</v>
      </c>
      <c r="I710" s="96"/>
      <c r="J710" s="143" t="s">
        <v>13</v>
      </c>
      <c r="K710" s="122"/>
      <c r="L710" s="123">
        <f>ROUND(I710*K710,2)</f>
        <v>0</v>
      </c>
    </row>
    <row r="711" spans="1:12">
      <c r="A711" s="32"/>
      <c r="B711" s="158"/>
      <c r="C711" s="159"/>
      <c r="D711" s="159"/>
      <c r="E711" s="159"/>
      <c r="F711" s="159"/>
      <c r="G711" s="159"/>
      <c r="H711" s="160"/>
      <c r="I711" s="98"/>
      <c r="J711" s="145"/>
      <c r="K711" s="122"/>
      <c r="L711" s="124"/>
    </row>
    <row r="712" spans="1:12">
      <c r="A712" s="26">
        <v>289</v>
      </c>
      <c r="B712" s="155" t="s">
        <v>534</v>
      </c>
      <c r="C712" s="156" t="s">
        <v>534</v>
      </c>
      <c r="D712" s="156" t="s">
        <v>534</v>
      </c>
      <c r="E712" s="156" t="s">
        <v>534</v>
      </c>
      <c r="F712" s="156" t="s">
        <v>534</v>
      </c>
      <c r="G712" s="156" t="s">
        <v>534</v>
      </c>
      <c r="H712" s="157" t="s">
        <v>534</v>
      </c>
      <c r="I712" s="96"/>
      <c r="J712" s="143" t="s">
        <v>13</v>
      </c>
      <c r="K712" s="122"/>
      <c r="L712" s="123">
        <f>ROUND(I712*K712,2)</f>
        <v>0</v>
      </c>
    </row>
    <row r="713" spans="1:12">
      <c r="A713" s="32"/>
      <c r="B713" s="158"/>
      <c r="C713" s="159"/>
      <c r="D713" s="159"/>
      <c r="E713" s="159"/>
      <c r="F713" s="159"/>
      <c r="G713" s="159"/>
      <c r="H713" s="160"/>
      <c r="I713" s="98"/>
      <c r="J713" s="145"/>
      <c r="K713" s="122"/>
      <c r="L713" s="124"/>
    </row>
    <row r="714" spans="1:12">
      <c r="A714" s="32">
        <v>290</v>
      </c>
      <c r="B714" s="158" t="s">
        <v>535</v>
      </c>
      <c r="C714" s="159" t="s">
        <v>535</v>
      </c>
      <c r="D714" s="159" t="s">
        <v>535</v>
      </c>
      <c r="E714" s="159" t="s">
        <v>535</v>
      </c>
      <c r="F714" s="159" t="s">
        <v>535</v>
      </c>
      <c r="G714" s="159" t="s">
        <v>535</v>
      </c>
      <c r="H714" s="160" t="s">
        <v>535</v>
      </c>
      <c r="I714" s="98"/>
      <c r="J714" s="145" t="s">
        <v>13</v>
      </c>
      <c r="K714" s="122"/>
      <c r="L714" s="123">
        <f>ROUND(I714*K714,2)</f>
        <v>0</v>
      </c>
    </row>
    <row r="715" spans="1:12" ht="13.8" thickBot="1">
      <c r="A715" s="26"/>
      <c r="B715" s="158"/>
      <c r="C715" s="159"/>
      <c r="D715" s="159"/>
      <c r="E715" s="159"/>
      <c r="F715" s="159"/>
      <c r="G715" s="159"/>
      <c r="H715" s="160"/>
      <c r="I715" s="96"/>
      <c r="J715" s="143"/>
      <c r="K715" s="122"/>
      <c r="L715" s="126"/>
    </row>
    <row r="716" spans="1:12" ht="13.8" thickBot="1">
      <c r="A716" s="161"/>
      <c r="B716" s="162"/>
      <c r="C716" s="162"/>
      <c r="D716" s="162"/>
      <c r="E716" s="162"/>
      <c r="F716" s="162"/>
      <c r="G716" s="162"/>
      <c r="H716" s="162"/>
      <c r="I716" s="213"/>
      <c r="J716" s="214"/>
      <c r="K716" s="214"/>
      <c r="L716" s="128"/>
    </row>
    <row r="717" spans="1:12">
      <c r="A717" s="82"/>
      <c r="B717" s="83"/>
      <c r="C717" s="83"/>
      <c r="D717" s="83"/>
      <c r="E717" s="83"/>
      <c r="F717" s="83"/>
      <c r="G717" s="83"/>
      <c r="H717" s="83"/>
      <c r="I717" s="150"/>
      <c r="J717" s="150"/>
      <c r="K717" s="137"/>
    </row>
    <row r="718" spans="1:12" ht="13.8" thickBot="1">
      <c r="A718" s="75"/>
      <c r="B718" s="22"/>
      <c r="C718" s="22"/>
      <c r="D718" s="22"/>
      <c r="E718" s="22"/>
      <c r="F718" s="22"/>
      <c r="G718" s="22"/>
      <c r="H718" s="23"/>
      <c r="I718" s="95"/>
      <c r="J718" s="120"/>
      <c r="K718" s="120"/>
      <c r="L718" s="136"/>
    </row>
    <row r="719" spans="1:12" ht="13.8" thickBot="1">
      <c r="A719" s="178" t="s">
        <v>536</v>
      </c>
      <c r="B719" s="179"/>
      <c r="C719" s="179"/>
      <c r="D719" s="179"/>
      <c r="E719" s="179"/>
      <c r="F719" s="179"/>
      <c r="G719" s="179"/>
      <c r="H719" s="179"/>
      <c r="I719" s="179"/>
      <c r="J719" s="179"/>
      <c r="K719" s="179"/>
      <c r="L719" s="121">
        <f>ROUND(SUM(L720,L722,L724),2)</f>
        <v>0</v>
      </c>
    </row>
    <row r="720" spans="1:12">
      <c r="A720" s="26">
        <v>291</v>
      </c>
      <c r="B720" s="155" t="s">
        <v>537</v>
      </c>
      <c r="C720" s="156" t="s">
        <v>537</v>
      </c>
      <c r="D720" s="156" t="s">
        <v>537</v>
      </c>
      <c r="E720" s="156" t="s">
        <v>537</v>
      </c>
      <c r="F720" s="156" t="s">
        <v>537</v>
      </c>
      <c r="G720" s="156" t="s">
        <v>537</v>
      </c>
      <c r="H720" s="157" t="s">
        <v>537</v>
      </c>
      <c r="I720" s="96"/>
      <c r="J720" s="143" t="s">
        <v>13</v>
      </c>
      <c r="K720" s="122"/>
      <c r="L720" s="123">
        <f>ROUND(I720*K720,2)</f>
        <v>0</v>
      </c>
    </row>
    <row r="721" spans="1:12">
      <c r="A721" s="32"/>
      <c r="B721" s="158"/>
      <c r="C721" s="159"/>
      <c r="D721" s="159"/>
      <c r="E721" s="159"/>
      <c r="F721" s="159"/>
      <c r="G721" s="159"/>
      <c r="H721" s="160"/>
      <c r="I721" s="98"/>
      <c r="J721" s="145"/>
      <c r="K721" s="122"/>
      <c r="L721" s="124"/>
    </row>
    <row r="722" spans="1:12">
      <c r="A722" s="32">
        <v>292</v>
      </c>
      <c r="B722" s="158" t="s">
        <v>538</v>
      </c>
      <c r="C722" s="159" t="s">
        <v>538</v>
      </c>
      <c r="D722" s="159" t="s">
        <v>538</v>
      </c>
      <c r="E722" s="159" t="s">
        <v>538</v>
      </c>
      <c r="F722" s="159" t="s">
        <v>538</v>
      </c>
      <c r="G722" s="159" t="s">
        <v>538</v>
      </c>
      <c r="H722" s="160" t="s">
        <v>538</v>
      </c>
      <c r="I722" s="98"/>
      <c r="J722" s="145" t="s">
        <v>13</v>
      </c>
      <c r="K722" s="122"/>
      <c r="L722" s="123">
        <f>ROUND(I722*K722,2)</f>
        <v>0</v>
      </c>
    </row>
    <row r="723" spans="1:12">
      <c r="A723" s="32"/>
      <c r="B723" s="79"/>
      <c r="C723" s="80"/>
      <c r="D723" s="80"/>
      <c r="E723" s="80"/>
      <c r="F723" s="80"/>
      <c r="G723" s="80"/>
      <c r="H723" s="81"/>
      <c r="I723" s="98"/>
      <c r="J723" s="145"/>
      <c r="K723" s="122"/>
      <c r="L723" s="124"/>
    </row>
    <row r="724" spans="1:12">
      <c r="A724" s="26">
        <v>293</v>
      </c>
      <c r="B724" s="158" t="s">
        <v>539</v>
      </c>
      <c r="C724" s="159" t="s">
        <v>539</v>
      </c>
      <c r="D724" s="159" t="s">
        <v>539</v>
      </c>
      <c r="E724" s="159" t="s">
        <v>539</v>
      </c>
      <c r="F724" s="159" t="s">
        <v>539</v>
      </c>
      <c r="G724" s="159" t="s">
        <v>539</v>
      </c>
      <c r="H724" s="160" t="s">
        <v>539</v>
      </c>
      <c r="I724" s="96"/>
      <c r="J724" s="143" t="s">
        <v>10</v>
      </c>
      <c r="K724" s="122"/>
      <c r="L724" s="123">
        <f>ROUND(I724*K724,2)</f>
        <v>0</v>
      </c>
    </row>
    <row r="725" spans="1:12" ht="13.8" thickBot="1">
      <c r="A725" s="26"/>
      <c r="B725" s="155"/>
      <c r="C725" s="156"/>
      <c r="D725" s="156"/>
      <c r="E725" s="156"/>
      <c r="F725" s="156"/>
      <c r="G725" s="156"/>
      <c r="H725" s="157"/>
      <c r="I725" s="96"/>
      <c r="J725" s="143"/>
      <c r="K725" s="122"/>
      <c r="L725" s="126"/>
    </row>
    <row r="726" spans="1:12" ht="13.8" thickBot="1">
      <c r="A726" s="161"/>
      <c r="B726" s="162"/>
      <c r="C726" s="162"/>
      <c r="D726" s="162"/>
      <c r="E726" s="162"/>
      <c r="F726" s="162"/>
      <c r="G726" s="162"/>
      <c r="H726" s="162"/>
      <c r="I726" s="213"/>
      <c r="J726" s="214"/>
      <c r="K726" s="214"/>
      <c r="L726" s="128"/>
    </row>
    <row r="727" spans="1:12">
      <c r="A727" s="82"/>
      <c r="B727" s="83"/>
      <c r="C727" s="83"/>
      <c r="D727" s="83"/>
      <c r="E727" s="83"/>
      <c r="F727" s="83"/>
      <c r="G727" s="83"/>
      <c r="H727" s="83"/>
      <c r="I727" s="150"/>
      <c r="J727" s="150"/>
      <c r="K727" s="137"/>
    </row>
    <row r="728" spans="1:12" ht="13.8" thickBot="1">
      <c r="A728" s="75"/>
      <c r="B728" s="22"/>
      <c r="C728" s="22"/>
      <c r="D728" s="22"/>
      <c r="E728" s="22"/>
      <c r="F728" s="22"/>
      <c r="G728" s="22"/>
      <c r="H728" s="23"/>
      <c r="I728" s="95"/>
      <c r="J728" s="120"/>
      <c r="K728" s="120"/>
      <c r="L728" s="136"/>
    </row>
    <row r="729" spans="1:12" ht="13.8" thickBot="1">
      <c r="A729" s="178" t="s">
        <v>198</v>
      </c>
      <c r="B729" s="179"/>
      <c r="C729" s="179"/>
      <c r="D729" s="179"/>
      <c r="E729" s="179"/>
      <c r="F729" s="179"/>
      <c r="G729" s="179"/>
      <c r="H729" s="179"/>
      <c r="I729" s="179"/>
      <c r="J729" s="179"/>
      <c r="K729" s="179"/>
      <c r="L729" s="121">
        <f>ROUND(SUM(L730,L732,L734,L736,L738,L740),2)</f>
        <v>0</v>
      </c>
    </row>
    <row r="730" spans="1:12">
      <c r="A730" s="32">
        <v>294</v>
      </c>
      <c r="B730" s="158" t="s">
        <v>540</v>
      </c>
      <c r="C730" s="159" t="s">
        <v>540</v>
      </c>
      <c r="D730" s="159" t="s">
        <v>540</v>
      </c>
      <c r="E730" s="159" t="s">
        <v>540</v>
      </c>
      <c r="F730" s="159" t="s">
        <v>540</v>
      </c>
      <c r="G730" s="159" t="s">
        <v>540</v>
      </c>
      <c r="H730" s="160" t="s">
        <v>540</v>
      </c>
      <c r="I730" s="98"/>
      <c r="J730" s="145" t="s">
        <v>464</v>
      </c>
      <c r="K730" s="122"/>
      <c r="L730" s="123">
        <f>ROUND(I730*K730,2)</f>
        <v>0</v>
      </c>
    </row>
    <row r="731" spans="1:12">
      <c r="A731" s="32"/>
      <c r="B731" s="158"/>
      <c r="C731" s="159"/>
      <c r="D731" s="159"/>
      <c r="E731" s="159"/>
      <c r="F731" s="159"/>
      <c r="G731" s="159"/>
      <c r="H731" s="160"/>
      <c r="I731" s="98"/>
      <c r="J731" s="145"/>
      <c r="K731" s="122"/>
      <c r="L731" s="124"/>
    </row>
    <row r="732" spans="1:12">
      <c r="A732" s="26">
        <v>295</v>
      </c>
      <c r="B732" s="158" t="s">
        <v>541</v>
      </c>
      <c r="C732" s="159" t="s">
        <v>541</v>
      </c>
      <c r="D732" s="159" t="s">
        <v>541</v>
      </c>
      <c r="E732" s="159" t="s">
        <v>541</v>
      </c>
      <c r="F732" s="159" t="s">
        <v>541</v>
      </c>
      <c r="G732" s="159" t="s">
        <v>541</v>
      </c>
      <c r="H732" s="160" t="s">
        <v>541</v>
      </c>
      <c r="I732" s="96"/>
      <c r="J732" s="143" t="s">
        <v>464</v>
      </c>
      <c r="K732" s="122"/>
      <c r="L732" s="123">
        <f>ROUND(I732*K732,2)</f>
        <v>0</v>
      </c>
    </row>
    <row r="733" spans="1:12">
      <c r="A733" s="32"/>
      <c r="B733" s="158"/>
      <c r="C733" s="159"/>
      <c r="D733" s="159"/>
      <c r="E733" s="159"/>
      <c r="F733" s="159"/>
      <c r="G733" s="159"/>
      <c r="H733" s="160"/>
      <c r="I733" s="98"/>
      <c r="J733" s="145"/>
      <c r="K733" s="122"/>
      <c r="L733" s="124"/>
    </row>
    <row r="734" spans="1:12">
      <c r="A734" s="26">
        <v>296</v>
      </c>
      <c r="B734" s="155" t="s">
        <v>542</v>
      </c>
      <c r="C734" s="156" t="s">
        <v>542</v>
      </c>
      <c r="D734" s="156" t="s">
        <v>542</v>
      </c>
      <c r="E734" s="156" t="s">
        <v>542</v>
      </c>
      <c r="F734" s="156" t="s">
        <v>542</v>
      </c>
      <c r="G734" s="156" t="s">
        <v>542</v>
      </c>
      <c r="H734" s="157" t="s">
        <v>542</v>
      </c>
      <c r="I734" s="96"/>
      <c r="J734" s="143" t="s">
        <v>464</v>
      </c>
      <c r="K734" s="122"/>
      <c r="L734" s="123">
        <f>ROUND(I734*K734,2)</f>
        <v>0</v>
      </c>
    </row>
    <row r="735" spans="1:12">
      <c r="A735" s="32"/>
      <c r="B735" s="158"/>
      <c r="C735" s="159"/>
      <c r="D735" s="159"/>
      <c r="E735" s="159"/>
      <c r="F735" s="159"/>
      <c r="G735" s="159"/>
      <c r="H735" s="160"/>
      <c r="I735" s="98"/>
      <c r="J735" s="145"/>
      <c r="K735" s="122"/>
      <c r="L735" s="124"/>
    </row>
    <row r="736" spans="1:12">
      <c r="A736" s="32">
        <v>297</v>
      </c>
      <c r="B736" s="158" t="s">
        <v>543</v>
      </c>
      <c r="C736" s="159" t="s">
        <v>543</v>
      </c>
      <c r="D736" s="159" t="s">
        <v>543</v>
      </c>
      <c r="E736" s="159" t="s">
        <v>543</v>
      </c>
      <c r="F736" s="159" t="s">
        <v>543</v>
      </c>
      <c r="G736" s="159" t="s">
        <v>543</v>
      </c>
      <c r="H736" s="160" t="s">
        <v>543</v>
      </c>
      <c r="I736" s="98"/>
      <c r="J736" s="145" t="s">
        <v>464</v>
      </c>
      <c r="K736" s="122"/>
      <c r="L736" s="123">
        <f>ROUND(I736*K736,2)</f>
        <v>0</v>
      </c>
    </row>
    <row r="737" spans="1:13">
      <c r="A737" s="32"/>
      <c r="B737" s="158"/>
      <c r="C737" s="159"/>
      <c r="D737" s="159"/>
      <c r="E737" s="159"/>
      <c r="F737" s="159"/>
      <c r="G737" s="159"/>
      <c r="H737" s="160"/>
      <c r="I737" s="98"/>
      <c r="J737" s="145"/>
      <c r="K737" s="122"/>
      <c r="L737" s="124"/>
    </row>
    <row r="738" spans="1:13">
      <c r="A738" s="26">
        <v>298</v>
      </c>
      <c r="B738" s="158" t="s">
        <v>544</v>
      </c>
      <c r="C738" s="159" t="s">
        <v>544</v>
      </c>
      <c r="D738" s="159" t="s">
        <v>544</v>
      </c>
      <c r="E738" s="159" t="s">
        <v>544</v>
      </c>
      <c r="F738" s="159" t="s">
        <v>544</v>
      </c>
      <c r="G738" s="159" t="s">
        <v>544</v>
      </c>
      <c r="H738" s="160" t="s">
        <v>544</v>
      </c>
      <c r="I738" s="96"/>
      <c r="J738" s="143" t="s">
        <v>464</v>
      </c>
      <c r="K738" s="122"/>
      <c r="L738" s="123">
        <f>ROUND(I738*K738,2)</f>
        <v>0</v>
      </c>
    </row>
    <row r="739" spans="1:13">
      <c r="A739" s="32"/>
      <c r="B739" s="158"/>
      <c r="C739" s="159"/>
      <c r="D739" s="159"/>
      <c r="E739" s="159"/>
      <c r="F739" s="159"/>
      <c r="G739" s="159"/>
      <c r="H739" s="160"/>
      <c r="I739" s="98"/>
      <c r="J739" s="145"/>
      <c r="K739" s="122"/>
      <c r="L739" s="124"/>
    </row>
    <row r="740" spans="1:13">
      <c r="A740" s="26">
        <v>299</v>
      </c>
      <c r="B740" s="155" t="s">
        <v>545</v>
      </c>
      <c r="C740" s="156" t="s">
        <v>545</v>
      </c>
      <c r="D740" s="156" t="s">
        <v>545</v>
      </c>
      <c r="E740" s="156" t="s">
        <v>545</v>
      </c>
      <c r="F740" s="156" t="s">
        <v>545</v>
      </c>
      <c r="G740" s="156" t="s">
        <v>545</v>
      </c>
      <c r="H740" s="157" t="s">
        <v>545</v>
      </c>
      <c r="I740" s="96"/>
      <c r="J740" s="143" t="s">
        <v>464</v>
      </c>
      <c r="K740" s="122"/>
      <c r="L740" s="123">
        <f>ROUND(I740*K740,2)</f>
        <v>0</v>
      </c>
    </row>
    <row r="741" spans="1:13" ht="13.8" thickBot="1">
      <c r="A741" s="26"/>
      <c r="B741" s="158"/>
      <c r="C741" s="159"/>
      <c r="D741" s="159"/>
      <c r="E741" s="159"/>
      <c r="F741" s="159"/>
      <c r="G741" s="159"/>
      <c r="H741" s="160"/>
      <c r="I741" s="96"/>
      <c r="J741" s="143"/>
      <c r="K741" s="122"/>
      <c r="L741" s="126"/>
    </row>
    <row r="742" spans="1:13" ht="13.8" thickBot="1">
      <c r="A742" s="161"/>
      <c r="B742" s="162"/>
      <c r="C742" s="162"/>
      <c r="D742" s="162"/>
      <c r="E742" s="162"/>
      <c r="F742" s="162"/>
      <c r="G742" s="162"/>
      <c r="H742" s="162"/>
      <c r="I742" s="213"/>
      <c r="J742" s="214"/>
      <c r="K742" s="214"/>
      <c r="L742" s="128"/>
    </row>
    <row r="743" spans="1:13">
      <c r="A743" s="69"/>
      <c r="B743" s="70"/>
      <c r="C743" s="70"/>
      <c r="D743" s="70"/>
      <c r="E743" s="70"/>
      <c r="F743" s="70"/>
      <c r="G743" s="70"/>
      <c r="H743" s="70"/>
      <c r="I743" s="150"/>
      <c r="J743" s="150"/>
      <c r="K743" s="137"/>
    </row>
    <row r="744" spans="1:13" ht="13.8" thickBot="1">
      <c r="A744" s="46"/>
      <c r="B744" s="47"/>
      <c r="C744" s="47"/>
      <c r="D744" s="47"/>
      <c r="E744" s="47"/>
      <c r="F744" s="47"/>
      <c r="G744" s="47"/>
      <c r="H744" s="47"/>
      <c r="I744" s="106"/>
      <c r="J744" s="106"/>
      <c r="K744" s="138"/>
    </row>
    <row r="745" spans="1:13" ht="13.8" thickBot="1">
      <c r="A745" s="215" t="s">
        <v>20</v>
      </c>
      <c r="B745" s="216"/>
      <c r="C745" s="216"/>
      <c r="D745" s="216"/>
      <c r="E745" s="216"/>
      <c r="F745" s="216"/>
      <c r="G745" s="216"/>
      <c r="H745" s="216"/>
      <c r="I745" s="216"/>
      <c r="J745" s="216"/>
      <c r="K745" s="217"/>
      <c r="L745" s="121">
        <f>ROUND(SUM(L9,L29,L37,L45,L55,L61,L69,L79,L97,L107,L117,L123,L129,L139,L159,L183,L227,L309,L317,L341,L353,L387,L433,L471,L491,L581,L591,L597,L609,L627,L673,L719,L729),2)</f>
        <v>0</v>
      </c>
      <c r="M745" s="50"/>
    </row>
    <row r="748" spans="1:13" ht="37.200000000000003" customHeight="1">
      <c r="A748" s="174" t="s">
        <v>22</v>
      </c>
      <c r="B748" s="174"/>
      <c r="C748" s="174"/>
      <c r="D748" s="174"/>
      <c r="E748" s="174"/>
      <c r="F748" s="174"/>
      <c r="G748" s="174"/>
      <c r="H748" s="174"/>
      <c r="I748" s="174"/>
      <c r="J748" s="174"/>
      <c r="K748" s="174"/>
      <c r="L748" s="174"/>
    </row>
    <row r="750" spans="1:13" ht="38.4" customHeight="1">
      <c r="A750" s="174" t="s">
        <v>554</v>
      </c>
      <c r="B750" s="174"/>
      <c r="C750" s="174"/>
      <c r="D750" s="174"/>
      <c r="E750" s="174"/>
      <c r="F750" s="174"/>
      <c r="G750" s="174"/>
      <c r="H750" s="174"/>
      <c r="I750" s="174"/>
      <c r="J750" s="174"/>
      <c r="K750" s="174"/>
      <c r="L750" s="174"/>
    </row>
    <row r="752" spans="1:13" ht="40.200000000000003" customHeight="1">
      <c r="A752" s="174" t="s">
        <v>23</v>
      </c>
      <c r="B752" s="174"/>
      <c r="C752" s="174"/>
      <c r="D752" s="174"/>
      <c r="E752" s="174"/>
      <c r="F752" s="174"/>
      <c r="G752" s="174"/>
      <c r="H752" s="174"/>
      <c r="I752" s="174"/>
      <c r="J752" s="174"/>
      <c r="K752" s="174"/>
      <c r="L752" s="174"/>
    </row>
    <row r="753" spans="1:13" ht="16.2" customHeight="1">
      <c r="A753" s="71"/>
      <c r="B753" s="71"/>
      <c r="C753" s="71"/>
      <c r="D753" s="71"/>
      <c r="E753" s="71"/>
      <c r="F753" s="71"/>
      <c r="G753" s="71"/>
      <c r="H753" s="71"/>
      <c r="I753" s="110"/>
      <c r="J753" s="110"/>
      <c r="K753" s="110"/>
      <c r="L753" s="110"/>
    </row>
    <row r="754" spans="1:13">
      <c r="A754" s="174" t="s">
        <v>24</v>
      </c>
      <c r="B754" s="174"/>
      <c r="C754" s="174"/>
      <c r="D754" s="174"/>
      <c r="E754" s="174"/>
      <c r="F754" s="174"/>
      <c r="G754" s="174"/>
      <c r="H754" s="174"/>
      <c r="I754" s="174"/>
      <c r="J754" s="174"/>
      <c r="K754" s="174"/>
      <c r="L754" s="174"/>
    </row>
    <row r="757" spans="1:13">
      <c r="A757" s="51" t="s">
        <v>16</v>
      </c>
      <c r="B757" s="51"/>
      <c r="C757" s="51"/>
      <c r="D757" s="51"/>
      <c r="E757" s="51"/>
      <c r="G757" s="51"/>
      <c r="H757" s="51"/>
      <c r="M757" s="53"/>
    </row>
    <row r="758" spans="1:13">
      <c r="F758" s="13" t="s">
        <v>21</v>
      </c>
    </row>
    <row r="760" spans="1:13">
      <c r="H760" s="51"/>
      <c r="M760" s="53"/>
    </row>
    <row r="761" spans="1:13">
      <c r="A761" s="51" t="s">
        <v>8</v>
      </c>
      <c r="B761" s="51"/>
      <c r="C761" s="51"/>
      <c r="D761" s="51"/>
      <c r="E761" s="51"/>
      <c r="G761" s="51"/>
    </row>
    <row r="762" spans="1:13">
      <c r="H762" s="51"/>
      <c r="M762" s="53"/>
    </row>
    <row r="763" spans="1:13">
      <c r="A763" s="51"/>
      <c r="B763" s="51"/>
      <c r="C763" s="51"/>
      <c r="D763" s="51"/>
      <c r="E763" s="51"/>
      <c r="G763" s="51"/>
      <c r="H763" s="51"/>
      <c r="M763" s="53"/>
    </row>
    <row r="764" spans="1:13">
      <c r="A764" s="51"/>
      <c r="B764" s="51"/>
      <c r="C764" s="51"/>
      <c r="D764" s="51"/>
      <c r="E764" s="51"/>
      <c r="G764" s="51"/>
      <c r="H764" s="51"/>
      <c r="M764" s="53"/>
    </row>
    <row r="765" spans="1:13">
      <c r="A765" s="51"/>
      <c r="B765" s="54"/>
      <c r="C765" s="54"/>
      <c r="D765" s="54"/>
      <c r="E765" s="54"/>
      <c r="F765" s="54"/>
      <c r="G765" s="54"/>
      <c r="H765" s="51"/>
      <c r="M765" s="53"/>
    </row>
    <row r="766" spans="1:13">
      <c r="A766" s="51"/>
      <c r="B766" s="51"/>
      <c r="C766" s="51"/>
      <c r="D766" s="51"/>
      <c r="E766" s="51"/>
      <c r="G766" s="51"/>
    </row>
    <row r="767" spans="1:13">
      <c r="A767" s="51"/>
      <c r="B767" s="51"/>
      <c r="C767" s="51"/>
      <c r="D767" s="51"/>
      <c r="E767" s="51"/>
      <c r="G767" s="51"/>
    </row>
    <row r="769" spans="1:13" ht="40.5" customHeight="1">
      <c r="A769" s="183"/>
      <c r="B769" s="183"/>
      <c r="C769" s="183"/>
      <c r="D769" s="183"/>
      <c r="E769" s="183"/>
      <c r="F769" s="183"/>
      <c r="G769" s="183"/>
      <c r="H769" s="183"/>
      <c r="I769" s="183"/>
      <c r="J769" s="183"/>
      <c r="K769" s="183"/>
    </row>
    <row r="770" spans="1:13">
      <c r="B770" s="51"/>
      <c r="C770" s="51"/>
      <c r="D770" s="51"/>
      <c r="E770" s="51"/>
      <c r="G770" s="51"/>
      <c r="H770" s="51"/>
      <c r="M770" s="53"/>
    </row>
  </sheetData>
  <mergeCells count="694">
    <mergeCell ref="A726:H726"/>
    <mergeCell ref="I726:K726"/>
    <mergeCell ref="A729:K729"/>
    <mergeCell ref="B731:H731"/>
    <mergeCell ref="B733:H733"/>
    <mergeCell ref="B735:H735"/>
    <mergeCell ref="B737:H737"/>
    <mergeCell ref="B739:H739"/>
    <mergeCell ref="A750:L750"/>
    <mergeCell ref="B732:H732"/>
    <mergeCell ref="B734:H734"/>
    <mergeCell ref="B736:H736"/>
    <mergeCell ref="B738:H738"/>
    <mergeCell ref="B740:H740"/>
    <mergeCell ref="A748:L748"/>
    <mergeCell ref="A754:L754"/>
    <mergeCell ref="B675:H675"/>
    <mergeCell ref="B677:H677"/>
    <mergeCell ref="B679:H679"/>
    <mergeCell ref="B681:H681"/>
    <mergeCell ref="B683:H683"/>
    <mergeCell ref="B685:H685"/>
    <mergeCell ref="B687:H687"/>
    <mergeCell ref="B689:H689"/>
    <mergeCell ref="B691:H691"/>
    <mergeCell ref="B693:H693"/>
    <mergeCell ref="B695:H695"/>
    <mergeCell ref="B697:H697"/>
    <mergeCell ref="B699:H699"/>
    <mergeCell ref="B701:H701"/>
    <mergeCell ref="B703:H703"/>
    <mergeCell ref="B705:H705"/>
    <mergeCell ref="B707:H707"/>
    <mergeCell ref="B709:H709"/>
    <mergeCell ref="B711:H711"/>
    <mergeCell ref="A716:H716"/>
    <mergeCell ref="I716:K716"/>
    <mergeCell ref="A719:K719"/>
    <mergeCell ref="B730:H730"/>
    <mergeCell ref="B661:H661"/>
    <mergeCell ref="B663:H663"/>
    <mergeCell ref="B665:H665"/>
    <mergeCell ref="B667:H667"/>
    <mergeCell ref="A670:H670"/>
    <mergeCell ref="I670:K670"/>
    <mergeCell ref="B649:H649"/>
    <mergeCell ref="B651:H651"/>
    <mergeCell ref="B653:H653"/>
    <mergeCell ref="B655:H655"/>
    <mergeCell ref="B657:H657"/>
    <mergeCell ref="B659:H659"/>
    <mergeCell ref="B650:H650"/>
    <mergeCell ref="B652:H652"/>
    <mergeCell ref="B654:H654"/>
    <mergeCell ref="B656:H656"/>
    <mergeCell ref="B658:H658"/>
    <mergeCell ref="B660:H660"/>
    <mergeCell ref="I624:K624"/>
    <mergeCell ref="A627:K627"/>
    <mergeCell ref="B629:H629"/>
    <mergeCell ref="B631:H631"/>
    <mergeCell ref="B633:H633"/>
    <mergeCell ref="B635:H635"/>
    <mergeCell ref="B638:H638"/>
    <mergeCell ref="B640:H640"/>
    <mergeCell ref="B642:H642"/>
    <mergeCell ref="B611:H611"/>
    <mergeCell ref="B613:H613"/>
    <mergeCell ref="B615:H615"/>
    <mergeCell ref="B617:H617"/>
    <mergeCell ref="B619:H619"/>
    <mergeCell ref="B621:H621"/>
    <mergeCell ref="A597:K597"/>
    <mergeCell ref="B599:H599"/>
    <mergeCell ref="B601:H601"/>
    <mergeCell ref="B603:H603"/>
    <mergeCell ref="A606:H606"/>
    <mergeCell ref="I606:K606"/>
    <mergeCell ref="B598:H598"/>
    <mergeCell ref="B600:H600"/>
    <mergeCell ref="B602:H602"/>
    <mergeCell ref="B604:H604"/>
    <mergeCell ref="B605:H605"/>
    <mergeCell ref="B610:H610"/>
    <mergeCell ref="A609:K609"/>
    <mergeCell ref="A581:K581"/>
    <mergeCell ref="B583:H583"/>
    <mergeCell ref="B585:H585"/>
    <mergeCell ref="A588:H588"/>
    <mergeCell ref="A591:K591"/>
    <mergeCell ref="A594:H594"/>
    <mergeCell ref="I594:K594"/>
    <mergeCell ref="B567:H567"/>
    <mergeCell ref="B569:H569"/>
    <mergeCell ref="B571:H571"/>
    <mergeCell ref="B573:H573"/>
    <mergeCell ref="B575:H575"/>
    <mergeCell ref="A578:H578"/>
    <mergeCell ref="B582:H582"/>
    <mergeCell ref="B584:H584"/>
    <mergeCell ref="B586:H586"/>
    <mergeCell ref="B587:H587"/>
    <mergeCell ref="B592:H592"/>
    <mergeCell ref="B593:H593"/>
    <mergeCell ref="B568:H568"/>
    <mergeCell ref="B570:H570"/>
    <mergeCell ref="B572:H572"/>
    <mergeCell ref="B574:H574"/>
    <mergeCell ref="B576:H576"/>
    <mergeCell ref="B557:H557"/>
    <mergeCell ref="B559:H559"/>
    <mergeCell ref="B561:H561"/>
    <mergeCell ref="B563:H563"/>
    <mergeCell ref="B565:H565"/>
    <mergeCell ref="B543:H543"/>
    <mergeCell ref="B545:H545"/>
    <mergeCell ref="B547:H547"/>
    <mergeCell ref="B549:H549"/>
    <mergeCell ref="B551:H551"/>
    <mergeCell ref="B553:H553"/>
    <mergeCell ref="B550:H550"/>
    <mergeCell ref="B552:H552"/>
    <mergeCell ref="B554:H554"/>
    <mergeCell ref="B539:H539"/>
    <mergeCell ref="B541:H541"/>
    <mergeCell ref="B519:H519"/>
    <mergeCell ref="B521:H521"/>
    <mergeCell ref="B523:H523"/>
    <mergeCell ref="B525:H525"/>
    <mergeCell ref="B527:H527"/>
    <mergeCell ref="B529:H529"/>
    <mergeCell ref="B555:H555"/>
    <mergeCell ref="B514:H514"/>
    <mergeCell ref="B516:H516"/>
    <mergeCell ref="B531:H531"/>
    <mergeCell ref="B533:H533"/>
    <mergeCell ref="B535:H535"/>
    <mergeCell ref="B537:H537"/>
    <mergeCell ref="B518:H518"/>
    <mergeCell ref="B507:H507"/>
    <mergeCell ref="B509:H509"/>
    <mergeCell ref="B511:H511"/>
    <mergeCell ref="B513:H513"/>
    <mergeCell ref="B515:H515"/>
    <mergeCell ref="B517:H517"/>
    <mergeCell ref="B477:H477"/>
    <mergeCell ref="B479:H479"/>
    <mergeCell ref="B481:H481"/>
    <mergeCell ref="B483:H483"/>
    <mergeCell ref="B485:H485"/>
    <mergeCell ref="A488:H488"/>
    <mergeCell ref="B455:H455"/>
    <mergeCell ref="B457:H457"/>
    <mergeCell ref="B459:H459"/>
    <mergeCell ref="B461:H461"/>
    <mergeCell ref="B463:H463"/>
    <mergeCell ref="B465:H465"/>
    <mergeCell ref="B467:H467"/>
    <mergeCell ref="B472:H472"/>
    <mergeCell ref="B474:H474"/>
    <mergeCell ref="B476:H476"/>
    <mergeCell ref="B478:H478"/>
    <mergeCell ref="B480:H480"/>
    <mergeCell ref="A468:H468"/>
    <mergeCell ref="A471:K471"/>
    <mergeCell ref="B473:H473"/>
    <mergeCell ref="B475:H475"/>
    <mergeCell ref="B456:H456"/>
    <mergeCell ref="B458:H458"/>
    <mergeCell ref="B443:H443"/>
    <mergeCell ref="B445:H445"/>
    <mergeCell ref="B447:H447"/>
    <mergeCell ref="B449:H449"/>
    <mergeCell ref="B417:H417"/>
    <mergeCell ref="B419:H419"/>
    <mergeCell ref="B421:H421"/>
    <mergeCell ref="B423:H423"/>
    <mergeCell ref="B425:H425"/>
    <mergeCell ref="B427:H427"/>
    <mergeCell ref="B429:H429"/>
    <mergeCell ref="B434:H434"/>
    <mergeCell ref="B436:H436"/>
    <mergeCell ref="B438:H438"/>
    <mergeCell ref="B440:H440"/>
    <mergeCell ref="B442:H442"/>
    <mergeCell ref="A430:H430"/>
    <mergeCell ref="A433:K433"/>
    <mergeCell ref="B435:H435"/>
    <mergeCell ref="B437:H437"/>
    <mergeCell ref="B418:H418"/>
    <mergeCell ref="B420:H420"/>
    <mergeCell ref="B398:H398"/>
    <mergeCell ref="B400:H400"/>
    <mergeCell ref="B402:H402"/>
    <mergeCell ref="B404:H404"/>
    <mergeCell ref="B392:H392"/>
    <mergeCell ref="B379:H379"/>
    <mergeCell ref="B381:H381"/>
    <mergeCell ref="B439:H439"/>
    <mergeCell ref="B441:H441"/>
    <mergeCell ref="B428:H428"/>
    <mergeCell ref="B406:H406"/>
    <mergeCell ref="B408:H408"/>
    <mergeCell ref="B410:H410"/>
    <mergeCell ref="B412:H412"/>
    <mergeCell ref="B414:H414"/>
    <mergeCell ref="B416:H416"/>
    <mergeCell ref="B411:H411"/>
    <mergeCell ref="B413:H413"/>
    <mergeCell ref="B415:H415"/>
    <mergeCell ref="B407:H407"/>
    <mergeCell ref="B409:H409"/>
    <mergeCell ref="A384:H384"/>
    <mergeCell ref="A387:K387"/>
    <mergeCell ref="B389:H389"/>
    <mergeCell ref="B355:H355"/>
    <mergeCell ref="B357:H357"/>
    <mergeCell ref="B359:H359"/>
    <mergeCell ref="B361:H361"/>
    <mergeCell ref="B363:H363"/>
    <mergeCell ref="B365:H365"/>
    <mergeCell ref="B544:H544"/>
    <mergeCell ref="B546:H546"/>
    <mergeCell ref="B548:H548"/>
    <mergeCell ref="B532:H532"/>
    <mergeCell ref="B534:H534"/>
    <mergeCell ref="B536:H536"/>
    <mergeCell ref="B538:H538"/>
    <mergeCell ref="B540:H540"/>
    <mergeCell ref="B542:H542"/>
    <mergeCell ref="B520:H520"/>
    <mergeCell ref="B522:H522"/>
    <mergeCell ref="B524:H524"/>
    <mergeCell ref="B526:H526"/>
    <mergeCell ref="B528:H528"/>
    <mergeCell ref="B530:H530"/>
    <mergeCell ref="B508:H508"/>
    <mergeCell ref="B510:H510"/>
    <mergeCell ref="B512:H512"/>
    <mergeCell ref="B496:H496"/>
    <mergeCell ref="B498:H498"/>
    <mergeCell ref="B500:H500"/>
    <mergeCell ref="B502:H502"/>
    <mergeCell ref="B504:H504"/>
    <mergeCell ref="B506:H506"/>
    <mergeCell ref="B482:H482"/>
    <mergeCell ref="B484:H484"/>
    <mergeCell ref="B486:H486"/>
    <mergeCell ref="B487:H487"/>
    <mergeCell ref="B492:H492"/>
    <mergeCell ref="B494:H494"/>
    <mergeCell ref="A491:K491"/>
    <mergeCell ref="B493:H493"/>
    <mergeCell ref="B495:H495"/>
    <mergeCell ref="B497:H497"/>
    <mergeCell ref="B499:H499"/>
    <mergeCell ref="B501:H501"/>
    <mergeCell ref="B503:H503"/>
    <mergeCell ref="B505:H505"/>
    <mergeCell ref="B460:H460"/>
    <mergeCell ref="B462:H462"/>
    <mergeCell ref="B464:H464"/>
    <mergeCell ref="B466:H466"/>
    <mergeCell ref="B444:H444"/>
    <mergeCell ref="B446:H446"/>
    <mergeCell ref="B448:H448"/>
    <mergeCell ref="B450:H450"/>
    <mergeCell ref="B452:H452"/>
    <mergeCell ref="B454:H454"/>
    <mergeCell ref="B451:H451"/>
    <mergeCell ref="B453:H453"/>
    <mergeCell ref="B356:H356"/>
    <mergeCell ref="B358:H358"/>
    <mergeCell ref="B360:H360"/>
    <mergeCell ref="B362:H362"/>
    <mergeCell ref="B364:H364"/>
    <mergeCell ref="B366:H366"/>
    <mergeCell ref="B422:H422"/>
    <mergeCell ref="B424:H424"/>
    <mergeCell ref="B426:H426"/>
    <mergeCell ref="B377:H377"/>
    <mergeCell ref="B380:H380"/>
    <mergeCell ref="B382:H382"/>
    <mergeCell ref="B383:H383"/>
    <mergeCell ref="B388:H388"/>
    <mergeCell ref="B390:H390"/>
    <mergeCell ref="B405:H405"/>
    <mergeCell ref="B393:H393"/>
    <mergeCell ref="B395:H395"/>
    <mergeCell ref="B397:H397"/>
    <mergeCell ref="B399:H399"/>
    <mergeCell ref="B401:H401"/>
    <mergeCell ref="B403:H403"/>
    <mergeCell ref="B394:H394"/>
    <mergeCell ref="B396:H396"/>
    <mergeCell ref="B391:H391"/>
    <mergeCell ref="B367:H367"/>
    <mergeCell ref="B369:H369"/>
    <mergeCell ref="B371:H371"/>
    <mergeCell ref="B373:H373"/>
    <mergeCell ref="B375:H375"/>
    <mergeCell ref="B368:H368"/>
    <mergeCell ref="B370:H370"/>
    <mergeCell ref="B372:H372"/>
    <mergeCell ref="B374:H374"/>
    <mergeCell ref="B376:H376"/>
    <mergeCell ref="B378:H378"/>
    <mergeCell ref="B714:H714"/>
    <mergeCell ref="B715:H715"/>
    <mergeCell ref="B720:H720"/>
    <mergeCell ref="B722:H722"/>
    <mergeCell ref="B724:H724"/>
    <mergeCell ref="B725:H725"/>
    <mergeCell ref="B713:H713"/>
    <mergeCell ref="B712:H712"/>
    <mergeCell ref="B721:H721"/>
    <mergeCell ref="B700:H700"/>
    <mergeCell ref="B702:H702"/>
    <mergeCell ref="B704:H704"/>
    <mergeCell ref="B706:H706"/>
    <mergeCell ref="B708:H708"/>
    <mergeCell ref="B710:H710"/>
    <mergeCell ref="B688:H688"/>
    <mergeCell ref="B690:H690"/>
    <mergeCell ref="B692:H692"/>
    <mergeCell ref="B694:H694"/>
    <mergeCell ref="B696:H696"/>
    <mergeCell ref="B698:H698"/>
    <mergeCell ref="B676:H676"/>
    <mergeCell ref="B678:H678"/>
    <mergeCell ref="B680:H680"/>
    <mergeCell ref="B682:H682"/>
    <mergeCell ref="B684:H684"/>
    <mergeCell ref="B686:H686"/>
    <mergeCell ref="B662:H662"/>
    <mergeCell ref="B664:H664"/>
    <mergeCell ref="B666:H666"/>
    <mergeCell ref="B668:H668"/>
    <mergeCell ref="B669:H669"/>
    <mergeCell ref="B674:H674"/>
    <mergeCell ref="A673:K673"/>
    <mergeCell ref="B648:H648"/>
    <mergeCell ref="B623:H623"/>
    <mergeCell ref="B628:H628"/>
    <mergeCell ref="B630:H630"/>
    <mergeCell ref="B632:H632"/>
    <mergeCell ref="B634:H634"/>
    <mergeCell ref="B636:H636"/>
    <mergeCell ref="A624:H624"/>
    <mergeCell ref="B612:H612"/>
    <mergeCell ref="B614:H614"/>
    <mergeCell ref="B616:H616"/>
    <mergeCell ref="B618:H618"/>
    <mergeCell ref="B620:H620"/>
    <mergeCell ref="B622:H622"/>
    <mergeCell ref="B637:H637"/>
    <mergeCell ref="B639:H639"/>
    <mergeCell ref="B641:H641"/>
    <mergeCell ref="B643:H643"/>
    <mergeCell ref="B645:H645"/>
    <mergeCell ref="B647:H647"/>
    <mergeCell ref="B644:H644"/>
    <mergeCell ref="B646:H646"/>
    <mergeCell ref="B319:H319"/>
    <mergeCell ref="B321:H321"/>
    <mergeCell ref="B323:H323"/>
    <mergeCell ref="B325:H325"/>
    <mergeCell ref="B327:H327"/>
    <mergeCell ref="B329:H329"/>
    <mergeCell ref="B331:H331"/>
    <mergeCell ref="B336:H336"/>
    <mergeCell ref="B337:H337"/>
    <mergeCell ref="B324:H324"/>
    <mergeCell ref="B326:H326"/>
    <mergeCell ref="B328:H328"/>
    <mergeCell ref="B330:H330"/>
    <mergeCell ref="B332:H332"/>
    <mergeCell ref="B334:H334"/>
    <mergeCell ref="B333:H333"/>
    <mergeCell ref="B335:H335"/>
    <mergeCell ref="I338:K338"/>
    <mergeCell ref="A341:K341"/>
    <mergeCell ref="B342:H342"/>
    <mergeCell ref="B344:H344"/>
    <mergeCell ref="B346:H346"/>
    <mergeCell ref="B741:H741"/>
    <mergeCell ref="A742:H742"/>
    <mergeCell ref="I742:K742"/>
    <mergeCell ref="B354:H354"/>
    <mergeCell ref="B347:H347"/>
    <mergeCell ref="B349:H349"/>
    <mergeCell ref="A353:K353"/>
    <mergeCell ref="B348:H348"/>
    <mergeCell ref="A350:H350"/>
    <mergeCell ref="B343:H343"/>
    <mergeCell ref="B345:H345"/>
    <mergeCell ref="B577:H577"/>
    <mergeCell ref="B556:H556"/>
    <mergeCell ref="B558:H558"/>
    <mergeCell ref="B560:H560"/>
    <mergeCell ref="B562:H562"/>
    <mergeCell ref="B564:H564"/>
    <mergeCell ref="B566:H566"/>
    <mergeCell ref="A338:H338"/>
    <mergeCell ref="A317:K317"/>
    <mergeCell ref="B318:H318"/>
    <mergeCell ref="B285:H285"/>
    <mergeCell ref="B287:H287"/>
    <mergeCell ref="B290:H290"/>
    <mergeCell ref="B292:H292"/>
    <mergeCell ref="B294:H294"/>
    <mergeCell ref="B305:H305"/>
    <mergeCell ref="B310:H310"/>
    <mergeCell ref="A306:H306"/>
    <mergeCell ref="B300:H300"/>
    <mergeCell ref="B302:H302"/>
    <mergeCell ref="B304:H304"/>
    <mergeCell ref="B286:H286"/>
    <mergeCell ref="B288:H288"/>
    <mergeCell ref="B289:H289"/>
    <mergeCell ref="B291:H291"/>
    <mergeCell ref="B313:H313"/>
    <mergeCell ref="A314:H314"/>
    <mergeCell ref="I314:K314"/>
    <mergeCell ref="B311:H311"/>
    <mergeCell ref="B299:H299"/>
    <mergeCell ref="B298:H298"/>
    <mergeCell ref="A309:K309"/>
    <mergeCell ref="B244:H244"/>
    <mergeCell ref="B247:H247"/>
    <mergeCell ref="B249:H249"/>
    <mergeCell ref="B251:H251"/>
    <mergeCell ref="B253:H253"/>
    <mergeCell ref="B255:H255"/>
    <mergeCell ref="B258:H258"/>
    <mergeCell ref="I306:K306"/>
    <mergeCell ref="B246:H246"/>
    <mergeCell ref="B248:H248"/>
    <mergeCell ref="B250:H250"/>
    <mergeCell ref="B252:H252"/>
    <mergeCell ref="B254:H254"/>
    <mergeCell ref="B256:H256"/>
    <mergeCell ref="B265:H265"/>
    <mergeCell ref="B267:H267"/>
    <mergeCell ref="B269:H269"/>
    <mergeCell ref="B271:H271"/>
    <mergeCell ref="B273:H273"/>
    <mergeCell ref="B293:H293"/>
    <mergeCell ref="B295:H295"/>
    <mergeCell ref="B297:H297"/>
    <mergeCell ref="B282:H282"/>
    <mergeCell ref="B284:H284"/>
    <mergeCell ref="B257:H257"/>
    <mergeCell ref="B259:H259"/>
    <mergeCell ref="B261:H261"/>
    <mergeCell ref="B263:H263"/>
    <mergeCell ref="B260:H260"/>
    <mergeCell ref="B262:H262"/>
    <mergeCell ref="B264:H264"/>
    <mergeCell ref="B303:H303"/>
    <mergeCell ref="B274:H274"/>
    <mergeCell ref="B276:H276"/>
    <mergeCell ref="B278:H278"/>
    <mergeCell ref="B280:H280"/>
    <mergeCell ref="B301:H301"/>
    <mergeCell ref="B272:H272"/>
    <mergeCell ref="B275:H275"/>
    <mergeCell ref="B277:H277"/>
    <mergeCell ref="B279:H279"/>
    <mergeCell ref="B281:H281"/>
    <mergeCell ref="B283:H283"/>
    <mergeCell ref="B266:H266"/>
    <mergeCell ref="B268:H268"/>
    <mergeCell ref="B270:H270"/>
    <mergeCell ref="B296:H296"/>
    <mergeCell ref="I224:K224"/>
    <mergeCell ref="A227:K227"/>
    <mergeCell ref="B197:H197"/>
    <mergeCell ref="B199:H199"/>
    <mergeCell ref="B201:H201"/>
    <mergeCell ref="B203:H203"/>
    <mergeCell ref="B205:H205"/>
    <mergeCell ref="B207:H207"/>
    <mergeCell ref="B195:H195"/>
    <mergeCell ref="B204:H204"/>
    <mergeCell ref="B206:H206"/>
    <mergeCell ref="B217:H217"/>
    <mergeCell ref="B219:H219"/>
    <mergeCell ref="B214:H214"/>
    <mergeCell ref="B216:H216"/>
    <mergeCell ref="B209:H209"/>
    <mergeCell ref="B211:H211"/>
    <mergeCell ref="B213:H213"/>
    <mergeCell ref="B215:H215"/>
    <mergeCell ref="I180:K180"/>
    <mergeCell ref="B198:H198"/>
    <mergeCell ref="B200:H200"/>
    <mergeCell ref="B185:H185"/>
    <mergeCell ref="B187:H187"/>
    <mergeCell ref="B189:H189"/>
    <mergeCell ref="B191:H191"/>
    <mergeCell ref="B193:H193"/>
    <mergeCell ref="B202:H202"/>
    <mergeCell ref="B194:H194"/>
    <mergeCell ref="B196:H196"/>
    <mergeCell ref="I156:K156"/>
    <mergeCell ref="A159:K159"/>
    <mergeCell ref="B161:H161"/>
    <mergeCell ref="B163:H163"/>
    <mergeCell ref="B165:H165"/>
    <mergeCell ref="B167:H167"/>
    <mergeCell ref="B169:H169"/>
    <mergeCell ref="B186:H186"/>
    <mergeCell ref="B188:H188"/>
    <mergeCell ref="B172:H172"/>
    <mergeCell ref="B174:H174"/>
    <mergeCell ref="B176:H176"/>
    <mergeCell ref="B178:H178"/>
    <mergeCell ref="B179:H179"/>
    <mergeCell ref="B184:H184"/>
    <mergeCell ref="A183:K183"/>
    <mergeCell ref="B162:H162"/>
    <mergeCell ref="B164:H164"/>
    <mergeCell ref="B166:H166"/>
    <mergeCell ref="B168:H168"/>
    <mergeCell ref="B170:H170"/>
    <mergeCell ref="B171:H171"/>
    <mergeCell ref="B173:H173"/>
    <mergeCell ref="B175:H175"/>
    <mergeCell ref="A752:L752"/>
    <mergeCell ref="A769:K769"/>
    <mergeCell ref="B23:H23"/>
    <mergeCell ref="B24:H24"/>
    <mergeCell ref="B31:H31"/>
    <mergeCell ref="B32:H32"/>
    <mergeCell ref="A37:K37"/>
    <mergeCell ref="B218:H218"/>
    <mergeCell ref="B222:H222"/>
    <mergeCell ref="A745:K745"/>
    <mergeCell ref="A139:K139"/>
    <mergeCell ref="B233:H233"/>
    <mergeCell ref="B235:H235"/>
    <mergeCell ref="B237:H237"/>
    <mergeCell ref="B239:H239"/>
    <mergeCell ref="B241:H241"/>
    <mergeCell ref="B243:H243"/>
    <mergeCell ref="B236:H236"/>
    <mergeCell ref="B220:H220"/>
    <mergeCell ref="B223:H223"/>
    <mergeCell ref="B228:H228"/>
    <mergeCell ref="B320:H320"/>
    <mergeCell ref="B322:H322"/>
    <mergeCell ref="B152:H152"/>
    <mergeCell ref="B154:H154"/>
    <mergeCell ref="B155:H155"/>
    <mergeCell ref="B160:H160"/>
    <mergeCell ref="B312:H312"/>
    <mergeCell ref="B153:H153"/>
    <mergeCell ref="A156:H156"/>
    <mergeCell ref="B190:H190"/>
    <mergeCell ref="B192:H192"/>
    <mergeCell ref="B177:H177"/>
    <mergeCell ref="A180:H180"/>
    <mergeCell ref="B230:H230"/>
    <mergeCell ref="B232:H232"/>
    <mergeCell ref="B234:H234"/>
    <mergeCell ref="B238:H238"/>
    <mergeCell ref="B240:H240"/>
    <mergeCell ref="B242:H242"/>
    <mergeCell ref="B245:H245"/>
    <mergeCell ref="B221:H221"/>
    <mergeCell ref="A224:H224"/>
    <mergeCell ref="B229:H229"/>
    <mergeCell ref="B231:H231"/>
    <mergeCell ref="B208:H208"/>
    <mergeCell ref="B210:H210"/>
    <mergeCell ref="B212:H212"/>
    <mergeCell ref="B145:H145"/>
    <mergeCell ref="B147:H147"/>
    <mergeCell ref="B149:H149"/>
    <mergeCell ref="B151:H151"/>
    <mergeCell ref="A136:H136"/>
    <mergeCell ref="I136:K136"/>
    <mergeCell ref="B144:H144"/>
    <mergeCell ref="B146:H146"/>
    <mergeCell ref="B148:H148"/>
    <mergeCell ref="B150:H150"/>
    <mergeCell ref="A129:K129"/>
    <mergeCell ref="A117:K117"/>
    <mergeCell ref="A120:H120"/>
    <mergeCell ref="A123:K123"/>
    <mergeCell ref="A126:H126"/>
    <mergeCell ref="B135:H135"/>
    <mergeCell ref="B141:H141"/>
    <mergeCell ref="B143:H143"/>
    <mergeCell ref="B140:H140"/>
    <mergeCell ref="B142:H142"/>
    <mergeCell ref="B130:H130"/>
    <mergeCell ref="B131:H131"/>
    <mergeCell ref="B132:H132"/>
    <mergeCell ref="B133:H133"/>
    <mergeCell ref="B134:H134"/>
    <mergeCell ref="B103:H103"/>
    <mergeCell ref="A104:H104"/>
    <mergeCell ref="I104:K104"/>
    <mergeCell ref="A107:K107"/>
    <mergeCell ref="B125:H125"/>
    <mergeCell ref="B119:H119"/>
    <mergeCell ref="B124:H124"/>
    <mergeCell ref="B118:H118"/>
    <mergeCell ref="B111:H111"/>
    <mergeCell ref="B112:H112"/>
    <mergeCell ref="B108:H108"/>
    <mergeCell ref="B109:H109"/>
    <mergeCell ref="B110:H110"/>
    <mergeCell ref="B113:H113"/>
    <mergeCell ref="A114:H114"/>
    <mergeCell ref="B99:H99"/>
    <mergeCell ref="B100:H100"/>
    <mergeCell ref="B101:H101"/>
    <mergeCell ref="B102:H102"/>
    <mergeCell ref="B93:H93"/>
    <mergeCell ref="A94:H94"/>
    <mergeCell ref="I94:K94"/>
    <mergeCell ref="A97:K97"/>
    <mergeCell ref="B98:H98"/>
    <mergeCell ref="B91:H91"/>
    <mergeCell ref="B92:H92"/>
    <mergeCell ref="B84:H84"/>
    <mergeCell ref="B85:H85"/>
    <mergeCell ref="B86:H86"/>
    <mergeCell ref="B88:H88"/>
    <mergeCell ref="B89:H89"/>
    <mergeCell ref="B90:H90"/>
    <mergeCell ref="B87:H87"/>
    <mergeCell ref="A76:H76"/>
    <mergeCell ref="A79:K79"/>
    <mergeCell ref="B80:H80"/>
    <mergeCell ref="B81:H81"/>
    <mergeCell ref="B82:H82"/>
    <mergeCell ref="B83:H83"/>
    <mergeCell ref="B75:H75"/>
    <mergeCell ref="B62:H62"/>
    <mergeCell ref="B63:H63"/>
    <mergeCell ref="B64:H64"/>
    <mergeCell ref="B65:H65"/>
    <mergeCell ref="B74:H74"/>
    <mergeCell ref="B72:H72"/>
    <mergeCell ref="B73:H73"/>
    <mergeCell ref="A66:H66"/>
    <mergeCell ref="A69:K69"/>
    <mergeCell ref="B70:H70"/>
    <mergeCell ref="B71:H71"/>
    <mergeCell ref="A26:H26"/>
    <mergeCell ref="A29:K29"/>
    <mergeCell ref="B30:H30"/>
    <mergeCell ref="B33:H33"/>
    <mergeCell ref="A34:H34"/>
    <mergeCell ref="A61:K61"/>
    <mergeCell ref="B38:H38"/>
    <mergeCell ref="B39:H39"/>
    <mergeCell ref="B40:H40"/>
    <mergeCell ref="B41:H41"/>
    <mergeCell ref="A42:H42"/>
    <mergeCell ref="A45:K45"/>
    <mergeCell ref="B46:H46"/>
    <mergeCell ref="B47:H47"/>
    <mergeCell ref="B48:H48"/>
    <mergeCell ref="B51:H51"/>
    <mergeCell ref="A58:H58"/>
    <mergeCell ref="A52:H52"/>
    <mergeCell ref="B49:H49"/>
    <mergeCell ref="B50:H50"/>
    <mergeCell ref="A55:K55"/>
    <mergeCell ref="B56:H56"/>
    <mergeCell ref="B57:H57"/>
    <mergeCell ref="B21:H21"/>
    <mergeCell ref="B22:H22"/>
    <mergeCell ref="B25:H25"/>
    <mergeCell ref="B12:H12"/>
    <mergeCell ref="B13:H13"/>
    <mergeCell ref="B14:H14"/>
    <mergeCell ref="B15:H15"/>
    <mergeCell ref="B16:H16"/>
    <mergeCell ref="B17:H17"/>
    <mergeCell ref="A1:H1"/>
    <mergeCell ref="A3:K3"/>
    <mergeCell ref="B4:H5"/>
    <mergeCell ref="A9:K9"/>
    <mergeCell ref="B10:H10"/>
    <mergeCell ref="B11:H11"/>
    <mergeCell ref="B18:H18"/>
    <mergeCell ref="B19:H19"/>
    <mergeCell ref="B20:H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7"/>
  <sheetViews>
    <sheetView workbookViewId="0">
      <pane ySplit="5" topLeftCell="A6" activePane="bottomLeft" state="frozen"/>
      <selection pane="bottomLeft" activeCell="A3" sqref="A3:K3"/>
    </sheetView>
  </sheetViews>
  <sheetFormatPr defaultRowHeight="13.2"/>
  <cols>
    <col min="1" max="1" width="6.6640625" style="13" customWidth="1"/>
    <col min="2" max="2" width="16.5546875" style="13" customWidth="1"/>
    <col min="3" max="3" width="10.88671875" style="13" customWidth="1"/>
    <col min="4" max="4" width="9.88671875" style="13" customWidth="1"/>
    <col min="5" max="6" width="9.109375" style="13"/>
    <col min="7" max="7" width="7.6640625" style="13" customWidth="1"/>
    <col min="8" max="8" width="58.33203125" style="13" customWidth="1"/>
    <col min="9" max="10" width="9.109375" style="52"/>
    <col min="11" max="11" width="9.109375" style="13"/>
    <col min="12" max="12" width="12.88671875" style="13" customWidth="1"/>
    <col min="13" max="13" width="13.6640625" style="14" customWidth="1"/>
  </cols>
  <sheetData>
    <row r="1" spans="1:13">
      <c r="A1" s="193" t="s">
        <v>197</v>
      </c>
      <c r="B1" s="194"/>
      <c r="C1" s="194"/>
      <c r="D1" s="194"/>
      <c r="E1" s="194"/>
      <c r="F1" s="194"/>
      <c r="G1" s="194"/>
      <c r="H1" s="194"/>
      <c r="I1" s="10"/>
      <c r="J1" s="11"/>
      <c r="K1" s="12"/>
      <c r="L1" s="58"/>
    </row>
    <row r="2" spans="1:13" ht="13.8" thickBot="1">
      <c r="A2" s="15"/>
      <c r="B2" s="16"/>
      <c r="C2" s="16"/>
      <c r="D2" s="16"/>
      <c r="E2" s="16"/>
      <c r="F2" s="16"/>
      <c r="G2" s="16"/>
      <c r="H2" s="17"/>
      <c r="I2" s="18"/>
      <c r="J2" s="19"/>
      <c r="K2" s="20"/>
      <c r="L2" s="59"/>
    </row>
    <row r="3" spans="1:13" ht="13.8" thickBot="1">
      <c r="A3" s="190" t="s">
        <v>556</v>
      </c>
      <c r="B3" s="191"/>
      <c r="C3" s="191"/>
      <c r="D3" s="191"/>
      <c r="E3" s="191"/>
      <c r="F3" s="191"/>
      <c r="G3" s="191"/>
      <c r="H3" s="191"/>
      <c r="I3" s="191"/>
      <c r="J3" s="191"/>
      <c r="K3" s="192"/>
      <c r="L3" s="60"/>
    </row>
    <row r="4" spans="1:13" s="9" customFormat="1" ht="10.199999999999999">
      <c r="A4" s="1" t="s">
        <v>0</v>
      </c>
      <c r="B4" s="195" t="s">
        <v>15</v>
      </c>
      <c r="C4" s="196"/>
      <c r="D4" s="196"/>
      <c r="E4" s="196"/>
      <c r="F4" s="196"/>
      <c r="G4" s="196"/>
      <c r="H4" s="197"/>
      <c r="I4" s="7" t="s">
        <v>1</v>
      </c>
      <c r="J4" s="2" t="s">
        <v>2</v>
      </c>
      <c r="K4" s="5" t="s">
        <v>3</v>
      </c>
      <c r="L4" s="56" t="s">
        <v>19</v>
      </c>
      <c r="M4" s="55"/>
    </row>
    <row r="5" spans="1:13" s="9" customFormat="1" ht="10.8" thickBot="1">
      <c r="A5" s="3" t="s">
        <v>4</v>
      </c>
      <c r="B5" s="198"/>
      <c r="C5" s="199"/>
      <c r="D5" s="199"/>
      <c r="E5" s="199"/>
      <c r="F5" s="199"/>
      <c r="G5" s="199"/>
      <c r="H5" s="200"/>
      <c r="I5" s="8" t="s">
        <v>5</v>
      </c>
      <c r="J5" s="4" t="s">
        <v>6</v>
      </c>
      <c r="K5" s="6" t="s">
        <v>7</v>
      </c>
      <c r="L5" s="57"/>
      <c r="M5" s="55"/>
    </row>
    <row r="6" spans="1:13">
      <c r="A6" s="21"/>
      <c r="B6" s="22"/>
      <c r="C6" s="22"/>
      <c r="D6" s="22"/>
      <c r="E6" s="22"/>
      <c r="F6" s="22"/>
      <c r="G6" s="22"/>
      <c r="H6" s="23"/>
      <c r="I6" s="24"/>
      <c r="J6" s="21"/>
      <c r="K6" s="22"/>
    </row>
    <row r="7" spans="1:13">
      <c r="A7" s="76" t="s">
        <v>546</v>
      </c>
      <c r="B7" s="22"/>
      <c r="C7" s="22"/>
      <c r="D7" s="22"/>
      <c r="E7" s="22"/>
      <c r="F7" s="22"/>
      <c r="G7" s="22"/>
      <c r="H7" s="23"/>
      <c r="I7" s="24"/>
      <c r="J7" s="21"/>
      <c r="K7" s="22"/>
    </row>
    <row r="8" spans="1:13" ht="13.8" thickBot="1">
      <c r="A8" s="75" t="s">
        <v>502</v>
      </c>
      <c r="B8" s="22"/>
      <c r="C8" s="22"/>
      <c r="D8" s="22"/>
      <c r="E8" s="22"/>
      <c r="F8" s="22"/>
      <c r="G8" s="22"/>
      <c r="H8" s="23"/>
      <c r="I8" s="24"/>
      <c r="J8" s="21"/>
      <c r="K8" s="22"/>
    </row>
    <row r="9" spans="1:13" ht="13.8" thickBot="1">
      <c r="A9" s="178" t="s">
        <v>496</v>
      </c>
      <c r="B9" s="179"/>
      <c r="C9" s="179"/>
      <c r="D9" s="179"/>
      <c r="E9" s="179"/>
      <c r="F9" s="179"/>
      <c r="G9" s="179"/>
      <c r="H9" s="179"/>
      <c r="I9" s="179"/>
      <c r="J9" s="179"/>
      <c r="K9" s="179"/>
      <c r="L9" s="89">
        <f>ROUND(SUM(L10,L12,L14,L16,L18),2)</f>
        <v>0</v>
      </c>
    </row>
    <row r="10" spans="1:13">
      <c r="A10" s="26">
        <v>1</v>
      </c>
      <c r="B10" s="201" t="s">
        <v>497</v>
      </c>
      <c r="C10" s="202"/>
      <c r="D10" s="202"/>
      <c r="E10" s="202"/>
      <c r="F10" s="202"/>
      <c r="G10" s="202"/>
      <c r="H10" s="203"/>
      <c r="I10" s="27"/>
      <c r="J10" s="28" t="s">
        <v>13</v>
      </c>
      <c r="K10" s="62"/>
      <c r="L10" s="87">
        <f>ROUND(I10*K10,2)</f>
        <v>0</v>
      </c>
    </row>
    <row r="11" spans="1:13">
      <c r="A11" s="26"/>
      <c r="B11" s="155"/>
      <c r="C11" s="156"/>
      <c r="D11" s="156"/>
      <c r="E11" s="156"/>
      <c r="F11" s="156"/>
      <c r="G11" s="156"/>
      <c r="H11" s="157"/>
      <c r="I11" s="27"/>
      <c r="J11" s="28"/>
      <c r="K11" s="62"/>
      <c r="L11" s="65"/>
    </row>
    <row r="12" spans="1:13">
      <c r="A12" s="29">
        <v>2</v>
      </c>
      <c r="B12" s="158" t="s">
        <v>498</v>
      </c>
      <c r="C12" s="159"/>
      <c r="D12" s="159"/>
      <c r="E12" s="159"/>
      <c r="F12" s="159"/>
      <c r="G12" s="159"/>
      <c r="H12" s="160"/>
      <c r="I12" s="30"/>
      <c r="J12" s="31" t="s">
        <v>13</v>
      </c>
      <c r="K12" s="63"/>
      <c r="L12" s="87">
        <f>ROUND(I12*K12,2)</f>
        <v>0</v>
      </c>
    </row>
    <row r="13" spans="1:13">
      <c r="A13" s="26"/>
      <c r="B13" s="155"/>
      <c r="C13" s="156"/>
      <c r="D13" s="156"/>
      <c r="E13" s="156"/>
      <c r="F13" s="156"/>
      <c r="G13" s="156"/>
      <c r="H13" s="157"/>
      <c r="I13" s="27"/>
      <c r="J13" s="28"/>
      <c r="K13" s="62"/>
      <c r="L13" s="65"/>
    </row>
    <row r="14" spans="1:13">
      <c r="A14" s="26">
        <v>3</v>
      </c>
      <c r="B14" s="158" t="s">
        <v>499</v>
      </c>
      <c r="C14" s="159"/>
      <c r="D14" s="159"/>
      <c r="E14" s="159"/>
      <c r="F14" s="159"/>
      <c r="G14" s="159"/>
      <c r="H14" s="160"/>
      <c r="I14" s="27"/>
      <c r="J14" s="31" t="s">
        <v>13</v>
      </c>
      <c r="K14" s="62"/>
      <c r="L14" s="87">
        <f>ROUND(I14*K14,2)</f>
        <v>0</v>
      </c>
    </row>
    <row r="15" spans="1:13">
      <c r="A15" s="26"/>
      <c r="B15" s="155"/>
      <c r="C15" s="156"/>
      <c r="D15" s="156"/>
      <c r="E15" s="156"/>
      <c r="F15" s="156"/>
      <c r="G15" s="156"/>
      <c r="H15" s="157"/>
      <c r="I15" s="27"/>
      <c r="J15" s="28"/>
      <c r="K15" s="62"/>
      <c r="L15" s="65"/>
    </row>
    <row r="16" spans="1:13">
      <c r="A16" s="32">
        <v>4</v>
      </c>
      <c r="B16" s="158" t="s">
        <v>500</v>
      </c>
      <c r="C16" s="159"/>
      <c r="D16" s="159"/>
      <c r="E16" s="159"/>
      <c r="F16" s="159"/>
      <c r="G16" s="159"/>
      <c r="H16" s="160"/>
      <c r="I16" s="33"/>
      <c r="J16" s="34" t="s">
        <v>13</v>
      </c>
      <c r="K16" s="62"/>
      <c r="L16" s="87">
        <f>ROUND(I16*K16,2)</f>
        <v>0</v>
      </c>
    </row>
    <row r="17" spans="1:13">
      <c r="A17" s="26"/>
      <c r="B17" s="155"/>
      <c r="C17" s="156"/>
      <c r="D17" s="156"/>
      <c r="E17" s="156"/>
      <c r="F17" s="156"/>
      <c r="G17" s="156"/>
      <c r="H17" s="157"/>
      <c r="I17" s="27"/>
      <c r="J17" s="28"/>
      <c r="K17" s="62"/>
      <c r="L17" s="65"/>
    </row>
    <row r="18" spans="1:13">
      <c r="A18" s="26">
        <v>5</v>
      </c>
      <c r="B18" s="158" t="s">
        <v>501</v>
      </c>
      <c r="C18" s="159"/>
      <c r="D18" s="159"/>
      <c r="E18" s="159"/>
      <c r="F18" s="159"/>
      <c r="G18" s="159"/>
      <c r="H18" s="160"/>
      <c r="I18" s="27"/>
      <c r="J18" s="28" t="s">
        <v>13</v>
      </c>
      <c r="K18" s="62"/>
      <c r="L18" s="87">
        <f>ROUND(I18*K18,2)</f>
        <v>0</v>
      </c>
    </row>
    <row r="19" spans="1:13" ht="13.8" thickBot="1">
      <c r="A19" s="26"/>
      <c r="B19" s="155"/>
      <c r="C19" s="156"/>
      <c r="D19" s="156"/>
      <c r="E19" s="156"/>
      <c r="F19" s="156"/>
      <c r="G19" s="156"/>
      <c r="H19" s="157"/>
      <c r="I19" s="27"/>
      <c r="J19" s="28"/>
      <c r="K19" s="62"/>
      <c r="L19" s="74"/>
    </row>
    <row r="20" spans="1:13" ht="13.8" thickBot="1">
      <c r="A20" s="178"/>
      <c r="B20" s="179"/>
      <c r="C20" s="179"/>
      <c r="D20" s="179"/>
      <c r="E20" s="179"/>
      <c r="F20" s="179"/>
      <c r="G20" s="179"/>
      <c r="H20" s="179"/>
      <c r="I20" s="35"/>
      <c r="J20" s="36"/>
      <c r="K20" s="64"/>
      <c r="L20" s="61"/>
    </row>
    <row r="21" spans="1:13">
      <c r="A21" s="37"/>
      <c r="B21" s="38"/>
      <c r="C21" s="38"/>
      <c r="D21" s="38"/>
      <c r="E21" s="38"/>
      <c r="F21" s="38"/>
      <c r="G21" s="38"/>
      <c r="H21" s="39"/>
      <c r="I21" s="40"/>
      <c r="J21" s="41"/>
      <c r="K21" s="42"/>
    </row>
    <row r="22" spans="1:13" ht="13.8" thickBot="1">
      <c r="A22" s="46"/>
      <c r="B22" s="47"/>
      <c r="C22" s="47"/>
      <c r="D22" s="47"/>
      <c r="E22" s="47"/>
      <c r="F22" s="47"/>
      <c r="G22" s="47"/>
      <c r="H22" s="47"/>
      <c r="I22" s="48"/>
      <c r="J22" s="48"/>
      <c r="K22" s="49"/>
    </row>
    <row r="23" spans="1:13" ht="13.8" thickBot="1">
      <c r="A23" s="215" t="s">
        <v>20</v>
      </c>
      <c r="B23" s="216"/>
      <c r="C23" s="216"/>
      <c r="D23" s="216"/>
      <c r="E23" s="216"/>
      <c r="F23" s="216"/>
      <c r="G23" s="216"/>
      <c r="H23" s="216"/>
      <c r="I23" s="216"/>
      <c r="J23" s="216"/>
      <c r="K23" s="217"/>
      <c r="L23" s="89">
        <f>ROUND(SUM(L9),2)</f>
        <v>0</v>
      </c>
      <c r="M23" s="50"/>
    </row>
    <row r="24" spans="1:13">
      <c r="L24" s="90"/>
    </row>
    <row r="26" spans="1:13" ht="37.200000000000003" customHeight="1">
      <c r="A26" s="174" t="s">
        <v>22</v>
      </c>
      <c r="B26" s="174"/>
      <c r="C26" s="174"/>
      <c r="D26" s="174"/>
      <c r="E26" s="174"/>
      <c r="F26" s="174"/>
      <c r="G26" s="174"/>
      <c r="H26" s="174"/>
      <c r="I26" s="174"/>
      <c r="J26" s="174"/>
      <c r="K26" s="174"/>
      <c r="L26" s="174"/>
    </row>
    <row r="28" spans="1:13" ht="38.4" customHeight="1">
      <c r="A28" s="174" t="s">
        <v>555</v>
      </c>
      <c r="B28" s="174"/>
      <c r="C28" s="174"/>
      <c r="D28" s="174"/>
      <c r="E28" s="174"/>
      <c r="F28" s="174"/>
      <c r="G28" s="174"/>
      <c r="H28" s="174"/>
      <c r="I28" s="174"/>
      <c r="J28" s="174"/>
      <c r="K28" s="174"/>
      <c r="L28" s="174"/>
    </row>
    <row r="30" spans="1:13" ht="40.200000000000003" customHeight="1">
      <c r="A30" s="174" t="s">
        <v>23</v>
      </c>
      <c r="B30" s="174"/>
      <c r="C30" s="174"/>
      <c r="D30" s="174"/>
      <c r="E30" s="174"/>
      <c r="F30" s="174"/>
      <c r="G30" s="174"/>
      <c r="H30" s="174"/>
      <c r="I30" s="174"/>
      <c r="J30" s="174"/>
      <c r="K30" s="174"/>
      <c r="L30" s="174"/>
    </row>
    <row r="31" spans="1:13" ht="16.2" customHeight="1">
      <c r="A31" s="84"/>
      <c r="B31" s="84"/>
      <c r="C31" s="84"/>
      <c r="D31" s="84"/>
      <c r="E31" s="84"/>
      <c r="F31" s="84"/>
      <c r="G31" s="84"/>
      <c r="H31" s="84"/>
      <c r="I31" s="84"/>
      <c r="J31" s="84"/>
      <c r="K31" s="84"/>
      <c r="L31" s="84"/>
    </row>
    <row r="32" spans="1:13">
      <c r="A32" s="174" t="s">
        <v>24</v>
      </c>
      <c r="B32" s="174"/>
      <c r="C32" s="174"/>
      <c r="D32" s="174"/>
      <c r="E32" s="174"/>
      <c r="F32" s="174"/>
      <c r="G32" s="174"/>
      <c r="H32" s="174"/>
      <c r="I32" s="174"/>
      <c r="J32" s="174"/>
      <c r="K32" s="174"/>
      <c r="L32" s="174"/>
    </row>
    <row r="35" spans="1:13">
      <c r="A35" s="51" t="s">
        <v>16</v>
      </c>
      <c r="B35" s="51"/>
      <c r="C35" s="51"/>
      <c r="D35" s="51"/>
      <c r="E35" s="51"/>
      <c r="G35" s="51"/>
      <c r="H35" s="51"/>
      <c r="J35" s="51"/>
      <c r="K35" s="51"/>
      <c r="L35" s="51"/>
      <c r="M35" s="53"/>
    </row>
    <row r="36" spans="1:13">
      <c r="F36" s="13" t="s">
        <v>21</v>
      </c>
    </row>
    <row r="38" spans="1:13">
      <c r="H38" s="51"/>
      <c r="J38" s="51"/>
      <c r="K38" s="51"/>
      <c r="L38" s="51"/>
      <c r="M38" s="53"/>
    </row>
    <row r="39" spans="1:13">
      <c r="A39" s="51" t="s">
        <v>8</v>
      </c>
      <c r="B39" s="51"/>
      <c r="C39" s="51"/>
      <c r="D39" s="51"/>
      <c r="E39" s="51"/>
      <c r="G39" s="51"/>
    </row>
    <row r="40" spans="1:13">
      <c r="H40" s="51"/>
      <c r="J40" s="51"/>
      <c r="K40" s="51"/>
      <c r="L40" s="51"/>
      <c r="M40" s="53"/>
    </row>
    <row r="41" spans="1:13">
      <c r="A41" s="51"/>
      <c r="B41" s="51"/>
      <c r="C41" s="51"/>
      <c r="D41" s="51"/>
      <c r="E41" s="51"/>
      <c r="G41" s="51"/>
      <c r="H41" s="51"/>
      <c r="J41" s="51"/>
      <c r="K41" s="51"/>
      <c r="L41" s="51"/>
      <c r="M41" s="53"/>
    </row>
    <row r="42" spans="1:13">
      <c r="A42" s="51"/>
      <c r="B42" s="51"/>
      <c r="C42" s="51"/>
      <c r="D42" s="51"/>
      <c r="E42" s="51"/>
      <c r="G42" s="51"/>
      <c r="H42" s="51"/>
      <c r="J42" s="51"/>
      <c r="K42" s="51"/>
      <c r="L42" s="51"/>
      <c r="M42" s="53"/>
    </row>
    <row r="43" spans="1:13">
      <c r="A43" s="51"/>
      <c r="B43" s="54"/>
      <c r="C43" s="54"/>
      <c r="D43" s="54"/>
      <c r="E43" s="54"/>
      <c r="F43" s="54"/>
      <c r="G43" s="54"/>
      <c r="H43" s="51"/>
      <c r="J43" s="51"/>
      <c r="K43" s="51"/>
      <c r="L43" s="51"/>
      <c r="M43" s="53"/>
    </row>
    <row r="44" spans="1:13">
      <c r="A44" s="51"/>
      <c r="B44" s="51"/>
      <c r="C44" s="51"/>
      <c r="D44" s="51"/>
      <c r="E44" s="51"/>
      <c r="G44" s="51"/>
    </row>
    <row r="45" spans="1:13">
      <c r="A45" s="51"/>
      <c r="B45" s="51"/>
      <c r="C45" s="51"/>
      <c r="D45" s="51"/>
      <c r="E45" s="51"/>
      <c r="G45" s="51"/>
    </row>
    <row r="47" spans="1:13">
      <c r="B47" s="51"/>
      <c r="C47" s="51"/>
      <c r="D47" s="51"/>
      <c r="E47" s="51"/>
      <c r="G47" s="51"/>
      <c r="H47" s="51"/>
      <c r="J47" s="51"/>
      <c r="K47" s="51"/>
      <c r="L47" s="51"/>
      <c r="M47" s="53"/>
    </row>
  </sheetData>
  <mergeCells count="20">
    <mergeCell ref="A23:K23"/>
    <mergeCell ref="A26:L26"/>
    <mergeCell ref="A30:L30"/>
    <mergeCell ref="A28:L28"/>
    <mergeCell ref="A32:L32"/>
    <mergeCell ref="B19:H19"/>
    <mergeCell ref="A20:H20"/>
    <mergeCell ref="B18:H18"/>
    <mergeCell ref="B12:H12"/>
    <mergeCell ref="B13:H13"/>
    <mergeCell ref="B14:H14"/>
    <mergeCell ref="B15:H15"/>
    <mergeCell ref="B16:H16"/>
    <mergeCell ref="B17:H17"/>
    <mergeCell ref="B11:H11"/>
    <mergeCell ref="A1:H1"/>
    <mergeCell ref="A3:K3"/>
    <mergeCell ref="B4:H5"/>
    <mergeCell ref="A9:K9"/>
    <mergeCell ref="B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vt:i4>
      </vt:variant>
    </vt:vector>
  </HeadingPairs>
  <TitlesOfParts>
    <vt:vector size="6" baseType="lpstr">
      <vt:lpstr>FC 1_Strešný plášť</vt:lpstr>
      <vt:lpstr>FC 2_Výmena okien a dverí</vt:lpstr>
      <vt:lpstr>FC 3_Obvodový plášť</vt:lpstr>
      <vt:lpstr>FC 4_Ostatné</vt:lpstr>
      <vt:lpstr>FC 5_Svietidlá</vt:lpstr>
      <vt:lpstr>'FC 1_Strešný plášť'!Názvy_tlače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Lenovo</cp:lastModifiedBy>
  <cp:lastPrinted>2016-03-22T08:08:25Z</cp:lastPrinted>
  <dcterms:created xsi:type="dcterms:W3CDTF">2009-11-05T13:17:45Z</dcterms:created>
  <dcterms:modified xsi:type="dcterms:W3CDTF">2019-11-27T16:37:23Z</dcterms:modified>
</cp:coreProperties>
</file>