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Odbor verejneho obstaravania\1_OddVOaM\2_Dokumentácia VO\VO_2024\DO_5_Výroba a dodávka tlačovín, obálok, formulárov, tlačív a poštových poukazov\01 Zadanie\FINAL\zmluva\"/>
    </mc:Choice>
  </mc:AlternateContent>
  <bookViews>
    <workbookView xWindow="0" yWindow="0" windowWidth="28800" windowHeight="12000"/>
  </bookViews>
  <sheets>
    <sheet name="pr_1_tlačovi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H61" i="1"/>
  <c r="H66" i="1" l="1"/>
  <c r="H56" i="1"/>
  <c r="H55" i="1"/>
  <c r="H49" i="1"/>
  <c r="H42" i="1"/>
  <c r="H35" i="1"/>
  <c r="H30" i="1"/>
  <c r="H24" i="1"/>
  <c r="H18" i="1"/>
  <c r="H13" i="1"/>
  <c r="H12" i="1"/>
  <c r="H11" i="1"/>
  <c r="H6" i="1"/>
  <c r="H79" i="1" l="1"/>
  <c r="A11" i="1"/>
  <c r="H80" i="1" l="1"/>
  <c r="H81" i="1" s="1"/>
</calcChain>
</file>

<file path=xl/sharedStrings.xml><?xml version="1.0" encoding="utf-8"?>
<sst xmlns="http://schemas.openxmlformats.org/spreadsheetml/2006/main" count="124" uniqueCount="55">
  <si>
    <t>P. č.</t>
  </si>
  <si>
    <t xml:space="preserve">Názov predmetu/položky </t>
  </si>
  <si>
    <t>Popis predmetu</t>
  </si>
  <si>
    <t>Distribúcia</t>
  </si>
  <si>
    <t>Počet ks</t>
  </si>
  <si>
    <t>Počet ks spolu</t>
  </si>
  <si>
    <t>Cena za MJ  v   € bez DPH</t>
  </si>
  <si>
    <t>Cena za položku v € bez DPH</t>
  </si>
  <si>
    <t>Plagát A1</t>
  </si>
  <si>
    <t>A1, 150g, 4+0, matný papier</t>
  </si>
  <si>
    <t>Trnava</t>
  </si>
  <si>
    <t>Trenčín</t>
  </si>
  <si>
    <t>Žilina</t>
  </si>
  <si>
    <t>Košice</t>
  </si>
  <si>
    <t>Bratislava</t>
  </si>
  <si>
    <t>Plagát A3</t>
  </si>
  <si>
    <t>A3, 150g, 4+0, matný papier</t>
  </si>
  <si>
    <t xml:space="preserve">Bratislava </t>
  </si>
  <si>
    <t>Plagát B1</t>
  </si>
  <si>
    <t>B1, 150g, 4+0, matný papier</t>
  </si>
  <si>
    <t>Leták A5</t>
  </si>
  <si>
    <t>A5, 150g, 4+4, matný papier</t>
  </si>
  <si>
    <t>Leták A3</t>
  </si>
  <si>
    <t>A3, 150g, 4+4, matný papier</t>
  </si>
  <si>
    <t>Brno</t>
  </si>
  <si>
    <t>Leták DL</t>
  </si>
  <si>
    <t>4+4, 135g ONL, A4+1/3A4 (391 x 210 mm) - 3 x lom na DL</t>
  </si>
  <si>
    <t>4+4, 135g ONL, A4 - 2 x lom na DL</t>
  </si>
  <si>
    <t>4+4, 135g ONL, 2/3 A4,  1 x lom</t>
  </si>
  <si>
    <t>4+4, 135g ONL, DL bez lomu</t>
  </si>
  <si>
    <t>Zubný preukaz dieťa</t>
  </si>
  <si>
    <t>Brožúra</t>
  </si>
  <si>
    <t>210 x210 mm, 4+4, 130g matný natieraný papier, orez, big, V1, 8 strán</t>
  </si>
  <si>
    <t>Nálepka</t>
  </si>
  <si>
    <t>8x8cm, biela lesklá PVC samolepka, výsek tvar kruh, predrezanie + orez na kusy, 4+0</t>
  </si>
  <si>
    <t>15x15cm, biela lesklá PVC samolepka, predrezanie + orez na kusy, 4+0</t>
  </si>
  <si>
    <t>16x15cm, biela lesklá PVC samolepka, výsek, predrezanie + orez na kusy, 4+0</t>
  </si>
  <si>
    <t>Nálepka s unikátnym QR kódom</t>
  </si>
  <si>
    <t>DPH v EUR</t>
  </si>
  <si>
    <t>105x150mm, 4+4, vnútro: 200g, matný lak 1+1 (20 strán), obálka: 250g, vonkajšie lamino 1+0, väzba V1</t>
  </si>
  <si>
    <t>Špecifikácia, predpokladané množstvo, kalkulácia ceny - tlačoviny</t>
  </si>
  <si>
    <t>Príloha č. 1 dohody - časť tlačoviny</t>
  </si>
  <si>
    <t xml:space="preserve">Celková cena plnenia v EUR bez DPH </t>
  </si>
  <si>
    <t xml:space="preserve">Celková cena plnenia v EUR s DPH </t>
  </si>
  <si>
    <t>V prípade, že dodávateľ nie je platiteľom DPH, uvedie celkovú cenu za plnenie a informáciu, že nie je platiteľom DPH.</t>
  </si>
  <si>
    <t xml:space="preserve">Vysvetlivky: </t>
  </si>
  <si>
    <r>
      <rPr>
        <sz val="11"/>
        <color rgb="FFFF0000"/>
        <rFont val="Arial"/>
        <family val="2"/>
        <charset val="238"/>
      </rPr>
      <t>BA1, BA2</t>
    </r>
    <r>
      <rPr>
        <sz val="11"/>
        <color theme="1"/>
        <rFont val="Arial"/>
        <family val="2"/>
        <charset val="238"/>
      </rPr>
      <t>, TT, TN, ZA, KE</t>
    </r>
  </si>
  <si>
    <t>Distribúcia 1*</t>
  </si>
  <si>
    <t>Distribúcia 2**</t>
  </si>
  <si>
    <t>Distribúcia 3***</t>
  </si>
  <si>
    <t>**Distribúcia 2: rozvoz v rámci SR na dve adresy BA a po jednej adrese TT, TN, ZA, KE</t>
  </si>
  <si>
    <t>***Distribúcia 3: jedna adresa Brno, Česká republika</t>
  </si>
  <si>
    <t>BA1</t>
  </si>
  <si>
    <t>*Distribúcia 1: jedna adresa Panónska cesta 2, BA</t>
  </si>
  <si>
    <t>Fólia matná, 4+0, 120x120 mm, i.cutr rezanie do tvaru 1-fólie, Aplikácia QR kódov do grafiky - grafika 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</si>
</sst>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14" xfId="0" applyFont="1" applyBorder="1"/>
    <xf numFmtId="0" fontId="3" fillId="0" borderId="18" xfId="0" applyFont="1" applyBorder="1"/>
    <xf numFmtId="0" fontId="3" fillId="0" borderId="14" xfId="0" applyFont="1" applyFill="1" applyBorder="1"/>
    <xf numFmtId="0" fontId="3" fillId="0" borderId="25" xfId="0" applyFont="1" applyFill="1" applyBorder="1"/>
    <xf numFmtId="0" fontId="3" fillId="3" borderId="3" xfId="0" applyFont="1" applyFill="1" applyBorder="1"/>
    <xf numFmtId="0" fontId="3" fillId="3" borderId="19" xfId="0" applyFont="1" applyFill="1" applyBorder="1"/>
    <xf numFmtId="0" fontId="5" fillId="2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left" vertical="center"/>
    </xf>
    <xf numFmtId="0" fontId="5" fillId="4" borderId="35" xfId="0" applyFont="1" applyFill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/>
    </xf>
    <xf numFmtId="4" fontId="5" fillId="5" borderId="4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4" fontId="5" fillId="4" borderId="20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Fill="1" applyBorder="1"/>
    <xf numFmtId="0" fontId="3" fillId="0" borderId="44" xfId="0" applyFont="1" applyFill="1" applyBorder="1"/>
    <xf numFmtId="0" fontId="3" fillId="0" borderId="7" xfId="0" applyFont="1" applyBorder="1"/>
    <xf numFmtId="0" fontId="3" fillId="0" borderId="7" xfId="0" applyFont="1" applyFill="1" applyBorder="1"/>
    <xf numFmtId="0" fontId="3" fillId="0" borderId="17" xfId="0" applyFont="1" applyBorder="1"/>
    <xf numFmtId="3" fontId="6" fillId="0" borderId="41" xfId="0" applyNumberFormat="1" applyFont="1" applyFill="1" applyBorder="1" applyAlignment="1">
      <alignment horizontal="center" vertical="top"/>
    </xf>
    <xf numFmtId="0" fontId="4" fillId="0" borderId="42" xfId="0" applyFont="1" applyFill="1" applyBorder="1"/>
    <xf numFmtId="0" fontId="3" fillId="0" borderId="42" xfId="0" applyFont="1" applyFill="1" applyBorder="1" applyAlignment="1">
      <alignment wrapText="1"/>
    </xf>
    <xf numFmtId="0" fontId="3" fillId="0" borderId="42" xfId="0" applyFont="1" applyFill="1" applyBorder="1"/>
    <xf numFmtId="4" fontId="0" fillId="0" borderId="49" xfId="0" applyNumberFormat="1" applyFont="1" applyFill="1" applyBorder="1" applyAlignment="1">
      <alignment horizontal="right" vertical="top"/>
    </xf>
    <xf numFmtId="0" fontId="3" fillId="0" borderId="17" xfId="0" applyFont="1" applyBorder="1" applyAlignment="1">
      <alignment wrapText="1"/>
    </xf>
    <xf numFmtId="0" fontId="3" fillId="0" borderId="21" xfId="0" applyFont="1" applyFill="1" applyBorder="1"/>
    <xf numFmtId="0" fontId="3" fillId="0" borderId="21" xfId="0" applyFont="1" applyBorder="1"/>
    <xf numFmtId="0" fontId="4" fillId="0" borderId="42" xfId="0" applyFont="1" applyFill="1" applyBorder="1" applyAlignment="1">
      <alignment vertical="top"/>
    </xf>
    <xf numFmtId="3" fontId="7" fillId="3" borderId="41" xfId="0" applyNumberFormat="1" applyFont="1" applyFill="1" applyBorder="1" applyAlignment="1">
      <alignment horizontal="center" vertical="top"/>
    </xf>
    <xf numFmtId="0" fontId="4" fillId="3" borderId="42" xfId="0" applyFont="1" applyFill="1" applyBorder="1"/>
    <xf numFmtId="3" fontId="7" fillId="3" borderId="30" xfId="0" applyNumberFormat="1" applyFont="1" applyFill="1" applyBorder="1" applyAlignment="1">
      <alignment horizontal="center" vertical="top"/>
    </xf>
    <xf numFmtId="0" fontId="4" fillId="3" borderId="32" xfId="0" applyFont="1" applyFill="1" applyBorder="1"/>
    <xf numFmtId="3" fontId="7" fillId="3" borderId="1" xfId="0" applyNumberFormat="1" applyFont="1" applyFill="1" applyBorder="1" applyAlignment="1">
      <alignment horizontal="center" vertical="top"/>
    </xf>
    <xf numFmtId="0" fontId="4" fillId="3" borderId="2" xfId="0" applyFont="1" applyFill="1" applyBorder="1"/>
    <xf numFmtId="0" fontId="3" fillId="3" borderId="2" xfId="0" applyFont="1" applyFill="1" applyBorder="1"/>
    <xf numFmtId="0" fontId="3" fillId="0" borderId="51" xfId="0" applyFont="1" applyFill="1" applyBorder="1"/>
    <xf numFmtId="0" fontId="3" fillId="0" borderId="11" xfId="0" applyFont="1" applyFill="1" applyBorder="1"/>
    <xf numFmtId="0" fontId="3" fillId="0" borderId="25" xfId="0" applyFont="1" applyBorder="1"/>
    <xf numFmtId="0" fontId="3" fillId="3" borderId="51" xfId="0" applyFont="1" applyFill="1" applyBorder="1"/>
    <xf numFmtId="0" fontId="8" fillId="3" borderId="52" xfId="0" applyFont="1" applyFill="1" applyBorder="1"/>
    <xf numFmtId="0" fontId="8" fillId="3" borderId="28" xfId="0" applyFont="1" applyFill="1" applyBorder="1"/>
    <xf numFmtId="0" fontId="8" fillId="3" borderId="31" xfId="0" applyFont="1" applyFill="1" applyBorder="1"/>
    <xf numFmtId="3" fontId="6" fillId="0" borderId="5" xfId="0" applyNumberFormat="1" applyFont="1" applyFill="1" applyBorder="1" applyAlignment="1">
      <alignment horizontal="center" vertical="top"/>
    </xf>
    <xf numFmtId="3" fontId="7" fillId="3" borderId="5" xfId="0" applyNumberFormat="1" applyFont="1" applyFill="1" applyBorder="1" applyAlignment="1">
      <alignment horizontal="center" vertical="top"/>
    </xf>
    <xf numFmtId="3" fontId="7" fillId="3" borderId="4" xfId="0" applyNumberFormat="1" applyFont="1" applyFill="1" applyBorder="1" applyAlignment="1">
      <alignment horizontal="center" vertical="top"/>
    </xf>
    <xf numFmtId="3" fontId="7" fillId="3" borderId="20" xfId="0" applyNumberFormat="1" applyFont="1" applyFill="1" applyBorder="1" applyAlignment="1">
      <alignment horizontal="center" vertical="top"/>
    </xf>
    <xf numFmtId="0" fontId="0" fillId="0" borderId="0" xfId="0" applyFont="1" applyAlignment="1">
      <alignment horizontal="left"/>
    </xf>
    <xf numFmtId="0" fontId="0" fillId="0" borderId="0" xfId="0" applyFont="1"/>
    <xf numFmtId="0" fontId="12" fillId="3" borderId="32" xfId="0" applyFont="1" applyFill="1" applyBorder="1"/>
    <xf numFmtId="0" fontId="10" fillId="0" borderId="0" xfId="0" applyFont="1"/>
    <xf numFmtId="0" fontId="11" fillId="0" borderId="0" xfId="0" applyFont="1"/>
    <xf numFmtId="0" fontId="11" fillId="3" borderId="42" xfId="0" applyFont="1" applyFill="1" applyBorder="1"/>
    <xf numFmtId="0" fontId="13" fillId="3" borderId="42" xfId="0" applyFont="1" applyFill="1" applyBorder="1"/>
    <xf numFmtId="0" fontId="13" fillId="3" borderId="2" xfId="0" applyFont="1" applyFill="1" applyBorder="1"/>
    <xf numFmtId="0" fontId="13" fillId="3" borderId="32" xfId="0" applyFont="1" applyFill="1" applyBorder="1"/>
    <xf numFmtId="0" fontId="14" fillId="0" borderId="0" xfId="0" applyFont="1"/>
    <xf numFmtId="2" fontId="0" fillId="0" borderId="49" xfId="0" applyNumberFormat="1" applyFont="1" applyFill="1" applyBorder="1"/>
    <xf numFmtId="2" fontId="0" fillId="0" borderId="29" xfId="0" applyNumberFormat="1" applyFont="1" applyFill="1" applyBorder="1"/>
    <xf numFmtId="2" fontId="0" fillId="0" borderId="37" xfId="0" applyNumberFormat="1" applyFont="1" applyFill="1" applyBorder="1"/>
    <xf numFmtId="164" fontId="8" fillId="0" borderId="52" xfId="0" applyNumberFormat="1" applyFont="1" applyFill="1" applyBorder="1" applyAlignment="1">
      <alignment horizontal="right" vertical="top"/>
    </xf>
    <xf numFmtId="164" fontId="8" fillId="0" borderId="43" xfId="0" applyNumberFormat="1" applyFont="1" applyFill="1" applyBorder="1" applyAlignment="1">
      <alignment horizontal="right" vertical="top"/>
    </xf>
    <xf numFmtId="164" fontId="8" fillId="0" borderId="13" xfId="0" applyNumberFormat="1" applyFont="1" applyFill="1" applyBorder="1" applyAlignment="1">
      <alignment horizontal="right" vertical="top"/>
    </xf>
    <xf numFmtId="164" fontId="8" fillId="0" borderId="16" xfId="0" applyNumberFormat="1" applyFont="1" applyFill="1" applyBorder="1" applyAlignment="1">
      <alignment horizontal="right" vertical="top"/>
    </xf>
    <xf numFmtId="164" fontId="8" fillId="0" borderId="24" xfId="0" applyNumberFormat="1" applyFont="1" applyFill="1" applyBorder="1" applyAlignment="1">
      <alignment horizontal="right" vertical="top"/>
    </xf>
    <xf numFmtId="164" fontId="9" fillId="0" borderId="43" xfId="0" applyNumberFormat="1" applyFont="1" applyBorder="1" applyAlignment="1">
      <alignment horizontal="right" vertical="top"/>
    </xf>
    <xf numFmtId="164" fontId="9" fillId="0" borderId="13" xfId="0" applyNumberFormat="1" applyFont="1" applyBorder="1" applyAlignment="1">
      <alignment horizontal="right" vertical="top"/>
    </xf>
    <xf numFmtId="164" fontId="9" fillId="0" borderId="16" xfId="0" applyNumberFormat="1" applyFont="1" applyBorder="1" applyAlignment="1">
      <alignment horizontal="right" vertical="top"/>
    </xf>
    <xf numFmtId="4" fontId="0" fillId="0" borderId="26" xfId="0" applyNumberFormat="1" applyFont="1" applyFill="1" applyBorder="1" applyAlignment="1">
      <alignment horizontal="right" vertical="top"/>
    </xf>
    <xf numFmtId="4" fontId="0" fillId="0" borderId="27" xfId="0" applyNumberFormat="1" applyFont="1" applyFill="1" applyBorder="1" applyAlignment="1">
      <alignment horizontal="right" vertical="top"/>
    </xf>
    <xf numFmtId="4" fontId="0" fillId="0" borderId="47" xfId="0" applyNumberFormat="1" applyFont="1" applyFill="1" applyBorder="1" applyAlignment="1">
      <alignment horizontal="right" vertical="top"/>
    </xf>
    <xf numFmtId="4" fontId="0" fillId="0" borderId="33" xfId="0" applyNumberFormat="1" applyFont="1" applyFill="1" applyBorder="1" applyAlignment="1">
      <alignment horizontal="right" vertical="top"/>
    </xf>
    <xf numFmtId="4" fontId="0" fillId="0" borderId="26" xfId="0" applyNumberFormat="1" applyFont="1" applyBorder="1" applyAlignment="1">
      <alignment horizontal="right" vertical="top"/>
    </xf>
    <xf numFmtId="4" fontId="0" fillId="0" borderId="27" xfId="0" applyNumberFormat="1" applyFont="1" applyBorder="1" applyAlignment="1">
      <alignment horizontal="right" vertical="top"/>
    </xf>
    <xf numFmtId="4" fontId="0" fillId="0" borderId="47" xfId="0" applyNumberFormat="1" applyFont="1" applyBorder="1" applyAlignment="1">
      <alignment horizontal="right" vertical="top"/>
    </xf>
    <xf numFmtId="4" fontId="0" fillId="0" borderId="33" xfId="0" applyNumberFormat="1" applyFont="1" applyBorder="1" applyAlignment="1">
      <alignment horizontal="right" vertical="top"/>
    </xf>
    <xf numFmtId="4" fontId="0" fillId="0" borderId="50" xfId="0" applyNumberFormat="1" applyFont="1" applyFill="1" applyBorder="1" applyAlignment="1">
      <alignment horizontal="right" vertical="top"/>
    </xf>
    <xf numFmtId="164" fontId="8" fillId="0" borderId="53" xfId="0" applyNumberFormat="1" applyFont="1" applyFill="1" applyBorder="1" applyAlignment="1">
      <alignment horizontal="right" vertical="top"/>
    </xf>
    <xf numFmtId="3" fontId="6" fillId="0" borderId="22" xfId="0" applyNumberFormat="1" applyFont="1" applyFill="1" applyBorder="1" applyAlignment="1">
      <alignment horizontal="center" vertical="top"/>
    </xf>
    <xf numFmtId="3" fontId="6" fillId="0" borderId="45" xfId="0" applyNumberFormat="1" applyFont="1" applyFill="1" applyBorder="1" applyAlignment="1">
      <alignment horizontal="center" vertical="top"/>
    </xf>
    <xf numFmtId="3" fontId="6" fillId="0" borderId="48" xfId="0" applyNumberFormat="1" applyFont="1" applyFill="1" applyBorder="1" applyAlignment="1">
      <alignment horizontal="center" vertical="top"/>
    </xf>
    <xf numFmtId="3" fontId="6" fillId="0" borderId="54" xfId="0" applyNumberFormat="1" applyFont="1" applyFill="1" applyBorder="1" applyAlignment="1">
      <alignment horizontal="center" vertical="top"/>
    </xf>
    <xf numFmtId="3" fontId="7" fillId="0" borderId="22" xfId="0" applyNumberFormat="1" applyFont="1" applyBorder="1" applyAlignment="1">
      <alignment horizontal="center" vertical="top"/>
    </xf>
    <xf numFmtId="3" fontId="7" fillId="0" borderId="45" xfId="0" applyNumberFormat="1" applyFont="1" applyBorder="1" applyAlignment="1">
      <alignment horizontal="center" vertical="top"/>
    </xf>
    <xf numFmtId="3" fontId="7" fillId="0" borderId="48" xfId="0" applyNumberFormat="1" applyFont="1" applyBorder="1" applyAlignment="1">
      <alignment horizontal="center" vertical="top"/>
    </xf>
    <xf numFmtId="3" fontId="7" fillId="0" borderId="46" xfId="0" applyNumberFormat="1" applyFont="1" applyBorder="1" applyAlignment="1">
      <alignment horizontal="center" vertical="top"/>
    </xf>
    <xf numFmtId="3" fontId="6" fillId="0" borderId="46" xfId="0" applyNumberFormat="1" applyFont="1" applyFill="1" applyBorder="1" applyAlignment="1">
      <alignment horizontal="center" vertical="top"/>
    </xf>
    <xf numFmtId="164" fontId="9" fillId="0" borderId="53" xfId="0" applyNumberFormat="1" applyFont="1" applyBorder="1" applyAlignment="1">
      <alignment horizontal="right" vertical="top"/>
    </xf>
    <xf numFmtId="0" fontId="4" fillId="0" borderId="7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/>
    </xf>
    <xf numFmtId="0" fontId="4" fillId="0" borderId="44" xfId="0" applyFont="1" applyFill="1" applyBorder="1" applyAlignment="1">
      <alignment horizontal="left" vertical="top"/>
    </xf>
    <xf numFmtId="0" fontId="3" fillId="0" borderId="44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/>
    </xf>
    <xf numFmtId="3" fontId="6" fillId="0" borderId="6" xfId="0" applyNumberFormat="1" applyFont="1" applyFill="1" applyBorder="1" applyAlignment="1">
      <alignment horizontal="center" vertical="top"/>
    </xf>
    <xf numFmtId="3" fontId="6" fillId="0" borderId="12" xfId="0" applyNumberFormat="1" applyFont="1" applyFill="1" applyBorder="1" applyAlignment="1">
      <alignment horizontal="center" vertical="top"/>
    </xf>
    <xf numFmtId="3" fontId="6" fillId="0" borderId="15" xfId="0" applyNumberFormat="1" applyFont="1" applyFill="1" applyBorder="1" applyAlignment="1">
      <alignment horizontal="center" vertical="top"/>
    </xf>
    <xf numFmtId="3" fontId="6" fillId="0" borderId="23" xfId="0" applyNumberFormat="1" applyFont="1" applyFill="1" applyBorder="1" applyAlignment="1">
      <alignment horizontal="center" vertical="top"/>
    </xf>
    <xf numFmtId="3" fontId="7" fillId="0" borderId="6" xfId="0" applyNumberFormat="1" applyFont="1" applyBorder="1" applyAlignment="1">
      <alignment horizontal="center" vertical="top"/>
    </xf>
    <xf numFmtId="3" fontId="7" fillId="0" borderId="12" xfId="0" applyNumberFormat="1" applyFont="1" applyBorder="1" applyAlignment="1">
      <alignment horizontal="center" vertical="top"/>
    </xf>
    <xf numFmtId="3" fontId="7" fillId="0" borderId="15" xfId="0" applyNumberFormat="1" applyFont="1" applyBorder="1" applyAlignment="1">
      <alignment horizontal="center" vertical="top"/>
    </xf>
    <xf numFmtId="3" fontId="7" fillId="0" borderId="9" xfId="0" applyNumberFormat="1" applyFont="1" applyBorder="1" applyAlignment="1">
      <alignment horizontal="center" vertical="top"/>
    </xf>
    <xf numFmtId="3" fontId="6" fillId="0" borderId="9" xfId="0" applyNumberFormat="1" applyFont="1" applyFill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46" workbookViewId="0">
      <selection activeCell="C78" sqref="C78"/>
    </sheetView>
  </sheetViews>
  <sheetFormatPr defaultColWidth="9.140625" defaultRowHeight="15" x14ac:dyDescent="0.25"/>
  <cols>
    <col min="1" max="1" width="9.140625" style="2"/>
    <col min="2" max="2" width="33.42578125" style="2" bestFit="1" customWidth="1"/>
    <col min="3" max="3" width="47.7109375" style="2" customWidth="1"/>
    <col min="4" max="4" width="26" style="2" customWidth="1"/>
    <col min="5" max="5" width="7.85546875" style="2" customWidth="1"/>
    <col min="6" max="6" width="11" style="3" customWidth="1"/>
    <col min="7" max="7" width="12.42578125" style="2" customWidth="1"/>
    <col min="8" max="8" width="14.28515625" style="2" bestFit="1" customWidth="1"/>
    <col min="9" max="16384" width="9.140625" style="2"/>
  </cols>
  <sheetData>
    <row r="1" spans="1:8" x14ac:dyDescent="0.25">
      <c r="A1" s="1" t="s">
        <v>41</v>
      </c>
    </row>
    <row r="3" spans="1:8" s="4" customFormat="1" x14ac:dyDescent="0.25">
      <c r="B3" s="5" t="s">
        <v>40</v>
      </c>
      <c r="D3" s="6"/>
      <c r="E3" s="7"/>
      <c r="F3" s="7"/>
      <c r="G3" s="7"/>
      <c r="H3" s="7"/>
    </row>
    <row r="4" spans="1:8" ht="15.75" thickBot="1" x14ac:dyDescent="0.3"/>
    <row r="5" spans="1:8" ht="45.75" thickBot="1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</row>
    <row r="6" spans="1:8" ht="15" customHeight="1" x14ac:dyDescent="0.2">
      <c r="A6" s="112">
        <v>1</v>
      </c>
      <c r="B6" s="102" t="s">
        <v>8</v>
      </c>
      <c r="C6" s="109" t="s">
        <v>9</v>
      </c>
      <c r="D6" s="31" t="s">
        <v>10</v>
      </c>
      <c r="E6" s="9"/>
      <c r="F6" s="92">
        <v>3500</v>
      </c>
      <c r="G6" s="75"/>
      <c r="H6" s="82">
        <f>G6*F6</f>
        <v>0</v>
      </c>
    </row>
    <row r="7" spans="1:8" ht="15" customHeight="1" x14ac:dyDescent="0.2">
      <c r="A7" s="113"/>
      <c r="B7" s="103"/>
      <c r="C7" s="107"/>
      <c r="D7" s="28" t="s">
        <v>11</v>
      </c>
      <c r="E7" s="10"/>
      <c r="F7" s="93"/>
      <c r="G7" s="76"/>
      <c r="H7" s="83"/>
    </row>
    <row r="8" spans="1:8" ht="15" customHeight="1" x14ac:dyDescent="0.2">
      <c r="A8" s="113"/>
      <c r="B8" s="103"/>
      <c r="C8" s="107"/>
      <c r="D8" s="28" t="s">
        <v>12</v>
      </c>
      <c r="E8" s="10"/>
      <c r="F8" s="93"/>
      <c r="G8" s="76"/>
      <c r="H8" s="83"/>
    </row>
    <row r="9" spans="1:8" ht="15" customHeight="1" x14ac:dyDescent="0.2">
      <c r="A9" s="113"/>
      <c r="B9" s="103"/>
      <c r="C9" s="107"/>
      <c r="D9" s="28" t="s">
        <v>13</v>
      </c>
      <c r="E9" s="10"/>
      <c r="F9" s="93"/>
      <c r="G9" s="76"/>
      <c r="H9" s="83"/>
    </row>
    <row r="10" spans="1:8" ht="15.75" customHeight="1" thickBot="1" x14ac:dyDescent="0.25">
      <c r="A10" s="114"/>
      <c r="B10" s="104"/>
      <c r="C10" s="108"/>
      <c r="D10" s="33" t="s">
        <v>14</v>
      </c>
      <c r="E10" s="11"/>
      <c r="F10" s="94"/>
      <c r="G10" s="77"/>
      <c r="H10" s="84"/>
    </row>
    <row r="11" spans="1:8" ht="15.75" thickBot="1" x14ac:dyDescent="0.3">
      <c r="A11" s="34">
        <f>A6+1</f>
        <v>2</v>
      </c>
      <c r="B11" s="35" t="s">
        <v>15</v>
      </c>
      <c r="C11" s="36" t="s">
        <v>16</v>
      </c>
      <c r="D11" s="37" t="s">
        <v>17</v>
      </c>
      <c r="E11" s="50"/>
      <c r="F11" s="57">
        <v>85000</v>
      </c>
      <c r="G11" s="74"/>
      <c r="H11" s="38">
        <f>G11*F11</f>
        <v>0</v>
      </c>
    </row>
    <row r="12" spans="1:8" ht="15.75" thickBot="1" x14ac:dyDescent="0.3">
      <c r="A12" s="34">
        <v>3</v>
      </c>
      <c r="B12" s="35" t="s">
        <v>18</v>
      </c>
      <c r="C12" s="36" t="s">
        <v>19</v>
      </c>
      <c r="D12" s="36" t="s">
        <v>17</v>
      </c>
      <c r="E12" s="50"/>
      <c r="F12" s="57">
        <v>91750</v>
      </c>
      <c r="G12" s="74"/>
      <c r="H12" s="38">
        <f>G12*F12</f>
        <v>0</v>
      </c>
    </row>
    <row r="13" spans="1:8" ht="15" customHeight="1" x14ac:dyDescent="0.2">
      <c r="A13" s="112">
        <v>4</v>
      </c>
      <c r="B13" s="102" t="s">
        <v>20</v>
      </c>
      <c r="C13" s="109" t="s">
        <v>21</v>
      </c>
      <c r="D13" s="32" t="s">
        <v>10</v>
      </c>
      <c r="E13" s="9"/>
      <c r="F13" s="92">
        <v>200000</v>
      </c>
      <c r="G13" s="75"/>
      <c r="H13" s="82">
        <f>G13*F13</f>
        <v>0</v>
      </c>
    </row>
    <row r="14" spans="1:8" ht="14.25" x14ac:dyDescent="0.2">
      <c r="A14" s="113"/>
      <c r="B14" s="103"/>
      <c r="C14" s="107"/>
      <c r="D14" s="29" t="s">
        <v>11</v>
      </c>
      <c r="E14" s="12"/>
      <c r="F14" s="93"/>
      <c r="G14" s="76"/>
      <c r="H14" s="83"/>
    </row>
    <row r="15" spans="1:8" ht="14.25" x14ac:dyDescent="0.2">
      <c r="A15" s="113"/>
      <c r="B15" s="103"/>
      <c r="C15" s="107"/>
      <c r="D15" s="29" t="s">
        <v>12</v>
      </c>
      <c r="E15" s="12"/>
      <c r="F15" s="93"/>
      <c r="G15" s="76"/>
      <c r="H15" s="83"/>
    </row>
    <row r="16" spans="1:8" ht="14.25" x14ac:dyDescent="0.2">
      <c r="A16" s="113"/>
      <c r="B16" s="103"/>
      <c r="C16" s="107"/>
      <c r="D16" s="29" t="s">
        <v>13</v>
      </c>
      <c r="E16" s="12"/>
      <c r="F16" s="93"/>
      <c r="G16" s="76"/>
      <c r="H16" s="83"/>
    </row>
    <row r="17" spans="1:8" thickBot="1" x14ac:dyDescent="0.25">
      <c r="A17" s="115"/>
      <c r="B17" s="111"/>
      <c r="C17" s="110"/>
      <c r="D17" s="40" t="s">
        <v>14</v>
      </c>
      <c r="E17" s="13"/>
      <c r="F17" s="95"/>
      <c r="G17" s="78"/>
      <c r="H17" s="90"/>
    </row>
    <row r="18" spans="1:8" ht="15" customHeight="1" x14ac:dyDescent="0.2">
      <c r="A18" s="116">
        <v>5</v>
      </c>
      <c r="B18" s="102" t="s">
        <v>22</v>
      </c>
      <c r="C18" s="109" t="s">
        <v>23</v>
      </c>
      <c r="D18" s="32" t="s">
        <v>10</v>
      </c>
      <c r="E18" s="9"/>
      <c r="F18" s="96">
        <v>480000</v>
      </c>
      <c r="G18" s="79"/>
      <c r="H18" s="86">
        <f>G18*F18</f>
        <v>0</v>
      </c>
    </row>
    <row r="19" spans="1:8" ht="14.25" customHeight="1" x14ac:dyDescent="0.2">
      <c r="A19" s="117"/>
      <c r="B19" s="103"/>
      <c r="C19" s="107"/>
      <c r="D19" s="28" t="s">
        <v>11</v>
      </c>
      <c r="E19" s="10"/>
      <c r="F19" s="97"/>
      <c r="G19" s="80"/>
      <c r="H19" s="87"/>
    </row>
    <row r="20" spans="1:8" ht="14.25" customHeight="1" x14ac:dyDescent="0.2">
      <c r="A20" s="117"/>
      <c r="B20" s="103"/>
      <c r="C20" s="107"/>
      <c r="D20" s="28" t="s">
        <v>12</v>
      </c>
      <c r="E20" s="10"/>
      <c r="F20" s="97"/>
      <c r="G20" s="80"/>
      <c r="H20" s="87"/>
    </row>
    <row r="21" spans="1:8" ht="14.25" customHeight="1" x14ac:dyDescent="0.2">
      <c r="A21" s="117"/>
      <c r="B21" s="103"/>
      <c r="C21" s="107"/>
      <c r="D21" s="28" t="s">
        <v>13</v>
      </c>
      <c r="E21" s="10"/>
      <c r="F21" s="97"/>
      <c r="G21" s="80"/>
      <c r="H21" s="87"/>
    </row>
    <row r="22" spans="1:8" ht="14.25" customHeight="1" x14ac:dyDescent="0.2">
      <c r="A22" s="117"/>
      <c r="B22" s="103"/>
      <c r="C22" s="107"/>
      <c r="D22" s="28" t="s">
        <v>14</v>
      </c>
      <c r="E22" s="10"/>
      <c r="F22" s="97"/>
      <c r="G22" s="80"/>
      <c r="H22" s="87"/>
    </row>
    <row r="23" spans="1:8" ht="15" customHeight="1" thickBot="1" x14ac:dyDescent="0.25">
      <c r="A23" s="118"/>
      <c r="B23" s="104"/>
      <c r="C23" s="108"/>
      <c r="D23" s="33" t="s">
        <v>24</v>
      </c>
      <c r="E23" s="11"/>
      <c r="F23" s="98"/>
      <c r="G23" s="81"/>
      <c r="H23" s="88"/>
    </row>
    <row r="24" spans="1:8" ht="14.25" customHeight="1" x14ac:dyDescent="0.2">
      <c r="A24" s="119">
        <v>6</v>
      </c>
      <c r="B24" s="105" t="s">
        <v>25</v>
      </c>
      <c r="C24" s="106" t="s">
        <v>26</v>
      </c>
      <c r="D24" s="30" t="s">
        <v>10</v>
      </c>
      <c r="E24" s="51"/>
      <c r="F24" s="99">
        <v>1382000</v>
      </c>
      <c r="G24" s="101"/>
      <c r="H24" s="89">
        <f>G24*F24</f>
        <v>0</v>
      </c>
    </row>
    <row r="25" spans="1:8" ht="14.25" customHeight="1" x14ac:dyDescent="0.2">
      <c r="A25" s="117"/>
      <c r="B25" s="103"/>
      <c r="C25" s="107"/>
      <c r="D25" s="28" t="s">
        <v>11</v>
      </c>
      <c r="E25" s="10"/>
      <c r="F25" s="97"/>
      <c r="G25" s="80"/>
      <c r="H25" s="87"/>
    </row>
    <row r="26" spans="1:8" ht="14.25" customHeight="1" x14ac:dyDescent="0.2">
      <c r="A26" s="117"/>
      <c r="B26" s="103"/>
      <c r="C26" s="107"/>
      <c r="D26" s="28" t="s">
        <v>12</v>
      </c>
      <c r="E26" s="10"/>
      <c r="F26" s="97"/>
      <c r="G26" s="80"/>
      <c r="H26" s="87"/>
    </row>
    <row r="27" spans="1:8" ht="14.25" customHeight="1" x14ac:dyDescent="0.2">
      <c r="A27" s="117"/>
      <c r="B27" s="103"/>
      <c r="C27" s="107"/>
      <c r="D27" s="28" t="s">
        <v>13</v>
      </c>
      <c r="E27" s="10"/>
      <c r="F27" s="97"/>
      <c r="G27" s="80"/>
      <c r="H27" s="87"/>
    </row>
    <row r="28" spans="1:8" ht="15" customHeight="1" x14ac:dyDescent="0.2">
      <c r="A28" s="117"/>
      <c r="B28" s="103"/>
      <c r="C28" s="107"/>
      <c r="D28" s="28" t="s">
        <v>14</v>
      </c>
      <c r="E28" s="10"/>
      <c r="F28" s="97"/>
      <c r="G28" s="80"/>
      <c r="H28" s="87"/>
    </row>
    <row r="29" spans="1:8" thickBot="1" x14ac:dyDescent="0.25">
      <c r="A29" s="118"/>
      <c r="B29" s="104"/>
      <c r="C29" s="108"/>
      <c r="D29" s="33" t="s">
        <v>24</v>
      </c>
      <c r="E29" s="11"/>
      <c r="F29" s="98"/>
      <c r="G29" s="81"/>
      <c r="H29" s="88"/>
    </row>
    <row r="30" spans="1:8" ht="14.25" x14ac:dyDescent="0.2">
      <c r="A30" s="116">
        <v>7</v>
      </c>
      <c r="B30" s="102" t="s">
        <v>25</v>
      </c>
      <c r="C30" s="109" t="s">
        <v>27</v>
      </c>
      <c r="D30" s="32" t="s">
        <v>10</v>
      </c>
      <c r="E30" s="9"/>
      <c r="F30" s="96">
        <v>1170000</v>
      </c>
      <c r="G30" s="79"/>
      <c r="H30" s="86">
        <f>G30*F30</f>
        <v>0</v>
      </c>
    </row>
    <row r="31" spans="1:8" ht="14.25" x14ac:dyDescent="0.2">
      <c r="A31" s="117"/>
      <c r="B31" s="103"/>
      <c r="C31" s="107"/>
      <c r="D31" s="28" t="s">
        <v>11</v>
      </c>
      <c r="E31" s="10"/>
      <c r="F31" s="97"/>
      <c r="G31" s="80"/>
      <c r="H31" s="87"/>
    </row>
    <row r="32" spans="1:8" ht="14.25" x14ac:dyDescent="0.2">
      <c r="A32" s="117"/>
      <c r="B32" s="103"/>
      <c r="C32" s="107"/>
      <c r="D32" s="28" t="s">
        <v>12</v>
      </c>
      <c r="E32" s="10"/>
      <c r="F32" s="97"/>
      <c r="G32" s="80"/>
      <c r="H32" s="87"/>
    </row>
    <row r="33" spans="1:8" ht="14.25" x14ac:dyDescent="0.2">
      <c r="A33" s="117"/>
      <c r="B33" s="103"/>
      <c r="C33" s="107"/>
      <c r="D33" s="28" t="s">
        <v>13</v>
      </c>
      <c r="E33" s="10"/>
      <c r="F33" s="97"/>
      <c r="G33" s="80"/>
      <c r="H33" s="87"/>
    </row>
    <row r="34" spans="1:8" thickBot="1" x14ac:dyDescent="0.25">
      <c r="A34" s="118"/>
      <c r="B34" s="104"/>
      <c r="C34" s="108"/>
      <c r="D34" s="33" t="s">
        <v>14</v>
      </c>
      <c r="E34" s="11"/>
      <c r="F34" s="98"/>
      <c r="G34" s="81"/>
      <c r="H34" s="88"/>
    </row>
    <row r="35" spans="1:8" ht="14.25" customHeight="1" x14ac:dyDescent="0.2">
      <c r="A35" s="120">
        <v>8</v>
      </c>
      <c r="B35" s="105" t="s">
        <v>25</v>
      </c>
      <c r="C35" s="106" t="s">
        <v>28</v>
      </c>
      <c r="D35" s="30" t="s">
        <v>10</v>
      </c>
      <c r="E35" s="51"/>
      <c r="F35" s="100">
        <v>480000</v>
      </c>
      <c r="G35" s="91"/>
      <c r="H35" s="85">
        <f>G35*F35</f>
        <v>0</v>
      </c>
    </row>
    <row r="36" spans="1:8" ht="14.25" customHeight="1" x14ac:dyDescent="0.2">
      <c r="A36" s="113"/>
      <c r="B36" s="103"/>
      <c r="C36" s="107"/>
      <c r="D36" s="28" t="s">
        <v>11</v>
      </c>
      <c r="E36" s="10"/>
      <c r="F36" s="93"/>
      <c r="G36" s="76"/>
      <c r="H36" s="83"/>
    </row>
    <row r="37" spans="1:8" ht="14.25" customHeight="1" x14ac:dyDescent="0.2">
      <c r="A37" s="113"/>
      <c r="B37" s="103"/>
      <c r="C37" s="107"/>
      <c r="D37" s="28" t="s">
        <v>12</v>
      </c>
      <c r="E37" s="10"/>
      <c r="F37" s="93"/>
      <c r="G37" s="76"/>
      <c r="H37" s="83"/>
    </row>
    <row r="38" spans="1:8" ht="14.25" customHeight="1" x14ac:dyDescent="0.2">
      <c r="A38" s="113"/>
      <c r="B38" s="103"/>
      <c r="C38" s="107"/>
      <c r="D38" s="28" t="s">
        <v>13</v>
      </c>
      <c r="E38" s="10"/>
      <c r="F38" s="93"/>
      <c r="G38" s="76"/>
      <c r="H38" s="83"/>
    </row>
    <row r="39" spans="1:8" ht="14.25" customHeight="1" x14ac:dyDescent="0.2">
      <c r="A39" s="113"/>
      <c r="B39" s="103"/>
      <c r="C39" s="107"/>
      <c r="D39" s="28" t="s">
        <v>14</v>
      </c>
      <c r="E39" s="10"/>
      <c r="F39" s="93"/>
      <c r="G39" s="76"/>
      <c r="H39" s="83"/>
    </row>
    <row r="40" spans="1:8" ht="15" customHeight="1" x14ac:dyDescent="0.2">
      <c r="A40" s="113"/>
      <c r="B40" s="103"/>
      <c r="C40" s="107"/>
      <c r="D40" s="28" t="s">
        <v>24</v>
      </c>
      <c r="E40" s="10"/>
      <c r="F40" s="93"/>
      <c r="G40" s="76"/>
      <c r="H40" s="83"/>
    </row>
    <row r="41" spans="1:8" thickBot="1" x14ac:dyDescent="0.25">
      <c r="A41" s="114"/>
      <c r="B41" s="104"/>
      <c r="C41" s="108"/>
      <c r="D41" s="39" t="s">
        <v>17</v>
      </c>
      <c r="E41" s="11"/>
      <c r="F41" s="94"/>
      <c r="G41" s="77"/>
      <c r="H41" s="84"/>
    </row>
    <row r="42" spans="1:8" ht="15" customHeight="1" x14ac:dyDescent="0.2">
      <c r="A42" s="120">
        <v>9</v>
      </c>
      <c r="B42" s="105" t="s">
        <v>25</v>
      </c>
      <c r="C42" s="106" t="s">
        <v>29</v>
      </c>
      <c r="D42" s="30" t="s">
        <v>10</v>
      </c>
      <c r="E42" s="51"/>
      <c r="F42" s="100">
        <v>364000</v>
      </c>
      <c r="G42" s="91"/>
      <c r="H42" s="85">
        <f>G42*F42</f>
        <v>0</v>
      </c>
    </row>
    <row r="43" spans="1:8" ht="14.25" x14ac:dyDescent="0.2">
      <c r="A43" s="113"/>
      <c r="B43" s="103"/>
      <c r="C43" s="107"/>
      <c r="D43" s="28" t="s">
        <v>11</v>
      </c>
      <c r="E43" s="10"/>
      <c r="F43" s="93"/>
      <c r="G43" s="76"/>
      <c r="H43" s="83"/>
    </row>
    <row r="44" spans="1:8" ht="14.25" x14ac:dyDescent="0.2">
      <c r="A44" s="113"/>
      <c r="B44" s="103"/>
      <c r="C44" s="107"/>
      <c r="D44" s="28" t="s">
        <v>12</v>
      </c>
      <c r="E44" s="10"/>
      <c r="F44" s="93"/>
      <c r="G44" s="76"/>
      <c r="H44" s="83"/>
    </row>
    <row r="45" spans="1:8" ht="14.25" x14ac:dyDescent="0.2">
      <c r="A45" s="113"/>
      <c r="B45" s="103"/>
      <c r="C45" s="107"/>
      <c r="D45" s="28" t="s">
        <v>13</v>
      </c>
      <c r="E45" s="10"/>
      <c r="F45" s="93"/>
      <c r="G45" s="76"/>
      <c r="H45" s="83"/>
    </row>
    <row r="46" spans="1:8" ht="14.25" x14ac:dyDescent="0.2">
      <c r="A46" s="113"/>
      <c r="B46" s="103"/>
      <c r="C46" s="107"/>
      <c r="D46" s="28" t="s">
        <v>14</v>
      </c>
      <c r="E46" s="10"/>
      <c r="F46" s="93"/>
      <c r="G46" s="76"/>
      <c r="H46" s="83"/>
    </row>
    <row r="47" spans="1:8" ht="14.25" x14ac:dyDescent="0.2">
      <c r="A47" s="113"/>
      <c r="B47" s="103"/>
      <c r="C47" s="107"/>
      <c r="D47" s="28" t="s">
        <v>24</v>
      </c>
      <c r="E47" s="10"/>
      <c r="F47" s="93"/>
      <c r="G47" s="76"/>
      <c r="H47" s="83"/>
    </row>
    <row r="48" spans="1:8" thickBot="1" x14ac:dyDescent="0.25">
      <c r="A48" s="114"/>
      <c r="B48" s="104"/>
      <c r="C48" s="108"/>
      <c r="D48" s="39" t="s">
        <v>17</v>
      </c>
      <c r="E48" s="11"/>
      <c r="F48" s="94"/>
      <c r="G48" s="77"/>
      <c r="H48" s="84"/>
    </row>
    <row r="49" spans="1:8" ht="15" customHeight="1" x14ac:dyDescent="0.2">
      <c r="A49" s="112">
        <v>10</v>
      </c>
      <c r="B49" s="102" t="s">
        <v>30</v>
      </c>
      <c r="C49" s="109" t="s">
        <v>39</v>
      </c>
      <c r="D49" s="32" t="s">
        <v>10</v>
      </c>
      <c r="E49" s="9"/>
      <c r="F49" s="92">
        <v>480000</v>
      </c>
      <c r="G49" s="75"/>
      <c r="H49" s="82">
        <f>G49*F49</f>
        <v>0</v>
      </c>
    </row>
    <row r="50" spans="1:8" ht="14.25" x14ac:dyDescent="0.2">
      <c r="A50" s="113"/>
      <c r="B50" s="103"/>
      <c r="C50" s="107"/>
      <c r="D50" s="28" t="s">
        <v>11</v>
      </c>
      <c r="E50" s="10"/>
      <c r="F50" s="93"/>
      <c r="G50" s="76"/>
      <c r="H50" s="83"/>
    </row>
    <row r="51" spans="1:8" ht="14.25" x14ac:dyDescent="0.2">
      <c r="A51" s="113"/>
      <c r="B51" s="103"/>
      <c r="C51" s="107"/>
      <c r="D51" s="28" t="s">
        <v>12</v>
      </c>
      <c r="E51" s="10"/>
      <c r="F51" s="93"/>
      <c r="G51" s="76"/>
      <c r="H51" s="83"/>
    </row>
    <row r="52" spans="1:8" ht="14.25" x14ac:dyDescent="0.2">
      <c r="A52" s="113"/>
      <c r="B52" s="103"/>
      <c r="C52" s="107"/>
      <c r="D52" s="28" t="s">
        <v>13</v>
      </c>
      <c r="E52" s="10"/>
      <c r="F52" s="93"/>
      <c r="G52" s="76"/>
      <c r="H52" s="83"/>
    </row>
    <row r="53" spans="1:8" ht="14.25" x14ac:dyDescent="0.2">
      <c r="A53" s="113"/>
      <c r="B53" s="103"/>
      <c r="C53" s="107"/>
      <c r="D53" s="28" t="s">
        <v>14</v>
      </c>
      <c r="E53" s="10"/>
      <c r="F53" s="93"/>
      <c r="G53" s="76"/>
      <c r="H53" s="83"/>
    </row>
    <row r="54" spans="1:8" thickBot="1" x14ac:dyDescent="0.25">
      <c r="A54" s="115"/>
      <c r="B54" s="111"/>
      <c r="C54" s="110"/>
      <c r="D54" s="41" t="s">
        <v>24</v>
      </c>
      <c r="E54" s="52"/>
      <c r="F54" s="95"/>
      <c r="G54" s="78"/>
      <c r="H54" s="90"/>
    </row>
    <row r="55" spans="1:8" ht="29.25" thickBot="1" x14ac:dyDescent="0.25">
      <c r="A55" s="34">
        <v>11</v>
      </c>
      <c r="B55" s="42" t="s">
        <v>31</v>
      </c>
      <c r="C55" s="36" t="s">
        <v>32</v>
      </c>
      <c r="D55" s="37" t="s">
        <v>14</v>
      </c>
      <c r="E55" s="50"/>
      <c r="F55" s="57">
        <v>40000</v>
      </c>
      <c r="G55" s="74"/>
      <c r="H55" s="38">
        <f>G55*F55</f>
        <v>0</v>
      </c>
    </row>
    <row r="56" spans="1:8" ht="15" customHeight="1" x14ac:dyDescent="0.2">
      <c r="A56" s="112">
        <v>12</v>
      </c>
      <c r="B56" s="102" t="s">
        <v>33</v>
      </c>
      <c r="C56" s="109" t="s">
        <v>34</v>
      </c>
      <c r="D56" s="32" t="s">
        <v>10</v>
      </c>
      <c r="E56" s="9"/>
      <c r="F56" s="92">
        <v>800</v>
      </c>
      <c r="G56" s="75"/>
      <c r="H56" s="82">
        <f>G56*F56</f>
        <v>0</v>
      </c>
    </row>
    <row r="57" spans="1:8" ht="14.25" x14ac:dyDescent="0.2">
      <c r="A57" s="113"/>
      <c r="B57" s="103"/>
      <c r="C57" s="107"/>
      <c r="D57" s="28" t="s">
        <v>11</v>
      </c>
      <c r="E57" s="10"/>
      <c r="F57" s="93"/>
      <c r="G57" s="76"/>
      <c r="H57" s="83"/>
    </row>
    <row r="58" spans="1:8" ht="14.25" x14ac:dyDescent="0.2">
      <c r="A58" s="113"/>
      <c r="B58" s="103"/>
      <c r="C58" s="107"/>
      <c r="D58" s="28" t="s">
        <v>12</v>
      </c>
      <c r="E58" s="10"/>
      <c r="F58" s="93"/>
      <c r="G58" s="76"/>
      <c r="H58" s="83"/>
    </row>
    <row r="59" spans="1:8" ht="14.25" x14ac:dyDescent="0.2">
      <c r="A59" s="113"/>
      <c r="B59" s="103"/>
      <c r="C59" s="107"/>
      <c r="D59" s="28" t="s">
        <v>13</v>
      </c>
      <c r="E59" s="10"/>
      <c r="F59" s="93"/>
      <c r="G59" s="76"/>
      <c r="H59" s="83"/>
    </row>
    <row r="60" spans="1:8" thickBot="1" x14ac:dyDescent="0.25">
      <c r="A60" s="114"/>
      <c r="B60" s="104"/>
      <c r="C60" s="108"/>
      <c r="D60" s="33" t="s">
        <v>14</v>
      </c>
      <c r="E60" s="11"/>
      <c r="F60" s="94"/>
      <c r="G60" s="77"/>
      <c r="H60" s="84"/>
    </row>
    <row r="61" spans="1:8" ht="14.25" x14ac:dyDescent="0.2">
      <c r="A61" s="120">
        <v>13</v>
      </c>
      <c r="B61" s="105" t="s">
        <v>33</v>
      </c>
      <c r="C61" s="106" t="s">
        <v>35</v>
      </c>
      <c r="D61" s="30" t="s">
        <v>10</v>
      </c>
      <c r="E61" s="51"/>
      <c r="F61" s="100">
        <v>800</v>
      </c>
      <c r="G61" s="91"/>
      <c r="H61" s="85">
        <f>G61*F61</f>
        <v>0</v>
      </c>
    </row>
    <row r="62" spans="1:8" ht="14.25" x14ac:dyDescent="0.2">
      <c r="A62" s="113"/>
      <c r="B62" s="103"/>
      <c r="C62" s="107"/>
      <c r="D62" s="28" t="s">
        <v>11</v>
      </c>
      <c r="E62" s="10"/>
      <c r="F62" s="93"/>
      <c r="G62" s="76"/>
      <c r="H62" s="83"/>
    </row>
    <row r="63" spans="1:8" ht="14.25" x14ac:dyDescent="0.2">
      <c r="A63" s="113"/>
      <c r="B63" s="103"/>
      <c r="C63" s="107"/>
      <c r="D63" s="28" t="s">
        <v>12</v>
      </c>
      <c r="E63" s="10"/>
      <c r="F63" s="93"/>
      <c r="G63" s="76"/>
      <c r="H63" s="83"/>
    </row>
    <row r="64" spans="1:8" ht="14.25" x14ac:dyDescent="0.2">
      <c r="A64" s="113"/>
      <c r="B64" s="103"/>
      <c r="C64" s="107"/>
      <c r="D64" s="28" t="s">
        <v>13</v>
      </c>
      <c r="E64" s="10"/>
      <c r="F64" s="93"/>
      <c r="G64" s="76"/>
      <c r="H64" s="83"/>
    </row>
    <row r="65" spans="1:8" thickBot="1" x14ac:dyDescent="0.25">
      <c r="A65" s="114"/>
      <c r="B65" s="104"/>
      <c r="C65" s="108"/>
      <c r="D65" s="33" t="s">
        <v>14</v>
      </c>
      <c r="E65" s="11"/>
      <c r="F65" s="94"/>
      <c r="G65" s="77"/>
      <c r="H65" s="84"/>
    </row>
    <row r="66" spans="1:8" ht="14.25" x14ac:dyDescent="0.2">
      <c r="A66" s="120">
        <v>14</v>
      </c>
      <c r="B66" s="105" t="s">
        <v>33</v>
      </c>
      <c r="C66" s="106" t="s">
        <v>36</v>
      </c>
      <c r="D66" s="30" t="s">
        <v>10</v>
      </c>
      <c r="E66" s="51"/>
      <c r="F66" s="100">
        <v>480000</v>
      </c>
      <c r="G66" s="91"/>
      <c r="H66" s="85">
        <f>G66*F66</f>
        <v>0</v>
      </c>
    </row>
    <row r="67" spans="1:8" ht="14.25" x14ac:dyDescent="0.2">
      <c r="A67" s="113"/>
      <c r="B67" s="103"/>
      <c r="C67" s="107"/>
      <c r="D67" s="28" t="s">
        <v>11</v>
      </c>
      <c r="E67" s="10"/>
      <c r="F67" s="93"/>
      <c r="G67" s="76"/>
      <c r="H67" s="83"/>
    </row>
    <row r="68" spans="1:8" ht="14.25" x14ac:dyDescent="0.2">
      <c r="A68" s="113"/>
      <c r="B68" s="103"/>
      <c r="C68" s="107"/>
      <c r="D68" s="28" t="s">
        <v>12</v>
      </c>
      <c r="E68" s="10"/>
      <c r="F68" s="93"/>
      <c r="G68" s="76"/>
      <c r="H68" s="83"/>
    </row>
    <row r="69" spans="1:8" ht="14.25" x14ac:dyDescent="0.2">
      <c r="A69" s="113"/>
      <c r="B69" s="103"/>
      <c r="C69" s="107"/>
      <c r="D69" s="28" t="s">
        <v>13</v>
      </c>
      <c r="E69" s="10"/>
      <c r="F69" s="93"/>
      <c r="G69" s="76"/>
      <c r="H69" s="83"/>
    </row>
    <row r="70" spans="1:8" thickBot="1" x14ac:dyDescent="0.25">
      <c r="A70" s="114"/>
      <c r="B70" s="104"/>
      <c r="C70" s="108"/>
      <c r="D70" s="33" t="s">
        <v>14</v>
      </c>
      <c r="E70" s="11"/>
      <c r="F70" s="94"/>
      <c r="G70" s="77"/>
      <c r="H70" s="84"/>
    </row>
    <row r="71" spans="1:8" ht="14.25" x14ac:dyDescent="0.2">
      <c r="A71" s="112">
        <v>15</v>
      </c>
      <c r="B71" s="102" t="s">
        <v>37</v>
      </c>
      <c r="C71" s="109" t="s">
        <v>54</v>
      </c>
      <c r="D71" s="32" t="s">
        <v>10</v>
      </c>
      <c r="E71" s="9"/>
      <c r="F71" s="92">
        <v>640</v>
      </c>
      <c r="G71" s="75"/>
      <c r="H71" s="82">
        <f>G71*F71</f>
        <v>0</v>
      </c>
    </row>
    <row r="72" spans="1:8" ht="14.25" x14ac:dyDescent="0.2">
      <c r="A72" s="113"/>
      <c r="B72" s="103"/>
      <c r="C72" s="107"/>
      <c r="D72" s="28" t="s">
        <v>11</v>
      </c>
      <c r="E72" s="10"/>
      <c r="F72" s="93"/>
      <c r="G72" s="76"/>
      <c r="H72" s="83"/>
    </row>
    <row r="73" spans="1:8" ht="14.25" x14ac:dyDescent="0.2">
      <c r="A73" s="113"/>
      <c r="B73" s="103"/>
      <c r="C73" s="107"/>
      <c r="D73" s="28" t="s">
        <v>12</v>
      </c>
      <c r="E73" s="10"/>
      <c r="F73" s="93"/>
      <c r="G73" s="76"/>
      <c r="H73" s="83"/>
    </row>
    <row r="74" spans="1:8" ht="14.25" x14ac:dyDescent="0.2">
      <c r="A74" s="113"/>
      <c r="B74" s="103"/>
      <c r="C74" s="107"/>
      <c r="D74" s="28" t="s">
        <v>13</v>
      </c>
      <c r="E74" s="10"/>
      <c r="F74" s="93"/>
      <c r="G74" s="76"/>
      <c r="H74" s="83"/>
    </row>
    <row r="75" spans="1:8" thickBot="1" x14ac:dyDescent="0.25">
      <c r="A75" s="114"/>
      <c r="B75" s="104"/>
      <c r="C75" s="108"/>
      <c r="D75" s="33" t="s">
        <v>14</v>
      </c>
      <c r="E75" s="11"/>
      <c r="F75" s="94"/>
      <c r="G75" s="77"/>
      <c r="H75" s="84"/>
    </row>
    <row r="76" spans="1:8" ht="15.75" thickBot="1" x14ac:dyDescent="0.3">
      <c r="A76" s="43">
        <v>16</v>
      </c>
      <c r="B76" s="67" t="s">
        <v>47</v>
      </c>
      <c r="C76" s="44"/>
      <c r="D76" s="66" t="s">
        <v>52</v>
      </c>
      <c r="E76" s="53"/>
      <c r="F76" s="58">
        <v>16</v>
      </c>
      <c r="G76" s="54"/>
      <c r="H76" s="71"/>
    </row>
    <row r="77" spans="1:8" ht="15.75" thickBot="1" x14ac:dyDescent="0.3">
      <c r="A77" s="47">
        <v>17</v>
      </c>
      <c r="B77" s="68" t="s">
        <v>48</v>
      </c>
      <c r="C77" s="48"/>
      <c r="D77" s="49" t="s">
        <v>46</v>
      </c>
      <c r="E77" s="14"/>
      <c r="F77" s="59">
        <v>8</v>
      </c>
      <c r="G77" s="55"/>
      <c r="H77" s="72"/>
    </row>
    <row r="78" spans="1:8" ht="15.75" thickBot="1" x14ac:dyDescent="0.3">
      <c r="A78" s="45">
        <v>18</v>
      </c>
      <c r="B78" s="69" t="s">
        <v>49</v>
      </c>
      <c r="C78" s="46"/>
      <c r="D78" s="63" t="s">
        <v>24</v>
      </c>
      <c r="E78" s="15"/>
      <c r="F78" s="60">
        <v>8</v>
      </c>
      <c r="G78" s="56"/>
      <c r="H78" s="73"/>
    </row>
    <row r="79" spans="1:8" ht="16.5" thickBot="1" x14ac:dyDescent="0.25">
      <c r="A79" s="24" t="s">
        <v>42</v>
      </c>
      <c r="B79" s="24"/>
      <c r="C79" s="25"/>
      <c r="D79" s="25"/>
      <c r="E79" s="25"/>
      <c r="F79" s="25"/>
      <c r="G79" s="26"/>
      <c r="H79" s="27">
        <f>SUM(H6:H78)</f>
        <v>0</v>
      </c>
    </row>
    <row r="80" spans="1:8" ht="16.5" thickBot="1" x14ac:dyDescent="0.25">
      <c r="A80" s="16" t="s">
        <v>38</v>
      </c>
      <c r="B80" s="16"/>
      <c r="C80" s="17"/>
      <c r="D80" s="17"/>
      <c r="E80" s="17"/>
      <c r="F80" s="17"/>
      <c r="G80" s="18"/>
      <c r="H80" s="19">
        <f>ROUND(H79/100*20,2)</f>
        <v>0</v>
      </c>
    </row>
    <row r="81" spans="1:8" ht="16.5" thickBot="1" x14ac:dyDescent="0.25">
      <c r="A81" s="20" t="s">
        <v>43</v>
      </c>
      <c r="B81" s="20"/>
      <c r="C81" s="21"/>
      <c r="D81" s="21"/>
      <c r="E81" s="21"/>
      <c r="F81" s="21"/>
      <c r="G81" s="22"/>
      <c r="H81" s="23">
        <f>H79+H80</f>
        <v>0</v>
      </c>
    </row>
    <row r="83" spans="1:8" x14ac:dyDescent="0.25">
      <c r="B83" s="61" t="s">
        <v>44</v>
      </c>
    </row>
    <row r="85" spans="1:8" x14ac:dyDescent="0.25">
      <c r="B85" s="70" t="s">
        <v>45</v>
      </c>
      <c r="C85" s="65"/>
    </row>
    <row r="86" spans="1:8" x14ac:dyDescent="0.25">
      <c r="B86" s="70" t="s">
        <v>53</v>
      </c>
      <c r="C86" s="64"/>
      <c r="D86" s="62"/>
    </row>
    <row r="87" spans="1:8" x14ac:dyDescent="0.25">
      <c r="B87" s="70" t="s">
        <v>50</v>
      </c>
      <c r="C87" s="64"/>
      <c r="D87" s="62"/>
    </row>
    <row r="88" spans="1:8" x14ac:dyDescent="0.25">
      <c r="B88" s="70" t="s">
        <v>51</v>
      </c>
      <c r="C88" s="64"/>
      <c r="D88" s="62"/>
    </row>
  </sheetData>
  <mergeCells count="72">
    <mergeCell ref="A61:A65"/>
    <mergeCell ref="A66:A70"/>
    <mergeCell ref="A71:A75"/>
    <mergeCell ref="A56:A60"/>
    <mergeCell ref="A35:A41"/>
    <mergeCell ref="A42:A48"/>
    <mergeCell ref="A49:A54"/>
    <mergeCell ref="B13:B17"/>
    <mergeCell ref="B18:B23"/>
    <mergeCell ref="B24:B29"/>
    <mergeCell ref="B30:B34"/>
    <mergeCell ref="B35:B41"/>
    <mergeCell ref="A6:A10"/>
    <mergeCell ref="A13:A17"/>
    <mergeCell ref="A18:A23"/>
    <mergeCell ref="A24:A29"/>
    <mergeCell ref="A30:A34"/>
    <mergeCell ref="C18:C23"/>
    <mergeCell ref="F56:F60"/>
    <mergeCell ref="F61:F65"/>
    <mergeCell ref="B42:B48"/>
    <mergeCell ref="B49:B54"/>
    <mergeCell ref="C49:C54"/>
    <mergeCell ref="C56:C60"/>
    <mergeCell ref="F66:F70"/>
    <mergeCell ref="F71:F75"/>
    <mergeCell ref="B6:B10"/>
    <mergeCell ref="B71:B75"/>
    <mergeCell ref="B56:B60"/>
    <mergeCell ref="B61:B65"/>
    <mergeCell ref="B66:B70"/>
    <mergeCell ref="C61:C65"/>
    <mergeCell ref="C66:C70"/>
    <mergeCell ref="C71:C75"/>
    <mergeCell ref="C24:C29"/>
    <mergeCell ref="C30:C34"/>
    <mergeCell ref="C35:C41"/>
    <mergeCell ref="C42:C48"/>
    <mergeCell ref="C6:C10"/>
    <mergeCell ref="C13:C17"/>
    <mergeCell ref="G66:G70"/>
    <mergeCell ref="G71:G75"/>
    <mergeCell ref="F6:F10"/>
    <mergeCell ref="F13:F17"/>
    <mergeCell ref="F18:F23"/>
    <mergeCell ref="F24:F29"/>
    <mergeCell ref="F30:F34"/>
    <mergeCell ref="F35:F41"/>
    <mergeCell ref="F42:F48"/>
    <mergeCell ref="G24:G29"/>
    <mergeCell ref="G30:G34"/>
    <mergeCell ref="G35:G41"/>
    <mergeCell ref="G42:G48"/>
    <mergeCell ref="G49:G54"/>
    <mergeCell ref="G56:G60"/>
    <mergeCell ref="F49:F54"/>
    <mergeCell ref="G6:G10"/>
    <mergeCell ref="G13:G17"/>
    <mergeCell ref="G18:G23"/>
    <mergeCell ref="H71:H75"/>
    <mergeCell ref="H61:H65"/>
    <mergeCell ref="H6:H10"/>
    <mergeCell ref="H18:H23"/>
    <mergeCell ref="H24:H29"/>
    <mergeCell ref="H30:H34"/>
    <mergeCell ref="H13:H17"/>
    <mergeCell ref="H35:H41"/>
    <mergeCell ref="H42:H48"/>
    <mergeCell ref="H66:H70"/>
    <mergeCell ref="H56:H60"/>
    <mergeCell ref="H49:H54"/>
    <mergeCell ref="G61:G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pr_1_tlačoviny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Švajdlenková Angelika, Ing.</dc:creator>
  <cp:lastModifiedBy>Ondrušová Denisa, Ing.</cp:lastModifiedBy>
  <dcterms:created xsi:type="dcterms:W3CDTF">2024-02-20T13:06:25Z</dcterms:created>
  <dcterms:modified xsi:type="dcterms:W3CDTF">2024-11-13T08:03:14Z</dcterms:modified>
  <cp:contentStatus/>
</cp:coreProperties>
</file>