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SX HW zariadení pre potreby Magistrátu a MOS/"/>
    </mc:Choice>
  </mc:AlternateContent>
  <xr:revisionPtr revIDLastSave="46" documentId="8_{1127691A-4C52-40D7-BEAE-F466B5ACDE15}" xr6:coauthVersionLast="47" xr6:coauthVersionMax="47" xr10:uidLastSave="{7693B672-DB77-456B-85BE-7E416D8F26DC}"/>
  <bookViews>
    <workbookView xWindow="28680" yWindow="-1560" windowWidth="29040" windowHeight="15840" xr2:uid="{89D3062A-3E8C-407B-A16C-9D1AA0F43D56}"/>
  </bookViews>
  <sheets>
    <sheet name="Návrh na plnenie kritérií (2)" sheetId="6" r:id="rId1"/>
    <sheet name="Časť č. 1" sheetId="9" r:id="rId2"/>
    <sheet name="Časť č. 2" sheetId="8" r:id="rId3"/>
    <sheet name="Časť č. 3" sheetId="7" r:id="rId4"/>
    <sheet name="Osobné postavenie" sheetId="10" r:id="rId5"/>
    <sheet name="Koneční užívatelia výhod" sheetId="5" r:id="rId6"/>
    <sheet name="Medzinárodné sankcie" sheetId="2" r:id="rId7"/>
  </sheets>
  <definedNames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0">'Návrh na plnenie kritérií (2)'!$A$2:$G$36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6" l="1"/>
  <c r="E8" i="7"/>
  <c r="F8" i="7" s="1"/>
  <c r="E7" i="7"/>
  <c r="F7" i="7" s="1"/>
  <c r="E6" i="7"/>
  <c r="F6" i="7" s="1"/>
  <c r="E10" i="8"/>
  <c r="F10" i="8" s="1"/>
  <c r="E9" i="8"/>
  <c r="F9" i="8" s="1"/>
  <c r="E8" i="8"/>
  <c r="F8" i="8" s="1"/>
  <c r="E7" i="8"/>
  <c r="F7" i="8" s="1"/>
  <c r="E6" i="8"/>
  <c r="F6" i="8" s="1"/>
  <c r="E7" i="9"/>
  <c r="F7" i="9" s="1"/>
  <c r="E8" i="9"/>
  <c r="F8" i="9" s="1"/>
  <c r="E9" i="9"/>
  <c r="F9" i="9" s="1"/>
  <c r="E10" i="9"/>
  <c r="F10" i="9" s="1"/>
  <c r="E11" i="9"/>
  <c r="F11" i="9" s="1"/>
  <c r="E12" i="9"/>
  <c r="F12" i="9" s="1"/>
  <c r="E13" i="9"/>
  <c r="F13" i="9" s="1"/>
  <c r="E14" i="9"/>
  <c r="F14" i="9" s="1"/>
  <c r="E15" i="9"/>
  <c r="F15" i="9" s="1"/>
  <c r="E6" i="9"/>
  <c r="F6" i="9" s="1"/>
  <c r="E16" i="9" l="1"/>
  <c r="D20" i="6" s="1"/>
  <c r="E20" i="6" s="1" a="1"/>
  <c r="E20" i="6" s="1"/>
  <c r="E9" i="7"/>
  <c r="D22" i="6" s="1"/>
  <c r="E11" i="8"/>
  <c r="D21" i="6" s="1"/>
  <c r="E21" i="6" s="1" a="1"/>
  <c r="E21" i="6" s="1"/>
  <c r="F9" i="7"/>
  <c r="F11" i="8"/>
  <c r="F21" i="6" s="1"/>
  <c r="F16" i="9"/>
  <c r="F20" i="6" s="1"/>
  <c r="F23" i="6" l="1"/>
  <c r="D23" i="6"/>
  <c r="E22" i="6" a="1"/>
  <c r="E22" i="6" s="1"/>
  <c r="E23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<sst xmlns="http://schemas.openxmlformats.org/spreadsheetml/2006/main" count="119" uniqueCount="90">
  <si>
    <t>Príloha č. 2 - Návrh na plnenie kritérií v zákazke „Výzva č. 19 - Obstaranie HW zariadení pre potreby Magistrátu a MOS“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</si>
  <si>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</si>
  <si>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</si>
  <si>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</si>
  <si>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</si>
  <si>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</si>
  <si>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</si>
  <si>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</si>
  <si>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</si>
  <si>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</si>
  <si>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</si>
  <si>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</si>
  <si>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</si>
  <si>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</si>
  <si>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Predmet</t>
  </si>
  <si>
    <t>Suma v EUR bez DPH</t>
  </si>
  <si>
    <t>Výška DPH</t>
  </si>
  <si>
    <t>Suma v EUR s DPH</t>
  </si>
  <si>
    <t xml:space="preserve">ČASŤ č. 1 – switche, firewally, access pointy   </t>
  </si>
  <si>
    <t xml:space="preserve">ČASŤ č. 2 - Príslušenstvo  </t>
  </si>
  <si>
    <t xml:space="preserve">ČASŤ č. 3 - Rozšírenie VxRail o diskový priestor a RAM a obstaranie Datadomain  </t>
  </si>
  <si>
    <t>Suma celkom:</t>
  </si>
  <si>
    <t>V ...</t>
  </si>
  <si>
    <t xml:space="preserve">Dátum: </t>
  </si>
  <si>
    <t>Podpis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</si>
  <si>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</si>
  <si>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</si>
  <si>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</si>
  <si>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</si>
  <si>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</si>
  <si>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</si>
  <si>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Počet kusov</t>
  </si>
  <si>
    <t>Suma v EUR bez DPH za 1 kus</t>
  </si>
  <si>
    <t>Suma v EUR bez DPH za všetky kusy</t>
  </si>
  <si>
    <t>Suma v EUR s DPH na všetky kusy</t>
  </si>
  <si>
    <t>Typ 1 Switch, špecifikáciu spĺňa napr. Cisco IE-3300-8T2S-E s modulom IEM-3300-8S</t>
  </si>
  <si>
    <t xml:space="preserve">Typ 2 Switch, špecifikáciu spĺňa napr. Cisco C9200CX-8P-2x2G </t>
  </si>
  <si>
    <t xml:space="preserve">Typ 3 Switch, špecifikáciu spĺňa napr. Cisco C9200-24P-E </t>
  </si>
  <si>
    <t xml:space="preserve">Typ 4 Firewall, špecifikáciu spĺňa napr. Fortigate-81F </t>
  </si>
  <si>
    <t xml:space="preserve">Typ 5 Firewall, špecifikáciu spĺňa napr. Fortigate-40F </t>
  </si>
  <si>
    <t xml:space="preserve">Typ 6 Switch, špecifikáciu spĺňa napr. Cisco C1000-16P-E-2G-L </t>
  </si>
  <si>
    <t xml:space="preserve">Typ 7 Switch, špecifikáciu spĺňa napr. Cisco C1000-24P-4G-L </t>
  </si>
  <si>
    <t xml:space="preserve">Typ 8 Switch, špecifikáciu spĺňa napr. Cisco C1000-8P-E-2G-L </t>
  </si>
  <si>
    <t>Typ 9 Router, špecifikáciu spĺňa napr. Cisco C1131-8PLTEPWE</t>
  </si>
  <si>
    <t xml:space="preserve">Typ 10 Access pointy, špecifikáciu spĺňa napr. Ubiquiti UniFi 6 PRO Access Point </t>
  </si>
  <si>
    <t>Časť č. 1: Spolu</t>
  </si>
  <si>
    <t>Typ 11 Optické prevodníky, špecifikáciu spĺňa napr. MOXA IMC-21GA</t>
  </si>
  <si>
    <t>Typ 12 Poe injector, špecifikáciu spĺňa napr. MOXA INJ-24</t>
  </si>
  <si>
    <t xml:space="preserve">Typ 13 Napájacie zdroje, špecifikáciu spĺňa napr. NDR-120-48 </t>
  </si>
  <si>
    <t xml:space="preserve">Typ 14 UPS, špecifikáciu spĺňa napr. APC Smart-UPS SRT 3000VA RM 230V Network Card </t>
  </si>
  <si>
    <t>Typ 15 SFP</t>
  </si>
  <si>
    <t xml:space="preserve">Typ 16 RAM </t>
  </si>
  <si>
    <t xml:space="preserve">Typ 17  Diskový priestor pre VxRail  </t>
  </si>
  <si>
    <t xml:space="preserve">Typ 18 DataDomain, špecifikáciu spĺňa napr. Controller DD6400 NFS CIFS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</si>
  <si>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</si>
  <si>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</si>
  <si>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</si>
  <si>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</si>
  <si>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</si>
  <si>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</si>
  <si>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</si>
  <si>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</si>
  <si>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</si>
  <si>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</si>
  <si>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</si>
  <si>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</si>
  <si>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</si>
  <si>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</si>
  <si>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</si>
  <si>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</si>
  <si>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</si>
  <si>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</si>
  <si>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</si>
  <si>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</si>
  <si>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</si>
  <si>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</si>
  <si>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</si>
  <si>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</si>
  <si>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</si>
  <si>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</si>
  <si>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</si>
  <si>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prehlasujem,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</si>
  <si>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</si>
  <si>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</si>
  <si>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</si>
  <si>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</si>
  <si>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</si>
  <si>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</si>
  <si>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</si>
  <si>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u nás nepôsobia.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</si>
</sst>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6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02">
    <xf numFmtId="0" fontId="0" fillId="0" borderId="0" xfId="0"/>
    <xf numFmtId="2" fontId="0" fillId="0" borderId="0" xfId="0" applyNumberFormat="1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11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11" xfId="2" applyFont="1" applyFill="1" applyBorder="1"/>
    <xf numFmtId="0" fontId="3" fillId="0" borderId="10" xfId="2" applyFont="1" applyFill="1" applyBorder="1"/>
    <xf numFmtId="0" fontId="12" fillId="0" borderId="0" xfId="2" applyFont="1" applyFill="1" applyBorder="1" applyAlignment="1"/>
    <xf numFmtId="43" fontId="3" fillId="0" borderId="11" xfId="4" applyFont="1" applyFill="1" applyBorder="1"/>
    <xf numFmtId="0" fontId="12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left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2" fillId="0" borderId="2" xfId="2" applyFont="1" applyFill="1" applyAlignment="1">
      <alignment horizontal="center"/>
    </xf>
    <xf numFmtId="0" fontId="12" fillId="0" borderId="19" xfId="2" applyFont="1" applyFill="1" applyBorder="1" applyAlignment="1">
      <alignment wrapText="1"/>
    </xf>
    <xf numFmtId="0" fontId="12" fillId="0" borderId="20" xfId="2" applyFont="1" applyFill="1" applyBorder="1" applyAlignment="1">
      <alignment horizontal="center"/>
    </xf>
    <xf numFmtId="43" fontId="17" fillId="0" borderId="5" xfId="4" applyFont="1" applyFill="1" applyBorder="1"/>
    <xf numFmtId="0" fontId="13" fillId="0" borderId="15" xfId="2" applyFont="1" applyFill="1" applyBorder="1" applyAlignment="1">
      <alignment horizontal="left"/>
    </xf>
    <xf numFmtId="0" fontId="13" fillId="0" borderId="15" xfId="2" applyFont="1" applyFill="1" applyBorder="1" applyAlignment="1">
      <alignment wrapText="1"/>
    </xf>
    <xf numFmtId="0" fontId="12" fillId="0" borderId="15" xfId="2" applyFont="1" applyFill="1" applyBorder="1"/>
    <xf numFmtId="164" fontId="3" fillId="0" borderId="15" xfId="4" applyNumberFormat="1" applyFont="1" applyFill="1" applyBorder="1" applyAlignment="1">
      <alignment horizontal="right"/>
    </xf>
    <xf numFmtId="43" fontId="12" fillId="0" borderId="0" xfId="2" applyNumberFormat="1" applyFont="1" applyFill="1" applyBorder="1" applyAlignment="1"/>
    <xf numFmtId="0" fontId="12" fillId="0" borderId="1" xfId="2" applyFont="1" applyFill="1" applyBorder="1" applyAlignment="1"/>
    <xf numFmtId="0" fontId="12" fillId="0" borderId="23" xfId="2" applyFont="1" applyFill="1" applyBorder="1" applyAlignment="1"/>
    <xf numFmtId="43" fontId="12" fillId="0" borderId="25" xfId="2" applyNumberFormat="1" applyFont="1" applyFill="1" applyBorder="1" applyAlignment="1"/>
    <xf numFmtId="43" fontId="17" fillId="0" borderId="27" xfId="2" applyNumberFormat="1" applyFont="1" applyFill="1" applyBorder="1" applyAlignment="1"/>
    <xf numFmtId="43" fontId="12" fillId="0" borderId="27" xfId="2" applyNumberFormat="1" applyFont="1" applyFill="1" applyBorder="1" applyAlignment="1"/>
    <xf numFmtId="43" fontId="17" fillId="0" borderId="28" xfId="2" applyNumberFormat="1" applyFont="1" applyFill="1" applyBorder="1" applyAlignment="1"/>
    <xf numFmtId="0" fontId="12" fillId="6" borderId="2" xfId="2" applyFont="1" applyFill="1" applyProtection="1">
      <protection locked="0" hidden="1"/>
    </xf>
    <xf numFmtId="0" fontId="12" fillId="6" borderId="20" xfId="2" applyFont="1" applyFill="1" applyBorder="1" applyProtection="1">
      <protection locked="0" hidden="1"/>
    </xf>
    <xf numFmtId="0" fontId="0" fillId="0" borderId="0" xfId="0" applyAlignment="1">
      <alignment horizontal="center"/>
    </xf>
    <xf numFmtId="0" fontId="13" fillId="0" borderId="24" xfId="2" applyFont="1" applyFill="1" applyBorder="1" applyAlignment="1">
      <alignment horizontal="left" vertical="center" wrapText="1"/>
    </xf>
    <xf numFmtId="0" fontId="13" fillId="0" borderId="0" xfId="2" applyFont="1" applyFill="1" applyBorder="1" applyAlignment="1">
      <alignment horizontal="left" vertical="center" wrapText="1"/>
    </xf>
    <xf numFmtId="0" fontId="12" fillId="0" borderId="22" xfId="2" applyFont="1" applyFill="1" applyBorder="1" applyAlignment="1">
      <alignment horizontal="left" wrapText="1"/>
    </xf>
    <xf numFmtId="0" fontId="12" fillId="0" borderId="1" xfId="2" applyFont="1" applyFill="1" applyBorder="1" applyAlignment="1">
      <alignment horizontal="left" wrapText="1"/>
    </xf>
    <xf numFmtId="0" fontId="12" fillId="0" borderId="26" xfId="2" applyFont="1" applyFill="1" applyBorder="1" applyAlignment="1">
      <alignment horizontal="left" wrapText="1"/>
    </xf>
    <xf numFmtId="0" fontId="12" fillId="0" borderId="27" xfId="2" applyFont="1" applyFill="1" applyBorder="1" applyAlignment="1">
      <alignment horizontal="left" wrapText="1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5" fillId="0" borderId="0" xfId="1" applyFill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5" borderId="7" xfId="2" applyFont="1" applyFill="1" applyBorder="1" applyAlignment="1" applyProtection="1">
      <alignment horizontal="left"/>
      <protection locked="0" hidden="1"/>
    </xf>
    <xf numFmtId="0" fontId="4" fillId="5" borderId="12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left"/>
      <protection locked="0" hidden="1"/>
    </xf>
    <xf numFmtId="0" fontId="4" fillId="5" borderId="13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center"/>
      <protection locked="0" hidden="1"/>
    </xf>
    <xf numFmtId="0" fontId="4" fillId="5" borderId="9" xfId="2" applyFont="1" applyFill="1" applyBorder="1" applyAlignment="1" applyProtection="1">
      <alignment horizontal="center"/>
      <protection locked="0" hidden="1"/>
    </xf>
    <xf numFmtId="0" fontId="4" fillId="5" borderId="13" xfId="2" applyFont="1" applyFill="1" applyBorder="1" applyAlignment="1" applyProtection="1">
      <alignment horizontal="center"/>
      <protection locked="0" hidden="1"/>
    </xf>
    <xf numFmtId="0" fontId="4" fillId="5" borderId="14" xfId="2" applyFont="1" applyFill="1" applyBorder="1" applyAlignment="1" applyProtection="1">
      <alignment horizontal="center"/>
      <protection locked="0" hidden="1"/>
    </xf>
    <xf numFmtId="0" fontId="15" fillId="0" borderId="3" xfId="2" applyFont="1" applyFill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16" fillId="0" borderId="16" xfId="2" applyFont="1" applyFill="1" applyBorder="1" applyAlignment="1">
      <alignment horizontal="center" vertical="center" wrapText="1"/>
    </xf>
    <xf numFmtId="0" fontId="3" fillId="0" borderId="2" xfId="2" applyFont="1" applyFill="1" applyAlignment="1">
      <alignment horizontal="left"/>
    </xf>
    <xf numFmtId="0" fontId="13" fillId="0" borderId="21" xfId="2" applyFont="1" applyFill="1" applyBorder="1" applyAlignment="1">
      <alignment horizontal="left"/>
    </xf>
    <xf numFmtId="0" fontId="13" fillId="0" borderId="17" xfId="2" applyFont="1" applyFill="1" applyBorder="1" applyAlignment="1">
      <alignment horizontal="left"/>
    </xf>
    <xf numFmtId="0" fontId="13" fillId="0" borderId="18" xfId="2" applyFont="1" applyFill="1" applyBorder="1" applyAlignment="1">
      <alignment horizontal="left"/>
    </xf>
    <xf numFmtId="0" fontId="0" fillId="0" borderId="27" xfId="0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justify" vertical="center"/>
    </xf>
    <xf numFmtId="0" fontId="0" fillId="0" borderId="30" xfId="0" applyBorder="1" applyAlignment="1">
      <alignment horizontal="left" vertical="center" wrapText="1" indent="1"/>
    </xf>
    <xf numFmtId="0" fontId="7" fillId="0" borderId="30" xfId="0" applyFont="1" applyBorder="1" applyAlignment="1">
      <alignment horizontal="left" vertical="center" wrapText="1" indent="1"/>
    </xf>
    <xf numFmtId="0" fontId="2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left" wrapText="1" indent="1"/>
    </xf>
    <xf numFmtId="0" fontId="7" fillId="0" borderId="31" xfId="0" applyFont="1" applyBorder="1" applyAlignment="1">
      <alignment vertical="center"/>
    </xf>
    <xf numFmtId="0" fontId="0" fillId="0" borderId="0" xfId="0" applyProtection="1">
      <protection locked="0" hidden="1"/>
    </xf>
    <xf numFmtId="0" fontId="6" fillId="0" borderId="29" xfId="0" applyFont="1" applyBorder="1" applyAlignment="1" applyProtection="1">
      <alignment horizontal="center" vertical="center"/>
      <protection locked="0" hidden="1"/>
    </xf>
    <xf numFmtId="0" fontId="7" fillId="0" borderId="30" xfId="0" applyFont="1" applyBorder="1" applyAlignment="1" applyProtection="1">
      <alignment horizontal="justify" vertical="center"/>
      <protection locked="0" hidden="1"/>
    </xf>
    <xf numFmtId="0" fontId="0" fillId="0" borderId="30" xfId="0" applyBorder="1" applyAlignment="1" applyProtection="1">
      <alignment horizontal="left" vertical="center" wrapText="1" indent="1"/>
      <protection locked="0" hidden="1"/>
    </xf>
    <xf numFmtId="0" fontId="7" fillId="0" borderId="30" xfId="0" applyFont="1" applyBorder="1" applyAlignment="1" applyProtection="1">
      <alignment horizontal="left" vertical="center" wrapText="1" indent="1"/>
      <protection locked="0" hidden="1"/>
    </xf>
    <xf numFmtId="0" fontId="2" fillId="0" borderId="30" xfId="0" applyFont="1" applyBorder="1" applyAlignment="1" applyProtection="1">
      <alignment horizontal="center" vertical="center" wrapText="1"/>
      <protection locked="0" hidden="1"/>
    </xf>
    <xf numFmtId="0" fontId="18" fillId="0" borderId="30" xfId="5" applyBorder="1" applyAlignment="1" applyProtection="1">
      <alignment horizontal="left" vertical="center" wrapText="1" indent="1"/>
      <protection locked="0" hidden="1"/>
    </xf>
    <xf numFmtId="0" fontId="0" fillId="0" borderId="30" xfId="0" applyBorder="1" applyAlignment="1" applyProtection="1">
      <alignment horizontal="left" wrapText="1" indent="1"/>
      <protection locked="0" hidden="1"/>
    </xf>
    <xf numFmtId="0" fontId="7" fillId="0" borderId="31" xfId="0" applyFont="1" applyBorder="1" applyAlignment="1" applyProtection="1">
      <alignment vertical="center"/>
      <protection locked="0" hidden="1"/>
    </xf>
    <xf numFmtId="0" fontId="0" fillId="0" borderId="30" xfId="0" applyBorder="1" applyAlignment="1">
      <alignment horizontal="left" vertical="center" indent="1"/>
    </xf>
    <xf numFmtId="0" fontId="2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justify" vertical="center"/>
    </xf>
    <xf numFmtId="0" fontId="0" fillId="0" borderId="31" xfId="0" applyBorder="1"/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142875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15</xdr:row>
          <xdr:rowOff>133350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133350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17</xdr:row>
          <xdr:rowOff>133350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0</xdr:colOff>
          <xdr:row>12</xdr:row>
          <xdr:rowOff>0</xdr:rowOff>
        </xdr:from>
        <xdr:ext cx="1895475" cy="571500"/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5614B535-153B-47C9-81E5-A97E9C2D71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1"/>
  <sheetViews>
    <sheetView tabSelected="1" topLeftCell="A2" workbookViewId="0">
      <selection activeCell="C4" sqref="C4:F4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38"/>
      <c r="B1" s="47"/>
      <c r="C1" s="47"/>
      <c r="D1" s="47"/>
      <c r="E1" s="47"/>
      <c r="F1" s="47"/>
      <c r="G1" s="38"/>
    </row>
    <row r="2" spans="1:10" ht="45.75" customHeight="1" thickBot="1" x14ac:dyDescent="0.3">
      <c r="A2" s="38"/>
      <c r="B2" s="58" t="s">
        <v>0</v>
      </c>
      <c r="C2" s="59"/>
      <c r="D2" s="59"/>
      <c r="E2" s="59"/>
      <c r="F2" s="60"/>
      <c r="G2" s="38"/>
    </row>
    <row r="3" spans="1:10" ht="15.75" thickBot="1" x14ac:dyDescent="0.3">
      <c r="A3" s="38"/>
      <c r="B3" s="48"/>
      <c r="C3" s="48"/>
      <c r="D3" s="48"/>
      <c r="E3" s="48"/>
      <c r="F3" s="48"/>
      <c r="G3" s="38"/>
    </row>
    <row r="4" spans="1:10" x14ac:dyDescent="0.25">
      <c r="A4" s="38"/>
      <c r="B4" s="4" t="s">
        <v>1</v>
      </c>
      <c r="C4" s="61"/>
      <c r="D4" s="61"/>
      <c r="E4" s="61"/>
      <c r="F4" s="62"/>
      <c r="G4" s="38"/>
    </row>
    <row r="5" spans="1:10" x14ac:dyDescent="0.25">
      <c r="A5" s="38"/>
      <c r="B5" s="5" t="s">
        <v>2</v>
      </c>
      <c r="C5" s="63"/>
      <c r="D5" s="63"/>
      <c r="E5" s="63"/>
      <c r="F5" s="64"/>
      <c r="G5" s="38"/>
      <c r="H5" s="1"/>
      <c r="I5" s="1"/>
      <c r="J5" s="1"/>
    </row>
    <row r="6" spans="1:10" x14ac:dyDescent="0.25">
      <c r="A6" s="38"/>
      <c r="B6" s="5" t="s">
        <v>3</v>
      </c>
      <c r="C6" s="63"/>
      <c r="D6" s="63"/>
      <c r="E6" s="63"/>
      <c r="F6" s="64"/>
      <c r="G6" s="38"/>
    </row>
    <row r="7" spans="1:10" x14ac:dyDescent="0.25">
      <c r="A7" s="38"/>
      <c r="B7" s="5" t="s">
        <v>4</v>
      </c>
      <c r="C7" s="63"/>
      <c r="D7" s="63"/>
      <c r="E7" s="63"/>
      <c r="F7" s="64"/>
      <c r="G7" s="38"/>
    </row>
    <row r="8" spans="1:10" x14ac:dyDescent="0.25">
      <c r="A8" s="38"/>
      <c r="B8" s="5" t="s">
        <v>5</v>
      </c>
      <c r="C8" s="63"/>
      <c r="D8" s="63"/>
      <c r="E8" s="63"/>
      <c r="F8" s="64"/>
      <c r="G8" s="38"/>
    </row>
    <row r="9" spans="1:10" x14ac:dyDescent="0.25">
      <c r="A9" s="38"/>
      <c r="B9" s="5" t="s">
        <v>6</v>
      </c>
      <c r="C9" s="63"/>
      <c r="D9" s="63"/>
      <c r="E9" s="63"/>
      <c r="F9" s="64"/>
      <c r="G9" s="38"/>
    </row>
    <row r="10" spans="1:10" ht="15.75" customHeight="1" thickBot="1" x14ac:dyDescent="0.3">
      <c r="A10" s="38"/>
      <c r="B10" s="6" t="s">
        <v>7</v>
      </c>
      <c r="C10" s="65" t="s">
        <v>8</v>
      </c>
      <c r="D10" s="66"/>
      <c r="E10" s="67"/>
      <c r="F10" s="68"/>
      <c r="G10" s="38"/>
    </row>
    <row r="11" spans="1:10" ht="15.75" thickBot="1" x14ac:dyDescent="0.3">
      <c r="A11" s="38"/>
      <c r="B11" s="48"/>
      <c r="C11" s="48"/>
      <c r="D11" s="48"/>
      <c r="E11" s="48"/>
      <c r="F11" s="48"/>
      <c r="G11" s="38"/>
    </row>
    <row r="12" spans="1:10" ht="30" customHeight="1" x14ac:dyDescent="0.25">
      <c r="A12" s="38"/>
      <c r="B12" s="69" t="s">
        <v>9</v>
      </c>
      <c r="C12" s="70"/>
      <c r="D12" s="70"/>
      <c r="E12" s="70"/>
      <c r="F12" s="71"/>
      <c r="G12" s="38"/>
    </row>
    <row r="13" spans="1:10" ht="33.75" customHeight="1" x14ac:dyDescent="0.25">
      <c r="A13" s="38"/>
      <c r="B13" s="45" t="s">
        <v>81</v>
      </c>
      <c r="C13" s="46"/>
      <c r="D13" s="46"/>
      <c r="E13" s="46"/>
      <c r="F13" s="7"/>
      <c r="G13" s="38"/>
    </row>
    <row r="14" spans="1:10" ht="33.75" customHeight="1" x14ac:dyDescent="0.25">
      <c r="A14" s="38"/>
      <c r="B14" s="45" t="s">
        <v>10</v>
      </c>
      <c r="C14" s="46"/>
      <c r="D14" s="46"/>
      <c r="E14" s="46"/>
      <c r="F14" s="7"/>
      <c r="G14" s="38"/>
    </row>
    <row r="15" spans="1:10" ht="33.75" customHeight="1" x14ac:dyDescent="0.25">
      <c r="A15" s="38"/>
      <c r="B15" s="45" t="s">
        <v>11</v>
      </c>
      <c r="C15" s="46"/>
      <c r="D15" s="46"/>
      <c r="E15" s="46"/>
      <c r="F15" s="7"/>
      <c r="G15" s="38"/>
    </row>
    <row r="16" spans="1:10" ht="33.75" customHeight="1" x14ac:dyDescent="0.25">
      <c r="A16" s="38"/>
      <c r="B16" s="72" t="s">
        <v>12</v>
      </c>
      <c r="C16" s="73"/>
      <c r="D16" s="73"/>
      <c r="E16" s="73"/>
      <c r="F16" s="7"/>
      <c r="G16" s="38"/>
    </row>
    <row r="17" spans="1:7" ht="33.75" customHeight="1" thickBot="1" x14ac:dyDescent="0.3">
      <c r="A17" s="38"/>
      <c r="B17" s="74" t="s">
        <v>13</v>
      </c>
      <c r="C17" s="75"/>
      <c r="D17" s="75"/>
      <c r="E17" s="75"/>
      <c r="F17" s="8"/>
      <c r="G17" s="38"/>
    </row>
    <row r="18" spans="1:7" ht="15.75" thickBot="1" x14ac:dyDescent="0.3">
      <c r="A18" s="38"/>
      <c r="B18" s="48"/>
      <c r="C18" s="48"/>
      <c r="D18" s="48"/>
      <c r="E18" s="48"/>
      <c r="F18" s="48"/>
      <c r="G18" s="38"/>
    </row>
    <row r="19" spans="1:7" ht="15" customHeight="1" x14ac:dyDescent="0.25">
      <c r="A19" s="38"/>
      <c r="B19" s="41" t="s">
        <v>14</v>
      </c>
      <c r="C19" s="42"/>
      <c r="D19" s="30" t="s">
        <v>15</v>
      </c>
      <c r="E19" s="30" t="s">
        <v>16</v>
      </c>
      <c r="F19" s="31" t="s">
        <v>17</v>
      </c>
      <c r="G19" s="38"/>
    </row>
    <row r="20" spans="1:7" ht="27.75" customHeight="1" x14ac:dyDescent="0.25">
      <c r="A20" s="38"/>
      <c r="B20" s="39" t="s">
        <v>18</v>
      </c>
      <c r="C20" s="40"/>
      <c r="D20" s="29">
        <f>SUM('Časť č. 1'!E16)</f>
        <v>0</v>
      </c>
      <c r="E20" s="15" cm="1">
        <f t="array" ref="E20">_xlfn.IFS(C10="Som platcom DPH",D20*0.2,C10="Nie som platcom DPH",0)</f>
        <v>0</v>
      </c>
      <c r="F20" s="32">
        <f>SUM('Časť č. 1'!F16)</f>
        <v>0</v>
      </c>
      <c r="G20" s="38"/>
    </row>
    <row r="21" spans="1:7" ht="27.75" customHeight="1" x14ac:dyDescent="0.25">
      <c r="A21" s="38"/>
      <c r="B21" s="39" t="s">
        <v>19</v>
      </c>
      <c r="C21" s="40"/>
      <c r="D21" s="29">
        <f>SUM('Časť č. 2'!E11)</f>
        <v>0</v>
      </c>
      <c r="E21" s="15" cm="1">
        <f t="array" ref="E21">_xlfn.IFS(C10="Som platcom DPH",D21*0.2,C10="Nie som platcom DPH",0)</f>
        <v>0</v>
      </c>
      <c r="F21" s="32">
        <f>SUM('Časť č. 2'!F11)</f>
        <v>0</v>
      </c>
      <c r="G21" s="38"/>
    </row>
    <row r="22" spans="1:7" ht="27.75" customHeight="1" x14ac:dyDescent="0.25">
      <c r="A22" s="38"/>
      <c r="B22" s="39" t="s">
        <v>20</v>
      </c>
      <c r="C22" s="40"/>
      <c r="D22" s="29">
        <f>SUM('Časť č. 3'!E9)</f>
        <v>0</v>
      </c>
      <c r="E22" s="15" cm="1">
        <f t="array" ref="E22">_xlfn.IFS(C10="Som platcom DPH",D22*0.2,C10="Nie som platcom DPH",0)</f>
        <v>0</v>
      </c>
      <c r="F22" s="32">
        <f>SUM('Časť č. 2'!F12)</f>
        <v>0</v>
      </c>
      <c r="G22" s="38"/>
    </row>
    <row r="23" spans="1:7" ht="27.75" customHeight="1" thickBot="1" x14ac:dyDescent="0.4">
      <c r="A23" s="38"/>
      <c r="B23" s="43" t="s">
        <v>21</v>
      </c>
      <c r="C23" s="44"/>
      <c r="D23" s="33">
        <f>SUM(D20:D22)</f>
        <v>0</v>
      </c>
      <c r="E23" s="34">
        <f t="shared" ref="E23:F23" si="0">SUM(E20:E22)</f>
        <v>0</v>
      </c>
      <c r="F23" s="35">
        <f t="shared" si="0"/>
        <v>0</v>
      </c>
      <c r="G23" s="38"/>
    </row>
    <row r="24" spans="1:7" ht="15.75" thickBot="1" x14ac:dyDescent="0.3">
      <c r="A24" s="38"/>
      <c r="B24" s="48"/>
      <c r="C24" s="48"/>
      <c r="D24" s="48"/>
      <c r="E24" s="48"/>
      <c r="F24" s="48"/>
      <c r="G24" s="38"/>
    </row>
    <row r="25" spans="1:7" x14ac:dyDescent="0.25">
      <c r="A25" s="38"/>
      <c r="B25" s="50" t="s">
        <v>22</v>
      </c>
      <c r="C25" s="52" t="s">
        <v>23</v>
      </c>
      <c r="D25" s="52"/>
      <c r="E25" s="54" t="s">
        <v>24</v>
      </c>
      <c r="F25" s="55"/>
      <c r="G25" s="38"/>
    </row>
    <row r="26" spans="1:7" ht="15.75" thickBot="1" x14ac:dyDescent="0.3">
      <c r="A26" s="38"/>
      <c r="B26" s="51"/>
      <c r="C26" s="53"/>
      <c r="D26" s="53"/>
      <c r="E26" s="56"/>
      <c r="F26" s="57"/>
      <c r="G26" s="38"/>
    </row>
    <row r="27" spans="1:7" x14ac:dyDescent="0.25">
      <c r="A27" s="38"/>
      <c r="B27" s="49"/>
      <c r="C27" s="49"/>
      <c r="D27" s="49"/>
      <c r="E27" s="49"/>
      <c r="F27" s="49"/>
      <c r="G27" s="38"/>
    </row>
    <row r="33" ht="21" customHeight="1" x14ac:dyDescent="0.25"/>
    <row r="35" ht="32.25" customHeight="1" x14ac:dyDescent="0.25"/>
    <row r="37" ht="15.75" customHeight="1" x14ac:dyDescent="0.25"/>
    <row r="38" ht="15.75" customHeight="1" x14ac:dyDescent="0.25"/>
    <row r="40" ht="21" customHeight="1" x14ac:dyDescent="0.25"/>
    <row r="41" ht="30" customHeight="1" x14ac:dyDescent="0.25"/>
  </sheetData>
  <sheetProtection algorithmName="SHA-512" hashValue="y5KH68GwjLqomRnP5bVGTDPkeiMXybBpgudH8roRoCN38uYUkF9RpJ5+bNGjhbGyhrTaENwCHAF5LdZwgwLV0w==" saltValue="E+RsPH0VNf8BiBDx7S/bzA==" spinCount="100000" sheet="1" selectLockedCells="1"/>
  <mergeCells count="31">
    <mergeCell ref="G1:G27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5:E15"/>
    <mergeCell ref="B16:E16"/>
    <mergeCell ref="B17:E17"/>
    <mergeCell ref="A1:A27"/>
    <mergeCell ref="B20:C20"/>
    <mergeCell ref="B21:C21"/>
    <mergeCell ref="B22:C22"/>
    <mergeCell ref="B19:C19"/>
    <mergeCell ref="B23:C23"/>
    <mergeCell ref="B14:E14"/>
    <mergeCell ref="B1:F1"/>
    <mergeCell ref="B18:F18"/>
    <mergeCell ref="B27:F27"/>
    <mergeCell ref="B24:F24"/>
    <mergeCell ref="B25:B26"/>
    <mergeCell ref="C25:D26"/>
    <mergeCell ref="E25:F26"/>
    <mergeCell ref="B13:E13"/>
  </mergeCells>
  <dataValidations count="1">
    <dataValidation type="list" allowBlank="1" showInputMessage="1" showErrorMessage="1" sqref="C10" xr:uid="{FCA623AB-02C4-4C8F-80B9-D0FA3585464E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5DFD-38ED-4BF6-95E0-54D6F3B601A5}">
  <dimension ref="A1:F16"/>
  <sheetViews>
    <sheetView workbookViewId="0">
      <selection activeCell="D10" sqref="D10"/>
    </sheetView>
  </sheetViews>
  <sheetFormatPr defaultRowHeight="15" x14ac:dyDescent="0.25"/>
  <cols>
    <col min="1" max="1" width="3.7109375" customWidth="1"/>
    <col min="2" max="2" width="74.7109375" customWidth="1"/>
    <col min="3" max="3" width="7.42578125" customWidth="1"/>
    <col min="4" max="6" width="20.7109375" customWidth="1"/>
  </cols>
  <sheetData>
    <row r="1" spans="1:6" ht="15.75" thickBot="1" x14ac:dyDescent="0.3">
      <c r="A1" s="38"/>
      <c r="B1" s="81"/>
      <c r="C1" s="81"/>
      <c r="D1" s="81"/>
      <c r="E1" s="81"/>
      <c r="F1" s="81"/>
    </row>
    <row r="2" spans="1:6" ht="30" customHeight="1" thickBot="1" x14ac:dyDescent="0.3">
      <c r="A2" s="38"/>
      <c r="B2" s="58" t="s">
        <v>18</v>
      </c>
      <c r="C2" s="59"/>
      <c r="D2" s="59"/>
      <c r="E2" s="76"/>
      <c r="F2" s="60"/>
    </row>
    <row r="3" spans="1:6" x14ac:dyDescent="0.25">
      <c r="A3" s="38"/>
      <c r="B3" s="9" t="s">
        <v>25</v>
      </c>
      <c r="C3" s="18" t="s">
        <v>26</v>
      </c>
      <c r="D3" s="18"/>
      <c r="E3" s="25" t="s">
        <v>27</v>
      </c>
      <c r="F3" s="10" t="s">
        <v>28</v>
      </c>
    </row>
    <row r="4" spans="1:6" x14ac:dyDescent="0.25">
      <c r="A4" s="38"/>
      <c r="B4" s="14" t="s">
        <v>29</v>
      </c>
      <c r="C4" s="77">
        <v>100</v>
      </c>
      <c r="D4" s="77"/>
      <c r="E4" s="28">
        <v>0</v>
      </c>
      <c r="F4" s="16">
        <v>160000</v>
      </c>
    </row>
    <row r="5" spans="1:6" ht="30" x14ac:dyDescent="0.25">
      <c r="A5" s="38"/>
      <c r="B5" s="11" t="s">
        <v>30</v>
      </c>
      <c r="C5" s="19" t="s">
        <v>31</v>
      </c>
      <c r="D5" s="20" t="s">
        <v>32</v>
      </c>
      <c r="E5" s="26" t="s">
        <v>33</v>
      </c>
      <c r="F5" s="12" t="s">
        <v>34</v>
      </c>
    </row>
    <row r="6" spans="1:6" ht="16.5" customHeight="1" x14ac:dyDescent="0.25">
      <c r="A6" s="38"/>
      <c r="B6" s="17" t="s">
        <v>35</v>
      </c>
      <c r="C6" s="21">
        <v>2</v>
      </c>
      <c r="D6" s="36">
        <v>0</v>
      </c>
      <c r="E6" s="27">
        <f>D6*C6</f>
        <v>0</v>
      </c>
      <c r="F6" s="13">
        <f>E6*1.2</f>
        <v>0</v>
      </c>
    </row>
    <row r="7" spans="1:6" x14ac:dyDescent="0.25">
      <c r="A7" s="38"/>
      <c r="B7" s="17" t="s">
        <v>36</v>
      </c>
      <c r="C7" s="21">
        <v>5</v>
      </c>
      <c r="D7" s="36">
        <v>0</v>
      </c>
      <c r="E7" s="27">
        <f t="shared" ref="E7:E15" si="0">D7*C7</f>
        <v>0</v>
      </c>
      <c r="F7" s="13">
        <f t="shared" ref="F7:F15" si="1">E7*1.2</f>
        <v>0</v>
      </c>
    </row>
    <row r="8" spans="1:6" x14ac:dyDescent="0.25">
      <c r="A8" s="38"/>
      <c r="B8" s="17" t="s">
        <v>37</v>
      </c>
      <c r="C8" s="21">
        <v>4</v>
      </c>
      <c r="D8" s="36">
        <v>0</v>
      </c>
      <c r="E8" s="27">
        <f t="shared" si="0"/>
        <v>0</v>
      </c>
      <c r="F8" s="13">
        <f t="shared" si="1"/>
        <v>0</v>
      </c>
    </row>
    <row r="9" spans="1:6" x14ac:dyDescent="0.25">
      <c r="A9" s="38"/>
      <c r="B9" s="17" t="s">
        <v>38</v>
      </c>
      <c r="C9" s="21">
        <v>3</v>
      </c>
      <c r="D9" s="36">
        <v>0</v>
      </c>
      <c r="E9" s="27">
        <f t="shared" si="0"/>
        <v>0</v>
      </c>
      <c r="F9" s="13">
        <f t="shared" si="1"/>
        <v>0</v>
      </c>
    </row>
    <row r="10" spans="1:6" x14ac:dyDescent="0.25">
      <c r="A10" s="38"/>
      <c r="B10" s="17" t="s">
        <v>39</v>
      </c>
      <c r="C10" s="21">
        <v>5</v>
      </c>
      <c r="D10" s="36">
        <v>0</v>
      </c>
      <c r="E10" s="27">
        <f t="shared" si="0"/>
        <v>0</v>
      </c>
      <c r="F10" s="13">
        <f t="shared" si="1"/>
        <v>0</v>
      </c>
    </row>
    <row r="11" spans="1:6" x14ac:dyDescent="0.25">
      <c r="A11" s="38"/>
      <c r="B11" s="17" t="s">
        <v>40</v>
      </c>
      <c r="C11" s="21">
        <v>10</v>
      </c>
      <c r="D11" s="36">
        <v>0</v>
      </c>
      <c r="E11" s="27">
        <f t="shared" si="0"/>
        <v>0</v>
      </c>
      <c r="F11" s="13">
        <f t="shared" si="1"/>
        <v>0</v>
      </c>
    </row>
    <row r="12" spans="1:6" x14ac:dyDescent="0.25">
      <c r="A12" s="38"/>
      <c r="B12" s="17" t="s">
        <v>41</v>
      </c>
      <c r="C12" s="21">
        <v>10</v>
      </c>
      <c r="D12" s="36">
        <v>0</v>
      </c>
      <c r="E12" s="27">
        <f t="shared" si="0"/>
        <v>0</v>
      </c>
      <c r="F12" s="13">
        <f t="shared" si="1"/>
        <v>0</v>
      </c>
    </row>
    <row r="13" spans="1:6" x14ac:dyDescent="0.25">
      <c r="A13" s="38"/>
      <c r="B13" s="17" t="s">
        <v>42</v>
      </c>
      <c r="C13" s="21">
        <v>10</v>
      </c>
      <c r="D13" s="36">
        <v>0</v>
      </c>
      <c r="E13" s="27">
        <f t="shared" si="0"/>
        <v>0</v>
      </c>
      <c r="F13" s="13">
        <f t="shared" si="1"/>
        <v>0</v>
      </c>
    </row>
    <row r="14" spans="1:6" x14ac:dyDescent="0.25">
      <c r="A14" s="38"/>
      <c r="B14" s="17" t="s">
        <v>43</v>
      </c>
      <c r="C14" s="21">
        <v>10</v>
      </c>
      <c r="D14" s="36">
        <v>0</v>
      </c>
      <c r="E14" s="27">
        <f t="shared" si="0"/>
        <v>0</v>
      </c>
      <c r="F14" s="13">
        <f t="shared" si="1"/>
        <v>0</v>
      </c>
    </row>
    <row r="15" spans="1:6" ht="15.75" thickBot="1" x14ac:dyDescent="0.3">
      <c r="A15" s="38"/>
      <c r="B15" s="22" t="s">
        <v>44</v>
      </c>
      <c r="C15" s="23">
        <v>50</v>
      </c>
      <c r="D15" s="37">
        <v>0</v>
      </c>
      <c r="E15" s="27">
        <f t="shared" si="0"/>
        <v>0</v>
      </c>
      <c r="F15" s="13">
        <f t="shared" si="1"/>
        <v>0</v>
      </c>
    </row>
    <row r="16" spans="1:6" ht="30.75" customHeight="1" thickBot="1" x14ac:dyDescent="0.4">
      <c r="A16" s="38"/>
      <c r="B16" s="78" t="s">
        <v>45</v>
      </c>
      <c r="C16" s="79"/>
      <c r="D16" s="80"/>
      <c r="E16" s="24">
        <f>SUM(E6:E15)</f>
        <v>0</v>
      </c>
      <c r="F16" s="24">
        <f>SUM(F6:F15)</f>
        <v>0</v>
      </c>
    </row>
  </sheetData>
  <sheetProtection algorithmName="SHA-512" hashValue="6yiEN3gLCfZq+9Nrz4OoqeLslFTbJ8dXyN+S+ZbRQtRbho01dIh17ycBCJCkutcwxoeVFBb0Ni9xIIvfwchpqw==" saltValue="jE2EJB2sKJk9iHuhUjbWFQ==" spinCount="100000" sheet="1" objects="1" scenarios="1" selectLockedCells="1"/>
  <mergeCells count="5">
    <mergeCell ref="B2:F2"/>
    <mergeCell ref="C4:D4"/>
    <mergeCell ref="B16:D16"/>
    <mergeCell ref="A1:A16"/>
    <mergeCell ref="B1:F1"/>
  </mergeCells>
  <dataValidations count="1">
    <dataValidation type="list" allowBlank="1" showInputMessage="1" showErrorMessage="1" sqref="B4" xr:uid="{3AA8D958-B294-491B-9DE7-E0673E2F3502}">
      <formula1>"čím menej, tým lepšie,čím viac, tým lepšie"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AB8DC-361C-4060-BCD9-8ACE7059BCE6}">
  <dimension ref="A1:F11"/>
  <sheetViews>
    <sheetView workbookViewId="0">
      <selection activeCell="D6" sqref="D6"/>
    </sheetView>
  </sheetViews>
  <sheetFormatPr defaultRowHeight="15" x14ac:dyDescent="0.25"/>
  <cols>
    <col min="1" max="1" width="3.28515625" customWidth="1"/>
    <col min="2" max="2" width="74.7109375" customWidth="1"/>
    <col min="3" max="3" width="7.42578125" customWidth="1"/>
    <col min="4" max="6" width="20.7109375" customWidth="1"/>
  </cols>
  <sheetData>
    <row r="1" spans="1:6" ht="15.75" thickBot="1" x14ac:dyDescent="0.3">
      <c r="A1" s="38"/>
      <c r="B1" s="81"/>
      <c r="C1" s="81"/>
      <c r="D1" s="81"/>
      <c r="E1" s="81"/>
      <c r="F1" s="81"/>
    </row>
    <row r="2" spans="1:6" ht="30.75" customHeight="1" thickBot="1" x14ac:dyDescent="0.3">
      <c r="A2" s="38"/>
      <c r="B2" s="58" t="s">
        <v>19</v>
      </c>
      <c r="C2" s="59"/>
      <c r="D2" s="59"/>
      <c r="E2" s="76"/>
      <c r="F2" s="60"/>
    </row>
    <row r="3" spans="1:6" x14ac:dyDescent="0.25">
      <c r="A3" s="38"/>
      <c r="B3" s="9" t="s">
        <v>25</v>
      </c>
      <c r="C3" s="18" t="s">
        <v>26</v>
      </c>
      <c r="D3" s="18"/>
      <c r="E3" s="25" t="s">
        <v>27</v>
      </c>
      <c r="F3" s="10" t="s">
        <v>28</v>
      </c>
    </row>
    <row r="4" spans="1:6" x14ac:dyDescent="0.25">
      <c r="A4" s="38"/>
      <c r="B4" s="14" t="s">
        <v>29</v>
      </c>
      <c r="C4" s="77">
        <v>100</v>
      </c>
      <c r="D4" s="77"/>
      <c r="E4" s="28">
        <v>0</v>
      </c>
      <c r="F4" s="16">
        <v>30000</v>
      </c>
    </row>
    <row r="5" spans="1:6" ht="30" x14ac:dyDescent="0.25">
      <c r="A5" s="38"/>
      <c r="B5" s="11" t="s">
        <v>30</v>
      </c>
      <c r="C5" s="19" t="s">
        <v>31</v>
      </c>
      <c r="D5" s="20" t="s">
        <v>32</v>
      </c>
      <c r="E5" s="26" t="s">
        <v>33</v>
      </c>
      <c r="F5" s="12" t="s">
        <v>34</v>
      </c>
    </row>
    <row r="6" spans="1:6" x14ac:dyDescent="0.25">
      <c r="A6" s="38"/>
      <c r="B6" s="17" t="s">
        <v>46</v>
      </c>
      <c r="C6" s="21">
        <v>20</v>
      </c>
      <c r="D6" s="36">
        <v>0</v>
      </c>
      <c r="E6" s="27">
        <f>D6*C6</f>
        <v>0</v>
      </c>
      <c r="F6" s="13">
        <f>E6*1.2</f>
        <v>0</v>
      </c>
    </row>
    <row r="7" spans="1:6" x14ac:dyDescent="0.25">
      <c r="A7" s="38"/>
      <c r="B7" s="17" t="s">
        <v>47</v>
      </c>
      <c r="C7" s="21">
        <v>20</v>
      </c>
      <c r="D7" s="36">
        <v>0</v>
      </c>
      <c r="E7" s="27">
        <f t="shared" ref="E7:E10" si="0">D7*C7</f>
        <v>0</v>
      </c>
      <c r="F7" s="13">
        <f t="shared" ref="F7:F10" si="1">E7*1.2</f>
        <v>0</v>
      </c>
    </row>
    <row r="8" spans="1:6" x14ac:dyDescent="0.25">
      <c r="A8" s="38"/>
      <c r="B8" s="17" t="s">
        <v>48</v>
      </c>
      <c r="C8" s="21">
        <v>20</v>
      </c>
      <c r="D8" s="36">
        <v>0</v>
      </c>
      <c r="E8" s="27">
        <f t="shared" si="0"/>
        <v>0</v>
      </c>
      <c r="F8" s="13">
        <f t="shared" si="1"/>
        <v>0</v>
      </c>
    </row>
    <row r="9" spans="1:6" ht="30" x14ac:dyDescent="0.25">
      <c r="A9" s="38"/>
      <c r="B9" s="17" t="s">
        <v>49</v>
      </c>
      <c r="C9" s="21">
        <v>2</v>
      </c>
      <c r="D9" s="36">
        <v>0</v>
      </c>
      <c r="E9" s="27">
        <f t="shared" si="0"/>
        <v>0</v>
      </c>
      <c r="F9" s="13">
        <f t="shared" si="1"/>
        <v>0</v>
      </c>
    </row>
    <row r="10" spans="1:6" ht="15.75" thickBot="1" x14ac:dyDescent="0.3">
      <c r="A10" s="38"/>
      <c r="B10" s="17" t="s">
        <v>50</v>
      </c>
      <c r="C10" s="21">
        <v>44</v>
      </c>
      <c r="D10" s="36">
        <v>0</v>
      </c>
      <c r="E10" s="27">
        <f t="shared" si="0"/>
        <v>0</v>
      </c>
      <c r="F10" s="13">
        <f t="shared" si="1"/>
        <v>0</v>
      </c>
    </row>
    <row r="11" spans="1:6" ht="29.25" customHeight="1" thickBot="1" x14ac:dyDescent="0.4">
      <c r="A11" s="38"/>
      <c r="B11" s="78" t="s">
        <v>45</v>
      </c>
      <c r="C11" s="79"/>
      <c r="D11" s="80"/>
      <c r="E11" s="24">
        <f>SUM(E6:E10)</f>
        <v>0</v>
      </c>
      <c r="F11" s="24">
        <f>SUM(F6:F10)</f>
        <v>0</v>
      </c>
    </row>
  </sheetData>
  <sheetProtection algorithmName="SHA-512" hashValue="gP0xJza/gIJRNS1v3P6hMIJKICBK237bIA6NAmfKbwzdhCzoStyNeMa5BlZE3nQBamSZyxc/g4F0IJjrbh2o6Q==" saltValue="jPzS0Oc9yHZ6aUf5SGRXlg==" spinCount="100000" sheet="1" objects="1" scenarios="1" selectLockedCells="1"/>
  <mergeCells count="5">
    <mergeCell ref="B2:F2"/>
    <mergeCell ref="C4:D4"/>
    <mergeCell ref="B11:D11"/>
    <mergeCell ref="A1:A11"/>
    <mergeCell ref="B1:F1"/>
  </mergeCells>
  <dataValidations count="1">
    <dataValidation type="list" allowBlank="1" showInputMessage="1" showErrorMessage="1" sqref="B4" xr:uid="{875E89F0-25C3-4366-B9AF-834B3D84072C}">
      <formula1>"čím menej, tým lepšie,čím viac, tým lepšie"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45BF-672B-4B87-8667-D2FAA7FAC0AF}">
  <dimension ref="A1:F9"/>
  <sheetViews>
    <sheetView workbookViewId="0">
      <selection activeCell="D6" sqref="D6"/>
    </sheetView>
  </sheetViews>
  <sheetFormatPr defaultRowHeight="15" x14ac:dyDescent="0.25"/>
  <cols>
    <col min="1" max="1" width="3.140625" customWidth="1"/>
    <col min="2" max="2" width="74.7109375" customWidth="1"/>
    <col min="3" max="3" width="7.42578125" customWidth="1"/>
    <col min="4" max="6" width="20.7109375" customWidth="1"/>
  </cols>
  <sheetData>
    <row r="1" spans="1:6" ht="15.75" thickBot="1" x14ac:dyDescent="0.3">
      <c r="A1" s="38"/>
      <c r="B1" s="81"/>
      <c r="C1" s="81"/>
      <c r="D1" s="81"/>
      <c r="E1" s="81"/>
      <c r="F1" s="81"/>
    </row>
    <row r="2" spans="1:6" ht="29.25" customHeight="1" thickBot="1" x14ac:dyDescent="0.3">
      <c r="A2" s="38"/>
      <c r="B2" s="58" t="s">
        <v>20</v>
      </c>
      <c r="C2" s="59"/>
      <c r="D2" s="59"/>
      <c r="E2" s="76"/>
      <c r="F2" s="60"/>
    </row>
    <row r="3" spans="1:6" x14ac:dyDescent="0.25">
      <c r="A3" s="38"/>
      <c r="B3" s="9" t="s">
        <v>25</v>
      </c>
      <c r="C3" s="18" t="s">
        <v>26</v>
      </c>
      <c r="D3" s="18"/>
      <c r="E3" s="25" t="s">
        <v>27</v>
      </c>
      <c r="F3" s="10" t="s">
        <v>28</v>
      </c>
    </row>
    <row r="4" spans="1:6" x14ac:dyDescent="0.25">
      <c r="A4" s="38"/>
      <c r="B4" s="14" t="s">
        <v>29</v>
      </c>
      <c r="C4" s="77">
        <v>100</v>
      </c>
      <c r="D4" s="77"/>
      <c r="E4" s="28">
        <v>0</v>
      </c>
      <c r="F4" s="16">
        <v>30000</v>
      </c>
    </row>
    <row r="5" spans="1:6" ht="30" x14ac:dyDescent="0.25">
      <c r="A5" s="38"/>
      <c r="B5" s="11" t="s">
        <v>30</v>
      </c>
      <c r="C5" s="19" t="s">
        <v>31</v>
      </c>
      <c r="D5" s="20" t="s">
        <v>32</v>
      </c>
      <c r="E5" s="26" t="s">
        <v>33</v>
      </c>
      <c r="F5" s="12" t="s">
        <v>34</v>
      </c>
    </row>
    <row r="6" spans="1:6" x14ac:dyDescent="0.25">
      <c r="A6" s="38"/>
      <c r="B6" s="17" t="s">
        <v>51</v>
      </c>
      <c r="C6" s="21">
        <v>20</v>
      </c>
      <c r="D6" s="36">
        <v>0</v>
      </c>
      <c r="E6" s="27">
        <f>D6*C6</f>
        <v>0</v>
      </c>
      <c r="F6" s="13">
        <f>E6*1.2</f>
        <v>0</v>
      </c>
    </row>
    <row r="7" spans="1:6" x14ac:dyDescent="0.25">
      <c r="A7" s="38"/>
      <c r="B7" s="17" t="s">
        <v>52</v>
      </c>
      <c r="C7" s="21">
        <v>20</v>
      </c>
      <c r="D7" s="36">
        <v>0</v>
      </c>
      <c r="E7" s="27">
        <f t="shared" ref="E7:E8" si="0">D7*C7</f>
        <v>0</v>
      </c>
      <c r="F7" s="13">
        <f t="shared" ref="F7:F8" si="1">E7*1.2</f>
        <v>0</v>
      </c>
    </row>
    <row r="8" spans="1:6" ht="15.75" thickBot="1" x14ac:dyDescent="0.3">
      <c r="A8" s="38"/>
      <c r="B8" s="17" t="s">
        <v>53</v>
      </c>
      <c r="C8" s="21">
        <v>1</v>
      </c>
      <c r="D8" s="36">
        <v>0</v>
      </c>
      <c r="E8" s="27">
        <f t="shared" si="0"/>
        <v>0</v>
      </c>
      <c r="F8" s="13">
        <f t="shared" si="1"/>
        <v>0</v>
      </c>
    </row>
    <row r="9" spans="1:6" ht="27.75" customHeight="1" thickBot="1" x14ac:dyDescent="0.4">
      <c r="A9" s="38"/>
      <c r="B9" s="78" t="s">
        <v>45</v>
      </c>
      <c r="C9" s="79"/>
      <c r="D9" s="80"/>
      <c r="E9" s="24">
        <f>SUM(E6:E8)</f>
        <v>0</v>
      </c>
      <c r="F9" s="24">
        <f>SUM(F6:F8)</f>
        <v>0</v>
      </c>
    </row>
  </sheetData>
  <sheetProtection algorithmName="SHA-512" hashValue="uR2v0HUnXrWgq6gRRZ1R6xwLNpClT+BYthOx5QwoGt9T9NzQGvAdUBRoPiuHhJBSCLhlVUJySFz+ICPbJW8Vqw==" saltValue="WtUA0S9UARrAz6iDK86YgQ==" spinCount="100000" sheet="1" objects="1" scenarios="1" selectLockedCells="1"/>
  <mergeCells count="5">
    <mergeCell ref="B2:F2"/>
    <mergeCell ref="C4:D4"/>
    <mergeCell ref="B9:D9"/>
    <mergeCell ref="A1:A9"/>
    <mergeCell ref="B1:F1"/>
  </mergeCells>
  <dataValidations count="1">
    <dataValidation type="list" allowBlank="1" showInputMessage="1" showErrorMessage="1" sqref="B4" xr:uid="{2B2BD184-31B6-478D-BAFA-DC632DA0C087}">
      <formula1>"čím menej, tým lepšie,čím viac, tým lepšie"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DEA0-9465-4145-B73D-C6425AEB2689}">
  <dimension ref="A1:B23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1:2" ht="15.75" thickBot="1" x14ac:dyDescent="0.3">
      <c r="A1" s="89"/>
      <c r="B1" s="89"/>
    </row>
    <row r="2" spans="1:2" ht="26.25" x14ac:dyDescent="0.25">
      <c r="A2" s="89"/>
      <c r="B2" s="90" t="s">
        <v>82</v>
      </c>
    </row>
    <row r="3" spans="1:2" x14ac:dyDescent="0.25">
      <c r="A3" s="89"/>
      <c r="B3" s="91"/>
    </row>
    <row r="4" spans="1:2" x14ac:dyDescent="0.25">
      <c r="A4" s="89"/>
      <c r="B4" s="92" t="s">
        <v>55</v>
      </c>
    </row>
    <row r="5" spans="1:2" x14ac:dyDescent="0.25">
      <c r="A5" s="89"/>
      <c r="B5" s="93"/>
    </row>
    <row r="6" spans="1:2" x14ac:dyDescent="0.25">
      <c r="A6" s="89"/>
      <c r="B6" s="94" t="s">
        <v>56</v>
      </c>
    </row>
    <row r="7" spans="1:2" x14ac:dyDescent="0.25">
      <c r="A7" s="89"/>
      <c r="B7" s="92"/>
    </row>
    <row r="8" spans="1:2" x14ac:dyDescent="0.25">
      <c r="A8" s="89"/>
      <c r="B8" s="95" t="s">
        <v>83</v>
      </c>
    </row>
    <row r="9" spans="1:2" x14ac:dyDescent="0.25">
      <c r="A9" s="89"/>
      <c r="B9" s="95"/>
    </row>
    <row r="10" spans="1:2" x14ac:dyDescent="0.25">
      <c r="A10" s="89"/>
      <c r="B10" s="92" t="s">
        <v>84</v>
      </c>
    </row>
    <row r="11" spans="1:2" x14ac:dyDescent="0.25">
      <c r="A11" s="89"/>
      <c r="B11" s="92" t="s">
        <v>85</v>
      </c>
    </row>
    <row r="12" spans="1:2" x14ac:dyDescent="0.25">
      <c r="A12" s="89"/>
      <c r="B12" s="92" t="s">
        <v>86</v>
      </c>
    </row>
    <row r="13" spans="1:2" x14ac:dyDescent="0.25">
      <c r="A13" s="89"/>
      <c r="B13" s="92" t="s">
        <v>87</v>
      </c>
    </row>
    <row r="14" spans="1:2" ht="16.5" customHeight="1" x14ac:dyDescent="0.25">
      <c r="A14" s="89"/>
      <c r="B14" s="92"/>
    </row>
    <row r="15" spans="1:2" ht="30" x14ac:dyDescent="0.25">
      <c r="A15" s="89"/>
      <c r="B15" s="95" t="s">
        <v>88</v>
      </c>
    </row>
    <row r="16" spans="1:2" x14ac:dyDescent="0.25">
      <c r="A16" s="89"/>
      <c r="B16" s="96"/>
    </row>
    <row r="17" spans="1:2" ht="30" x14ac:dyDescent="0.25">
      <c r="A17" s="89"/>
      <c r="B17" s="92" t="s">
        <v>89</v>
      </c>
    </row>
    <row r="18" spans="1:2" ht="15.75" thickBot="1" x14ac:dyDescent="0.3">
      <c r="A18" s="89"/>
      <c r="B18" s="97"/>
    </row>
    <row r="19" spans="1:2" x14ac:dyDescent="0.25">
      <c r="B19" s="2"/>
    </row>
    <row r="20" spans="1:2" x14ac:dyDescent="0.25">
      <c r="B20" s="2"/>
    </row>
    <row r="21" spans="1:2" x14ac:dyDescent="0.25">
      <c r="B21" s="2"/>
    </row>
    <row r="22" spans="1:2" ht="13.5" customHeight="1" x14ac:dyDescent="0.25">
      <c r="B22" s="2"/>
    </row>
    <row r="23" spans="1:2" ht="15.75" x14ac:dyDescent="0.25">
      <c r="B23" s="3"/>
    </row>
  </sheetData>
  <sheetProtection algorithmName="SHA-512" hashValue="T6PjApbaEdOp00xbmm5iBtcJNi24Stwqt9/lSOVEQ5iiouOJFp3h/9Pkl6ybRpT+xJdwOF9wPj+y6NRs2tWVtQ==" saltValue="GsoCQvC9hLwa/ZnlU25KOg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1F598EB4-711C-44EE-A97E-01BFDF98E990}"/>
    <hyperlink ref="B15" r:id="rId2" location="paragraf-32.odsek-1.pismeno-a" xr:uid="{E6D98184-8F38-4E5F-87FF-3939B6047C9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28515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82" t="s">
        <v>54</v>
      </c>
    </row>
    <row r="3" spans="2:2" x14ac:dyDescent="0.25">
      <c r="B3" s="83"/>
    </row>
    <row r="4" spans="2:2" x14ac:dyDescent="0.25">
      <c r="B4" s="98" t="s">
        <v>55</v>
      </c>
    </row>
    <row r="5" spans="2:2" x14ac:dyDescent="0.25">
      <c r="B5" s="83"/>
    </row>
    <row r="6" spans="2:2" x14ac:dyDescent="0.25">
      <c r="B6" s="99" t="s">
        <v>56</v>
      </c>
    </row>
    <row r="7" spans="2:2" x14ac:dyDescent="0.25">
      <c r="B7" s="100"/>
    </row>
    <row r="8" spans="2:2" ht="60.75" customHeight="1" x14ac:dyDescent="0.25">
      <c r="B8" s="84" t="s">
        <v>57</v>
      </c>
    </row>
    <row r="9" spans="2:2" x14ac:dyDescent="0.25">
      <c r="B9" s="84"/>
    </row>
    <row r="10" spans="2:2" x14ac:dyDescent="0.25">
      <c r="B10" s="84" t="s">
        <v>58</v>
      </c>
    </row>
    <row r="11" spans="2:2" x14ac:dyDescent="0.25">
      <c r="B11" s="84" t="s">
        <v>59</v>
      </c>
    </row>
    <row r="12" spans="2:2" x14ac:dyDescent="0.25">
      <c r="B12" s="84" t="s">
        <v>60</v>
      </c>
    </row>
    <row r="13" spans="2:2" x14ac:dyDescent="0.25">
      <c r="B13" s="84" t="s">
        <v>61</v>
      </c>
    </row>
    <row r="14" spans="2:2" x14ac:dyDescent="0.25">
      <c r="B14" s="84" t="s">
        <v>62</v>
      </c>
    </row>
    <row r="15" spans="2:2" x14ac:dyDescent="0.25">
      <c r="B15" s="84" t="s">
        <v>63</v>
      </c>
    </row>
    <row r="16" spans="2:2" x14ac:dyDescent="0.25">
      <c r="B16" s="84" t="s">
        <v>64</v>
      </c>
    </row>
    <row r="17" spans="2:2" ht="30" x14ac:dyDescent="0.25">
      <c r="B17" s="84" t="s">
        <v>65</v>
      </c>
    </row>
    <row r="18" spans="2:2" x14ac:dyDescent="0.25">
      <c r="B18" s="84" t="s">
        <v>66</v>
      </c>
    </row>
    <row r="19" spans="2:2" x14ac:dyDescent="0.25">
      <c r="B19" s="84" t="s">
        <v>67</v>
      </c>
    </row>
    <row r="20" spans="2:2" x14ac:dyDescent="0.25">
      <c r="B20" s="84" t="s">
        <v>68</v>
      </c>
    </row>
    <row r="21" spans="2:2" ht="30" x14ac:dyDescent="0.25">
      <c r="B21" s="84" t="s">
        <v>69</v>
      </c>
    </row>
    <row r="22" spans="2:2" x14ac:dyDescent="0.25">
      <c r="B22" s="84" t="s">
        <v>70</v>
      </c>
    </row>
    <row r="23" spans="2:2" x14ac:dyDescent="0.25">
      <c r="B23" s="85"/>
    </row>
    <row r="24" spans="2:2" ht="60" x14ac:dyDescent="0.25">
      <c r="B24" s="84" t="s">
        <v>71</v>
      </c>
    </row>
    <row r="25" spans="2:2" ht="13.5" customHeight="1" x14ac:dyDescent="0.25">
      <c r="B25" s="84"/>
    </row>
    <row r="26" spans="2:2" ht="30" x14ac:dyDescent="0.25">
      <c r="B26" s="84" t="s">
        <v>72</v>
      </c>
    </row>
    <row r="27" spans="2:2" ht="15.75" thickBot="1" x14ac:dyDescent="0.3">
      <c r="B27" s="101"/>
    </row>
  </sheetData>
  <sheetProtection algorithmName="SHA-512" hashValue="ieiYKywbaw0Rwic3thXltflycjqpFe3Cn2SfBxx0P7PCWebrMRy0S1aQ29n3mSD3h6hXsoHLNTLv5D9SRUZwuQ==" saltValue="OO5uj3r40vzYg3WvxJL50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2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82" t="s">
        <v>73</v>
      </c>
    </row>
    <row r="3" spans="2:2" x14ac:dyDescent="0.25">
      <c r="B3" s="83"/>
    </row>
    <row r="4" spans="2:2" x14ac:dyDescent="0.25">
      <c r="B4" s="84" t="s">
        <v>55</v>
      </c>
    </row>
    <row r="5" spans="2:2" x14ac:dyDescent="0.25">
      <c r="B5" s="85"/>
    </row>
    <row r="6" spans="2:2" x14ac:dyDescent="0.25">
      <c r="B6" s="86" t="s">
        <v>56</v>
      </c>
    </row>
    <row r="7" spans="2:2" x14ac:dyDescent="0.25">
      <c r="B7" s="84"/>
    </row>
    <row r="8" spans="2:2" ht="60.75" customHeight="1" x14ac:dyDescent="0.25">
      <c r="B8" s="84" t="s">
        <v>74</v>
      </c>
    </row>
    <row r="9" spans="2:2" x14ac:dyDescent="0.25">
      <c r="B9" s="84" t="s">
        <v>75</v>
      </c>
    </row>
    <row r="10" spans="2:2" x14ac:dyDescent="0.25">
      <c r="B10" s="87"/>
    </row>
    <row r="11" spans="2:2" ht="30" x14ac:dyDescent="0.25">
      <c r="B11" s="84" t="s">
        <v>76</v>
      </c>
    </row>
    <row r="12" spans="2:2" x14ac:dyDescent="0.25">
      <c r="B12" s="84"/>
    </row>
    <row r="13" spans="2:2" ht="45" x14ac:dyDescent="0.25">
      <c r="B13" s="84" t="s">
        <v>77</v>
      </c>
    </row>
    <row r="14" spans="2:2" x14ac:dyDescent="0.25">
      <c r="B14" s="84"/>
    </row>
    <row r="15" spans="2:2" ht="45" x14ac:dyDescent="0.25">
      <c r="B15" s="84" t="s">
        <v>78</v>
      </c>
    </row>
    <row r="16" spans="2:2" x14ac:dyDescent="0.25">
      <c r="B16" s="84"/>
    </row>
    <row r="17" spans="2:2" ht="60" x14ac:dyDescent="0.25">
      <c r="B17" s="84" t="s">
        <v>79</v>
      </c>
    </row>
    <row r="18" spans="2:2" x14ac:dyDescent="0.25">
      <c r="B18" s="84"/>
    </row>
    <row r="19" spans="2:2" ht="75" x14ac:dyDescent="0.25">
      <c r="B19" s="84" t="s">
        <v>80</v>
      </c>
    </row>
    <row r="20" spans="2:2" ht="15.75" thickBot="1" x14ac:dyDescent="0.3">
      <c r="B20" s="88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ht="13.5" customHeight="1" x14ac:dyDescent="0.25">
      <c r="B25" s="2"/>
    </row>
    <row r="26" spans="2:2" ht="15.75" x14ac:dyDescent="0.25">
      <c r="B26" s="3"/>
    </row>
  </sheetData>
  <sheetProtection algorithmName="SHA-512" hashValue="R2k67K41hQh8E3IUUML2UTgni0L4AsbLJBBDNEwNWBvR4uWZL5aTt3idcG/vywHDF8Fr7vJM/FE+4P/voSLzXQ==" saltValue="SNYra61y38QbeLL2sIGAI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3</vt:i4>
      </vt:variant>
    </vt:vector>
  </HeadingPairs>
  <TitlesOfParts>
    <vt:vector size="10" baseType="lpstr">
      <vt:lpstr>Návrh na plnenie kritérií (2)</vt:lpstr>
      <vt:lpstr>Časť č. 1</vt:lpstr>
      <vt:lpstr>Časť č. 2</vt:lpstr>
      <vt:lpstr>Časť č. 3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 (2)'!Oblasť_tlače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2024-08-13T09:12:56Z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