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zetarg usługi leśne 2025\Formularz ofertowy\"/>
    </mc:Choice>
  </mc:AlternateContent>
  <xr:revisionPtr revIDLastSave="0" documentId="13_ncr:1_{CC0EDA7C-BE19-4505-B269-691CF6CB5D7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0" i="1" l="1"/>
  <c r="L50" i="1" s="1"/>
  <c r="I47" i="1"/>
  <c r="I42" i="1"/>
  <c r="I37" i="1"/>
  <c r="K37" i="1" s="1"/>
  <c r="L37" i="1" s="1"/>
  <c r="I32" i="1"/>
  <c r="K51" i="1"/>
  <c r="L51" i="1" s="1"/>
  <c r="K53" i="1"/>
  <c r="L53" i="1" s="1"/>
  <c r="K54" i="1"/>
  <c r="L54" i="1" s="1"/>
  <c r="K62" i="1"/>
  <c r="K63" i="1"/>
  <c r="K64" i="1"/>
  <c r="L64" i="1" s="1"/>
  <c r="K65" i="1"/>
  <c r="L65" i="1" s="1"/>
  <c r="K66" i="1"/>
  <c r="L66" i="1" s="1"/>
  <c r="K74" i="1"/>
  <c r="K75" i="1"/>
  <c r="K76" i="1"/>
  <c r="K77" i="1"/>
  <c r="L77" i="1" s="1"/>
  <c r="K78" i="1"/>
  <c r="L78" i="1" s="1"/>
  <c r="K79" i="1"/>
  <c r="I51" i="1"/>
  <c r="I52" i="1"/>
  <c r="K52" i="1" s="1"/>
  <c r="L52" i="1" s="1"/>
  <c r="I53" i="1"/>
  <c r="I54" i="1"/>
  <c r="I55" i="1"/>
  <c r="K55" i="1" s="1"/>
  <c r="L55" i="1" s="1"/>
  <c r="I56" i="1"/>
  <c r="K56" i="1" s="1"/>
  <c r="L56" i="1" s="1"/>
  <c r="I57" i="1"/>
  <c r="K57" i="1" s="1"/>
  <c r="L57" i="1" s="1"/>
  <c r="I58" i="1"/>
  <c r="K58" i="1" s="1"/>
  <c r="L58" i="1" s="1"/>
  <c r="I59" i="1"/>
  <c r="I60" i="1"/>
  <c r="I61" i="1"/>
  <c r="I62" i="1"/>
  <c r="L62" i="1" s="1"/>
  <c r="I63" i="1"/>
  <c r="L63" i="1" s="1"/>
  <c r="I64" i="1"/>
  <c r="I65" i="1"/>
  <c r="I66" i="1"/>
  <c r="I67" i="1"/>
  <c r="K67" i="1" s="1"/>
  <c r="L67" i="1" s="1"/>
  <c r="I68" i="1"/>
  <c r="I69" i="1"/>
  <c r="K69" i="1" s="1"/>
  <c r="L69" i="1" s="1"/>
  <c r="I70" i="1"/>
  <c r="K70" i="1" s="1"/>
  <c r="L70" i="1" s="1"/>
  <c r="I71" i="1"/>
  <c r="K71" i="1" s="1"/>
  <c r="L71" i="1" s="1"/>
  <c r="I72" i="1"/>
  <c r="I73" i="1"/>
  <c r="K73" i="1" s="1"/>
  <c r="I74" i="1"/>
  <c r="L74" i="1" s="1"/>
  <c r="I75" i="1"/>
  <c r="L75" i="1" s="1"/>
  <c r="I76" i="1"/>
  <c r="L76" i="1" s="1"/>
  <c r="I77" i="1"/>
  <c r="I78" i="1"/>
  <c r="I79" i="1"/>
  <c r="L79" i="1" s="1"/>
  <c r="I80" i="1"/>
  <c r="K80" i="1" s="1"/>
  <c r="L80" i="1" s="1"/>
  <c r="K50" i="1"/>
  <c r="K61" i="1" l="1"/>
  <c r="L61" i="1" s="1"/>
  <c r="K72" i="1"/>
  <c r="L72" i="1" s="1"/>
  <c r="K59" i="1"/>
  <c r="L59" i="1" s="1"/>
  <c r="K60" i="1"/>
  <c r="L60" i="1" s="1"/>
  <c r="L73" i="1"/>
  <c r="I81" i="1"/>
  <c r="F82" i="1" s="1"/>
  <c r="K47" i="1"/>
  <c r="L47" i="1" s="1"/>
  <c r="K42" i="1"/>
  <c r="L42" i="1" s="1"/>
  <c r="K32" i="1"/>
  <c r="L32" i="1" s="1"/>
  <c r="K68" i="1"/>
  <c r="L68" i="1" s="1"/>
  <c r="F83" i="1" l="1"/>
</calcChain>
</file>

<file path=xl/sharedStrings.xml><?xml version="1.0" encoding="utf-8"?>
<sst xmlns="http://schemas.openxmlformats.org/spreadsheetml/2006/main" count="228" uniqueCount="146">
  <si>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</si>
  <si>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</si>
  <si>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</si>
  <si>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</si>
  <si>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</si>
  <si>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</si>
  <si>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</si>
  <si>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</si>
  <si>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</si>
  <si>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</si>
  <si>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</si>
  <si>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</si>
  <si>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</si>
  <si>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</si>
  <si>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</si>
  <si>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</si>
  <si>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</si>
  <si>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</si>
  <si>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</si>
  <si>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</si>
  <si>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</si>
  <si>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</si>
  <si>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</si>
  <si>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</si>
  <si>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</si>
  <si>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</si>
  <si>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55</t>
  </si>
  <si>
    <t>WYK-PASR</t>
  </si>
  <si>
    <t>Zdarcie pokrywy na pasach - prace ręczne</t>
  </si>
  <si>
    <t>KMTR</t>
  </si>
  <si>
    <t xml:space="preserve"> 60</t>
  </si>
  <si>
    <t>WYK-TAL60</t>
  </si>
  <si>
    <t>Zdarcie pokrywy na talerzach 60 cm x 60 cm</t>
  </si>
  <si>
    <t>TSZT</t>
  </si>
  <si>
    <t xml:space="preserve"> 66</t>
  </si>
  <si>
    <t>PRZ-TALSA</t>
  </si>
  <si>
    <t>Przekopanie gleby na talerzach w miejscu sadzenia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</si>
  <si>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</si>
  <si>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</si>
  <si>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</si>
  <si>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</si>
  <si>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</si>
  <si>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</si>
  <si>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</si>
  <si>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</si>
  <si>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</si>
  <si>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</si>
  <si>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</si>
  <si>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</si>
  <si>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</si>
  <si>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</si>
  <si>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</si>
  <si>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</si>
  <si>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</si>
  <si>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</si>
  <si>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</si>
  <si>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</si>
  <si>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</si>
  <si>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</si>
  <si>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</si>
  <si>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</si>
  <si>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</si>
  <si>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</si>
  <si>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</si>
  <si>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</si>
  <si>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</si>
  <si>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</si>
  <si>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</si>
  <si>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</si>
  <si>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</si>
  <si>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</si>
  <si>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</si>
  <si>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</si>
  <si>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</si>
  <si>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</si>
  <si>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</si>
  <si>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</si>
  <si>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</si>
  <si>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</si>
  <si>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</si>
  <si>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</si>
  <si>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</si>
  <si>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</si>
  <si>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</si>
  <si>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</si>
  <si>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165</t>
  </si>
  <si>
    <t>SMAR-PBIO</t>
  </si>
  <si>
    <t>Smarowanie pni biopreparatem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</si>
  <si>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</si>
  <si>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</si>
  <si>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</si>
  <si>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</si>
  <si>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</si>
  <si>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</si>
  <si>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</si>
  <si>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</si>
  <si>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</si>
  <si>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</si>
  <si>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</si>
  <si>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</si>
  <si>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</si>
  <si>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</si>
  <si>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</si>
  <si>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</si>
  <si>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</si>
  <si>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</si>
  <si>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</si>
  <si>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</si>
  <si>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</si>
  <si>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</si>
  <si>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</si>
  <si>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</si>
  <si>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</si>
  <si>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</si>
  <si>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</si>
  <si>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</si>
  <si>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</si>
  <si>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</si>
  <si>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</si>
  <si>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</si>
  <si>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</si>
  <si>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</si>
  <si>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</si>
  <si>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</si>
  <si>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</si>
  <si>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Brodnica</t>
  </si>
  <si>
    <t xml:space="preserve">87-300 Brodnica; Sądowa 16                     </t>
  </si>
  <si>
    <t>Odpowiadając na ogłoszenie o przetargu nieograniczonym na „Wykonywanie usług z zakresu gospodarki leśnej na terenie Nadleśnictwa Brodnica w roku 2025''  składamy niniejszym ofertę na pakiet 02/2025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</si>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</sst>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9"/>
      <color theme="0"/>
      <name val="Arial"/>
      <family val="2"/>
      <charset val="238"/>
    </font>
    <font>
      <b/>
      <sz val="9"/>
      <color rgb="FF333333"/>
      <name val="Arial"/>
      <family val="2"/>
      <charset val="238"/>
    </font>
    <font>
      <b/>
      <sz val="9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7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0" fillId="2" borderId="0" xfId="0" applyNumberFormat="1" applyFont="1" applyFill="1" applyAlignment="1">
      <alignment horizontal="left"/>
    </xf>
    <xf numFmtId="2" fontId="12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" fillId="2" borderId="5" xfId="0" applyNumberFormat="1" applyFont="1" applyFill="1" applyBorder="1" applyAlignment="1">
      <alignment horizontal="right" vertical="center"/>
    </xf>
    <xf numFmtId="2" fontId="1" fillId="2" borderId="6" xfId="0" applyNumberFormat="1" applyFont="1" applyFill="1" applyBorder="1" applyAlignment="1">
      <alignment horizontal="right" vertical="center"/>
    </xf>
    <xf numFmtId="2" fontId="11" fillId="2" borderId="1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1"/>
  <sheetViews>
    <sheetView tabSelected="1" topLeftCell="A66" workbookViewId="0">
      <selection activeCell="H50" sqref="H50:H80"/>
    </sheetView>
  </sheetViews>
  <sheetFormatPr defaultRowHeight="12.75" x14ac:dyDescent="0.2"/>
  <cols>
    <col min="1" max="1" width="0.140625" customWidth="1"/>
    <col min="2" max="2" width="5.7109375" customWidth="1"/>
    <col min="3" max="3" width="53.57031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1" t="s">
        <v>119</v>
      </c>
      <c r="J2" s="31"/>
      <c r="K2" s="31"/>
      <c r="L2" s="31"/>
      <c r="M2" s="31"/>
      <c r="N2" s="31"/>
      <c r="O2" s="31"/>
    </row>
    <row r="3" spans="2:15" s="1" customFormat="1" ht="28.7" customHeight="1" x14ac:dyDescent="0.2"/>
    <row r="4" spans="2:15" s="1" customFormat="1" ht="2.65" customHeight="1" x14ac:dyDescent="0.2">
      <c r="B4" s="22"/>
      <c r="C4" s="22"/>
      <c r="D4" s="22"/>
    </row>
    <row r="5" spans="2:15" s="1" customFormat="1" ht="28.7" customHeight="1" x14ac:dyDescent="0.2"/>
    <row r="6" spans="2:15" s="1" customFormat="1" ht="2.65" customHeight="1" x14ac:dyDescent="0.2">
      <c r="B6" s="22"/>
      <c r="C6" s="22"/>
      <c r="D6" s="22"/>
    </row>
    <row r="7" spans="2:15" s="1" customFormat="1" ht="28.7" customHeight="1" x14ac:dyDescent="0.2"/>
    <row r="8" spans="2:15" s="1" customFormat="1" ht="5.25" customHeight="1" x14ac:dyDescent="0.2">
      <c r="B8" s="22"/>
      <c r="C8" s="22"/>
      <c r="D8" s="22"/>
    </row>
    <row r="9" spans="2:15" s="1" customFormat="1" ht="4.3499999999999996" customHeight="1" x14ac:dyDescent="0.2"/>
    <row r="10" spans="2:15" s="1" customFormat="1" ht="6.95" customHeight="1" x14ac:dyDescent="0.2">
      <c r="B10" s="13" t="s">
        <v>120</v>
      </c>
      <c r="C10" s="13"/>
      <c r="D10" s="13"/>
    </row>
    <row r="11" spans="2:15" s="1" customFormat="1" ht="12.2" customHeight="1" x14ac:dyDescent="0.2">
      <c r="B11" s="13"/>
      <c r="C11" s="13"/>
      <c r="D11" s="13"/>
      <c r="G11" s="29" t="s">
        <v>121</v>
      </c>
      <c r="H11" s="29"/>
      <c r="I11" s="29"/>
      <c r="J11" s="29"/>
      <c r="K11" s="29"/>
      <c r="L11" s="29"/>
      <c r="M11" s="29"/>
      <c r="N11" s="29"/>
    </row>
    <row r="12" spans="2:15" s="1" customFormat="1" ht="7.9" customHeight="1" x14ac:dyDescent="0.2">
      <c r="G12" s="29"/>
      <c r="H12" s="29"/>
      <c r="I12" s="29"/>
      <c r="J12" s="29"/>
      <c r="K12" s="29"/>
      <c r="L12" s="29"/>
      <c r="M12" s="29"/>
      <c r="N12" s="29"/>
    </row>
    <row r="13" spans="2:15" s="1" customFormat="1" ht="20.25" customHeight="1" x14ac:dyDescent="0.2"/>
    <row r="14" spans="2:15" s="1" customFormat="1" ht="24" customHeight="1" x14ac:dyDescent="0.2">
      <c r="E14" s="23" t="s">
        <v>122</v>
      </c>
      <c r="F14" s="23"/>
      <c r="G14" s="23"/>
    </row>
    <row r="15" spans="2:15" s="1" customFormat="1" ht="43.15" customHeight="1" x14ac:dyDescent="0.2"/>
    <row r="16" spans="2:15" s="1" customFormat="1" ht="20.85" customHeight="1" x14ac:dyDescent="0.2">
      <c r="B16" s="20" t="s">
        <v>123</v>
      </c>
      <c r="C16" s="20"/>
    </row>
    <row r="17" spans="2:13" s="1" customFormat="1" ht="2.65" customHeight="1" x14ac:dyDescent="0.2"/>
    <row r="18" spans="2:13" s="1" customFormat="1" ht="20.85" customHeight="1" x14ac:dyDescent="0.2">
      <c r="B18" s="20" t="s">
        <v>124</v>
      </c>
      <c r="C18" s="20"/>
    </row>
    <row r="19" spans="2:13" s="1" customFormat="1" ht="2.65" customHeight="1" x14ac:dyDescent="0.2"/>
    <row r="20" spans="2:13" s="1" customFormat="1" ht="20.85" customHeight="1" x14ac:dyDescent="0.2">
      <c r="B20" s="20" t="s">
        <v>125</v>
      </c>
      <c r="C20" s="20"/>
    </row>
    <row r="21" spans="2:13" s="1" customFormat="1" ht="2.65" customHeight="1" x14ac:dyDescent="0.2"/>
    <row r="22" spans="2:13" s="1" customFormat="1" ht="20.85" customHeight="1" x14ac:dyDescent="0.2">
      <c r="B22" s="20" t="s">
        <v>126</v>
      </c>
      <c r="C22" s="20"/>
    </row>
    <row r="23" spans="2:13" s="1" customFormat="1" ht="34.700000000000003" customHeight="1" x14ac:dyDescent="0.2"/>
    <row r="24" spans="2:13" s="1" customFormat="1" ht="50.1" customHeight="1" x14ac:dyDescent="0.2">
      <c r="B24" s="17" t="s">
        <v>127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3" s="1" customFormat="1" ht="2.65" customHeight="1" x14ac:dyDescent="0.2"/>
    <row r="26" spans="2:13" s="1" customFormat="1" ht="50.1" customHeight="1" x14ac:dyDescent="0.2">
      <c r="B26" s="16" t="s">
        <v>128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0" t="s">
        <v>129</v>
      </c>
      <c r="C29" s="20"/>
      <c r="D29" s="20"/>
      <c r="E29" s="20"/>
      <c r="F29" s="20"/>
      <c r="G29" s="20"/>
      <c r="H29" s="20"/>
      <c r="I29" s="20"/>
      <c r="J29" s="20"/>
      <c r="K29" s="20"/>
    </row>
    <row r="30" spans="2:13" s="1" customFormat="1" ht="5.25" customHeight="1" x14ac:dyDescent="0.2"/>
    <row r="31" spans="2:13" s="1" customFormat="1" ht="55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2" t="s">
        <v>10</v>
      </c>
      <c r="M31" s="3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1095</v>
      </c>
      <c r="H32" s="12">
        <v>0</v>
      </c>
      <c r="I32" s="10">
        <f>ROUND(G32*H32,2)</f>
        <v>0</v>
      </c>
      <c r="J32" s="5">
        <v>8</v>
      </c>
      <c r="K32" s="9">
        <f>ROUND(I32*J32/100,2)</f>
        <v>0</v>
      </c>
      <c r="L32" s="33">
        <f>ROUND(I32+K32,2)</f>
        <v>0</v>
      </c>
      <c r="M32" s="33"/>
    </row>
    <row r="33" spans="2:13" s="1" customFormat="1" ht="3.2" customHeight="1" x14ac:dyDescent="0.2"/>
    <row r="34" spans="2:13" s="1" customFormat="1" ht="18.2" customHeight="1" x14ac:dyDescent="0.2">
      <c r="B34" s="20" t="s">
        <v>130</v>
      </c>
      <c r="C34" s="20"/>
      <c r="D34" s="20"/>
      <c r="E34" s="20"/>
      <c r="F34" s="20"/>
      <c r="G34" s="20"/>
      <c r="H34" s="20"/>
      <c r="I34" s="20"/>
      <c r="J34" s="20"/>
      <c r="K34" s="20"/>
    </row>
    <row r="35" spans="2:13" s="1" customFormat="1" ht="5.25" customHeight="1" x14ac:dyDescent="0.2"/>
    <row r="36" spans="2:13" s="1" customFormat="1" ht="56.2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2" t="s">
        <v>10</v>
      </c>
      <c r="M36" s="32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459</v>
      </c>
      <c r="H37" s="12">
        <v>0</v>
      </c>
      <c r="I37" s="10">
        <f>ROUND(G37*H37,2)</f>
        <v>0</v>
      </c>
      <c r="J37" s="5">
        <v>8</v>
      </c>
      <c r="K37" s="9">
        <f>ROUND(I37*J37/100,2)</f>
        <v>0</v>
      </c>
      <c r="L37" s="33">
        <f>ROUND(I37+K37,2)</f>
        <v>0</v>
      </c>
      <c r="M37" s="33"/>
    </row>
    <row r="38" spans="2:13" s="1" customFormat="1" ht="3.2" customHeight="1" x14ac:dyDescent="0.2"/>
    <row r="39" spans="2:13" s="1" customFormat="1" ht="18.2" customHeight="1" x14ac:dyDescent="0.2">
      <c r="B39" s="20" t="s">
        <v>131</v>
      </c>
      <c r="C39" s="20"/>
      <c r="D39" s="20"/>
      <c r="E39" s="20"/>
      <c r="F39" s="20"/>
      <c r="G39" s="20"/>
      <c r="H39" s="20"/>
      <c r="I39" s="20"/>
      <c r="J39" s="20"/>
      <c r="K39" s="20"/>
    </row>
    <row r="40" spans="2:13" s="1" customFormat="1" ht="5.25" customHeight="1" x14ac:dyDescent="0.2"/>
    <row r="41" spans="2:13" s="1" customFormat="1" ht="57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2" t="s">
        <v>10</v>
      </c>
      <c r="M41" s="32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287</v>
      </c>
      <c r="H42" s="12">
        <v>0</v>
      </c>
      <c r="I42" s="10">
        <f>ROUND(G42*H42,2)</f>
        <v>0</v>
      </c>
      <c r="J42" s="5">
        <v>8</v>
      </c>
      <c r="K42" s="9">
        <f>ROUND(I42*J42/100,2)</f>
        <v>0</v>
      </c>
      <c r="L42" s="25">
        <f>ROUND(I42+K42,2)</f>
        <v>0</v>
      </c>
      <c r="M42" s="26"/>
    </row>
    <row r="43" spans="2:13" s="1" customFormat="1" ht="3.2" customHeight="1" x14ac:dyDescent="0.2"/>
    <row r="44" spans="2:13" s="1" customFormat="1" ht="18.2" customHeight="1" x14ac:dyDescent="0.2">
      <c r="B44" s="20" t="s">
        <v>132</v>
      </c>
      <c r="C44" s="20"/>
      <c r="D44" s="20"/>
      <c r="E44" s="20"/>
      <c r="F44" s="20"/>
      <c r="G44" s="20"/>
      <c r="H44" s="20"/>
      <c r="I44" s="20"/>
      <c r="J44" s="20"/>
      <c r="K44" s="20"/>
    </row>
    <row r="45" spans="2:13" s="1" customFormat="1" ht="5.25" customHeight="1" x14ac:dyDescent="0.2"/>
    <row r="46" spans="2:13" s="1" customFormat="1" ht="60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2" t="s">
        <v>10</v>
      </c>
      <c r="M46" s="32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610</v>
      </c>
      <c r="H47" s="12">
        <v>0</v>
      </c>
      <c r="I47" s="10">
        <f>ROUND(G47*H47,2)</f>
        <v>0</v>
      </c>
      <c r="J47" s="5">
        <v>8</v>
      </c>
      <c r="K47" s="9">
        <f>ROUND(I47*J47/100,2)</f>
        <v>0</v>
      </c>
      <c r="L47" s="25">
        <f>ROUND(I47+K47,2)</f>
        <v>0</v>
      </c>
      <c r="M47" s="26"/>
    </row>
    <row r="48" spans="2:13" s="1" customFormat="1" ht="9" customHeight="1" x14ac:dyDescent="0.2"/>
    <row r="49" spans="2:13" s="1" customFormat="1" ht="51.7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2" t="s">
        <v>10</v>
      </c>
      <c r="M49" s="32"/>
    </row>
    <row r="50" spans="2:13" s="1" customFormat="1" ht="28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40</v>
      </c>
      <c r="H50" s="12">
        <v>0</v>
      </c>
      <c r="I50" s="10">
        <f>ROUND(G50*H50,2)</f>
        <v>0</v>
      </c>
      <c r="J50" s="5">
        <v>8</v>
      </c>
      <c r="K50" s="9">
        <f>ROUND(I50*J50/100,2)</f>
        <v>0</v>
      </c>
      <c r="L50" s="25">
        <f>ROUND(I50+K50,2)</f>
        <v>0</v>
      </c>
      <c r="M50" s="26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40</v>
      </c>
      <c r="H51" s="12">
        <v>0</v>
      </c>
      <c r="I51" s="9">
        <f t="shared" ref="I51:I80" si="0">ROUND(G51*H51,2)</f>
        <v>0</v>
      </c>
      <c r="J51" s="5">
        <v>8</v>
      </c>
      <c r="K51" s="9">
        <f t="shared" ref="K51:K80" si="1">ROUND(I51*J51/100,2)</f>
        <v>0</v>
      </c>
      <c r="L51" s="25">
        <f t="shared" ref="L51:L80" si="2">ROUND(I51+K51,2)</f>
        <v>0</v>
      </c>
      <c r="M51" s="26"/>
    </row>
    <row r="52" spans="2:13" s="1" customFormat="1" ht="38.85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5.62</v>
      </c>
      <c r="H52" s="12">
        <v>0</v>
      </c>
      <c r="I52" s="9">
        <f t="shared" si="0"/>
        <v>0</v>
      </c>
      <c r="J52" s="5">
        <v>8</v>
      </c>
      <c r="K52" s="9">
        <f t="shared" si="1"/>
        <v>0</v>
      </c>
      <c r="L52" s="25">
        <f t="shared" si="2"/>
        <v>0</v>
      </c>
      <c r="M52" s="26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0.66</v>
      </c>
      <c r="H53" s="12">
        <v>0</v>
      </c>
      <c r="I53" s="9">
        <f t="shared" si="0"/>
        <v>0</v>
      </c>
      <c r="J53" s="5">
        <v>8</v>
      </c>
      <c r="K53" s="9">
        <f t="shared" si="1"/>
        <v>0</v>
      </c>
      <c r="L53" s="25">
        <f t="shared" si="2"/>
        <v>0</v>
      </c>
      <c r="M53" s="26"/>
    </row>
    <row r="54" spans="2:13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33</v>
      </c>
      <c r="G54" s="8">
        <v>3.35</v>
      </c>
      <c r="H54" s="12">
        <v>0</v>
      </c>
      <c r="I54" s="9">
        <f t="shared" si="0"/>
        <v>0</v>
      </c>
      <c r="J54" s="5">
        <v>8</v>
      </c>
      <c r="K54" s="9">
        <f t="shared" si="1"/>
        <v>0</v>
      </c>
      <c r="L54" s="25">
        <f t="shared" si="2"/>
        <v>0</v>
      </c>
      <c r="M54" s="26"/>
    </row>
    <row r="55" spans="2:13" s="1" customFormat="1" ht="19.7" customHeight="1" x14ac:dyDescent="0.2">
      <c r="B55" s="5">
        <v>10</v>
      </c>
      <c r="C55" s="6" t="s">
        <v>34</v>
      </c>
      <c r="D55" s="6" t="s">
        <v>35</v>
      </c>
      <c r="E55" s="7" t="s">
        <v>36</v>
      </c>
      <c r="F55" s="6" t="s">
        <v>33</v>
      </c>
      <c r="G55" s="8">
        <v>3.35</v>
      </c>
      <c r="H55" s="12">
        <v>0</v>
      </c>
      <c r="I55" s="9">
        <f t="shared" si="0"/>
        <v>0</v>
      </c>
      <c r="J55" s="5">
        <v>8</v>
      </c>
      <c r="K55" s="9">
        <f t="shared" si="1"/>
        <v>0</v>
      </c>
      <c r="L55" s="25">
        <f t="shared" si="2"/>
        <v>0</v>
      </c>
      <c r="M55" s="26"/>
    </row>
    <row r="56" spans="2:13" s="1" customFormat="1" ht="28.7" customHeight="1" x14ac:dyDescent="0.2">
      <c r="B56" s="5">
        <v>11</v>
      </c>
      <c r="C56" s="6" t="s">
        <v>37</v>
      </c>
      <c r="D56" s="6" t="s">
        <v>38</v>
      </c>
      <c r="E56" s="7" t="s">
        <v>39</v>
      </c>
      <c r="F56" s="6" t="s">
        <v>29</v>
      </c>
      <c r="G56" s="8">
        <v>16.04</v>
      </c>
      <c r="H56" s="12">
        <v>0</v>
      </c>
      <c r="I56" s="9">
        <f t="shared" si="0"/>
        <v>0</v>
      </c>
      <c r="J56" s="5">
        <v>8</v>
      </c>
      <c r="K56" s="9">
        <f t="shared" si="1"/>
        <v>0</v>
      </c>
      <c r="L56" s="25">
        <f t="shared" si="2"/>
        <v>0</v>
      </c>
      <c r="M56" s="26"/>
    </row>
    <row r="57" spans="2:13" s="1" customFormat="1" ht="28.7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29</v>
      </c>
      <c r="G57" s="8">
        <v>20.64</v>
      </c>
      <c r="H57" s="12">
        <v>0</v>
      </c>
      <c r="I57" s="9">
        <f t="shared" si="0"/>
        <v>0</v>
      </c>
      <c r="J57" s="5">
        <v>8</v>
      </c>
      <c r="K57" s="9">
        <f t="shared" si="1"/>
        <v>0</v>
      </c>
      <c r="L57" s="25">
        <f t="shared" si="2"/>
        <v>0</v>
      </c>
      <c r="M57" s="26"/>
    </row>
    <row r="58" spans="2:13" s="1" customFormat="1" ht="19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14</v>
      </c>
      <c r="G58" s="8">
        <v>13</v>
      </c>
      <c r="H58" s="12">
        <v>0</v>
      </c>
      <c r="I58" s="9">
        <f t="shared" si="0"/>
        <v>0</v>
      </c>
      <c r="J58" s="5">
        <v>8</v>
      </c>
      <c r="K58" s="9">
        <f t="shared" si="1"/>
        <v>0</v>
      </c>
      <c r="L58" s="25">
        <f t="shared" si="2"/>
        <v>0</v>
      </c>
      <c r="M58" s="26"/>
    </row>
    <row r="59" spans="2:13" s="1" customFormat="1" ht="19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33</v>
      </c>
      <c r="G59" s="8">
        <v>0.1</v>
      </c>
      <c r="H59" s="12">
        <v>0</v>
      </c>
      <c r="I59" s="9">
        <f t="shared" si="0"/>
        <v>0</v>
      </c>
      <c r="J59" s="5">
        <v>8</v>
      </c>
      <c r="K59" s="9">
        <f t="shared" si="1"/>
        <v>0</v>
      </c>
      <c r="L59" s="25">
        <f t="shared" si="2"/>
        <v>0</v>
      </c>
      <c r="M59" s="26"/>
    </row>
    <row r="60" spans="2:13" s="1" customFormat="1" ht="19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33</v>
      </c>
      <c r="G60" s="8">
        <v>76.599999999999994</v>
      </c>
      <c r="H60" s="12">
        <v>0</v>
      </c>
      <c r="I60" s="9">
        <f t="shared" si="0"/>
        <v>0</v>
      </c>
      <c r="J60" s="5">
        <v>8</v>
      </c>
      <c r="K60" s="9">
        <f t="shared" si="1"/>
        <v>0</v>
      </c>
      <c r="L60" s="25">
        <f t="shared" si="2"/>
        <v>0</v>
      </c>
      <c r="M60" s="26"/>
    </row>
    <row r="61" spans="2:13" s="1" customFormat="1" ht="28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33</v>
      </c>
      <c r="G61" s="8">
        <v>3.35</v>
      </c>
      <c r="H61" s="12">
        <v>0</v>
      </c>
      <c r="I61" s="9">
        <f t="shared" si="0"/>
        <v>0</v>
      </c>
      <c r="J61" s="5">
        <v>8</v>
      </c>
      <c r="K61" s="9">
        <f t="shared" si="1"/>
        <v>0</v>
      </c>
      <c r="L61" s="25">
        <f t="shared" si="2"/>
        <v>0</v>
      </c>
      <c r="M61" s="26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33</v>
      </c>
      <c r="G62" s="8">
        <v>80.05</v>
      </c>
      <c r="H62" s="12">
        <v>0</v>
      </c>
      <c r="I62" s="9">
        <f t="shared" si="0"/>
        <v>0</v>
      </c>
      <c r="J62" s="5">
        <v>8</v>
      </c>
      <c r="K62" s="9">
        <f t="shared" si="1"/>
        <v>0</v>
      </c>
      <c r="L62" s="25">
        <f t="shared" si="2"/>
        <v>0</v>
      </c>
      <c r="M62" s="26"/>
    </row>
    <row r="63" spans="2:13" s="1" customFormat="1" ht="28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25</v>
      </c>
      <c r="G63" s="8">
        <v>8</v>
      </c>
      <c r="H63" s="12">
        <v>0</v>
      </c>
      <c r="I63" s="9">
        <f t="shared" si="0"/>
        <v>0</v>
      </c>
      <c r="J63" s="5">
        <v>8</v>
      </c>
      <c r="K63" s="9">
        <f t="shared" si="1"/>
        <v>0</v>
      </c>
      <c r="L63" s="25">
        <f t="shared" si="2"/>
        <v>0</v>
      </c>
      <c r="M63" s="26"/>
    </row>
    <row r="64" spans="2:13" s="1" customFormat="1" ht="28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25</v>
      </c>
      <c r="G64" s="8">
        <v>43</v>
      </c>
      <c r="H64" s="12">
        <v>0</v>
      </c>
      <c r="I64" s="9">
        <f t="shared" si="0"/>
        <v>0</v>
      </c>
      <c r="J64" s="5">
        <v>8</v>
      </c>
      <c r="K64" s="9">
        <f t="shared" si="1"/>
        <v>0</v>
      </c>
      <c r="L64" s="25">
        <f t="shared" si="2"/>
        <v>0</v>
      </c>
      <c r="M64" s="26"/>
    </row>
    <row r="65" spans="2:13" s="1" customFormat="1" ht="28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25</v>
      </c>
      <c r="G65" s="8">
        <v>21</v>
      </c>
      <c r="H65" s="12">
        <v>0</v>
      </c>
      <c r="I65" s="9">
        <f t="shared" si="0"/>
        <v>0</v>
      </c>
      <c r="J65" s="5">
        <v>8</v>
      </c>
      <c r="K65" s="9">
        <f t="shared" si="1"/>
        <v>0</v>
      </c>
      <c r="L65" s="25">
        <f t="shared" si="2"/>
        <v>0</v>
      </c>
      <c r="M65" s="26"/>
    </row>
    <row r="66" spans="2:13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25</v>
      </c>
      <c r="G66" s="8">
        <v>1.91</v>
      </c>
      <c r="H66" s="12">
        <v>0</v>
      </c>
      <c r="I66" s="9">
        <f t="shared" si="0"/>
        <v>0</v>
      </c>
      <c r="J66" s="5">
        <v>8</v>
      </c>
      <c r="K66" s="9">
        <f t="shared" si="1"/>
        <v>0</v>
      </c>
      <c r="L66" s="25">
        <f t="shared" si="2"/>
        <v>0</v>
      </c>
      <c r="M66" s="26"/>
    </row>
    <row r="67" spans="2:13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73</v>
      </c>
      <c r="G67" s="8">
        <v>11</v>
      </c>
      <c r="H67" s="12">
        <v>0</v>
      </c>
      <c r="I67" s="9">
        <f t="shared" si="0"/>
        <v>0</v>
      </c>
      <c r="J67" s="5">
        <v>23</v>
      </c>
      <c r="K67" s="9">
        <f t="shared" si="1"/>
        <v>0</v>
      </c>
      <c r="L67" s="25">
        <f t="shared" si="2"/>
        <v>0</v>
      </c>
      <c r="M67" s="26"/>
    </row>
    <row r="68" spans="2:13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73</v>
      </c>
      <c r="G68" s="8">
        <v>19.43</v>
      </c>
      <c r="H68" s="12">
        <v>0</v>
      </c>
      <c r="I68" s="9">
        <f t="shared" si="0"/>
        <v>0</v>
      </c>
      <c r="J68" s="5">
        <v>23</v>
      </c>
      <c r="K68" s="9">
        <f t="shared" si="1"/>
        <v>0</v>
      </c>
      <c r="L68" s="25">
        <f t="shared" si="2"/>
        <v>0</v>
      </c>
      <c r="M68" s="26"/>
    </row>
    <row r="69" spans="2:13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80</v>
      </c>
      <c r="G69" s="8">
        <v>15</v>
      </c>
      <c r="H69" s="12">
        <v>0</v>
      </c>
      <c r="I69" s="9">
        <f t="shared" si="0"/>
        <v>0</v>
      </c>
      <c r="J69" s="5">
        <v>23</v>
      </c>
      <c r="K69" s="9">
        <f t="shared" si="1"/>
        <v>0</v>
      </c>
      <c r="L69" s="25">
        <f t="shared" si="2"/>
        <v>0</v>
      </c>
      <c r="M69" s="26"/>
    </row>
    <row r="70" spans="2:13" s="1" customFormat="1" ht="19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84</v>
      </c>
      <c r="G70" s="8">
        <v>68</v>
      </c>
      <c r="H70" s="12">
        <v>0</v>
      </c>
      <c r="I70" s="9">
        <f t="shared" si="0"/>
        <v>0</v>
      </c>
      <c r="J70" s="5">
        <v>8</v>
      </c>
      <c r="K70" s="9">
        <f t="shared" si="1"/>
        <v>0</v>
      </c>
      <c r="L70" s="25">
        <f t="shared" si="2"/>
        <v>0</v>
      </c>
      <c r="M70" s="26"/>
    </row>
    <row r="71" spans="2:13" s="1" customFormat="1" ht="19.7" customHeight="1" x14ac:dyDescent="0.2">
      <c r="B71" s="5">
        <v>26</v>
      </c>
      <c r="C71" s="6" t="s">
        <v>85</v>
      </c>
      <c r="D71" s="6" t="s">
        <v>86</v>
      </c>
      <c r="E71" s="7" t="s">
        <v>87</v>
      </c>
      <c r="F71" s="6" t="s">
        <v>25</v>
      </c>
      <c r="G71" s="8">
        <v>13.6</v>
      </c>
      <c r="H71" s="12">
        <v>0</v>
      </c>
      <c r="I71" s="9">
        <f t="shared" si="0"/>
        <v>0</v>
      </c>
      <c r="J71" s="5">
        <v>8</v>
      </c>
      <c r="K71" s="9">
        <f t="shared" si="1"/>
        <v>0</v>
      </c>
      <c r="L71" s="25">
        <f t="shared" si="2"/>
        <v>0</v>
      </c>
      <c r="M71" s="26"/>
    </row>
    <row r="72" spans="2:13" s="1" customFormat="1" ht="28.7" customHeight="1" x14ac:dyDescent="0.2">
      <c r="B72" s="5">
        <v>27</v>
      </c>
      <c r="C72" s="6" t="s">
        <v>88</v>
      </c>
      <c r="D72" s="6" t="s">
        <v>89</v>
      </c>
      <c r="E72" s="7" t="s">
        <v>90</v>
      </c>
      <c r="F72" s="6" t="s">
        <v>84</v>
      </c>
      <c r="G72" s="8">
        <v>10</v>
      </c>
      <c r="H72" s="12">
        <v>0</v>
      </c>
      <c r="I72" s="9">
        <f t="shared" si="0"/>
        <v>0</v>
      </c>
      <c r="J72" s="5">
        <v>8</v>
      </c>
      <c r="K72" s="9">
        <f t="shared" si="1"/>
        <v>0</v>
      </c>
      <c r="L72" s="25">
        <f t="shared" si="2"/>
        <v>0</v>
      </c>
      <c r="M72" s="26"/>
    </row>
    <row r="73" spans="2:13" s="1" customFormat="1" ht="19.7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84</v>
      </c>
      <c r="G73" s="8">
        <v>30</v>
      </c>
      <c r="H73" s="12">
        <v>0</v>
      </c>
      <c r="I73" s="9">
        <f t="shared" si="0"/>
        <v>0</v>
      </c>
      <c r="J73" s="5">
        <v>8</v>
      </c>
      <c r="K73" s="9">
        <f t="shared" si="1"/>
        <v>0</v>
      </c>
      <c r="L73" s="25">
        <f t="shared" si="2"/>
        <v>0</v>
      </c>
      <c r="M73" s="26"/>
    </row>
    <row r="74" spans="2:13" s="1" customFormat="1" ht="19.7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25</v>
      </c>
      <c r="G74" s="8">
        <v>3.09</v>
      </c>
      <c r="H74" s="12">
        <v>0</v>
      </c>
      <c r="I74" s="9">
        <f t="shared" si="0"/>
        <v>0</v>
      </c>
      <c r="J74" s="5">
        <v>8</v>
      </c>
      <c r="K74" s="9">
        <f t="shared" si="1"/>
        <v>0</v>
      </c>
      <c r="L74" s="25">
        <f t="shared" si="2"/>
        <v>0</v>
      </c>
      <c r="M74" s="26"/>
    </row>
    <row r="75" spans="2:13" s="1" customFormat="1" ht="19.7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29</v>
      </c>
      <c r="G75" s="8">
        <v>1.6</v>
      </c>
      <c r="H75" s="12">
        <v>0</v>
      </c>
      <c r="I75" s="9">
        <f t="shared" si="0"/>
        <v>0</v>
      </c>
      <c r="J75" s="5">
        <v>8</v>
      </c>
      <c r="K75" s="9">
        <f t="shared" si="1"/>
        <v>0</v>
      </c>
      <c r="L75" s="25">
        <f t="shared" si="2"/>
        <v>0</v>
      </c>
      <c r="M75" s="26"/>
    </row>
    <row r="76" spans="2:13" s="1" customFormat="1" ht="19.7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80</v>
      </c>
      <c r="G76" s="8">
        <v>814</v>
      </c>
      <c r="H76" s="12">
        <v>0</v>
      </c>
      <c r="I76" s="9">
        <f t="shared" si="0"/>
        <v>0</v>
      </c>
      <c r="J76" s="5">
        <v>8</v>
      </c>
      <c r="K76" s="9">
        <f t="shared" si="1"/>
        <v>0</v>
      </c>
      <c r="L76" s="25">
        <f t="shared" si="2"/>
        <v>0</v>
      </c>
      <c r="M76" s="26"/>
    </row>
    <row r="77" spans="2:13" s="1" customFormat="1" ht="19.7" customHeight="1" x14ac:dyDescent="0.2">
      <c r="B77" s="5">
        <v>32</v>
      </c>
      <c r="C77" s="6" t="s">
        <v>103</v>
      </c>
      <c r="D77" s="6" t="s">
        <v>104</v>
      </c>
      <c r="E77" s="7" t="s">
        <v>102</v>
      </c>
      <c r="F77" s="6" t="s">
        <v>80</v>
      </c>
      <c r="G77" s="8">
        <v>13.5</v>
      </c>
      <c r="H77" s="12">
        <v>0</v>
      </c>
      <c r="I77" s="9">
        <f t="shared" si="0"/>
        <v>0</v>
      </c>
      <c r="J77" s="5">
        <v>23</v>
      </c>
      <c r="K77" s="9">
        <f t="shared" si="1"/>
        <v>0</v>
      </c>
      <c r="L77" s="25">
        <f t="shared" si="2"/>
        <v>0</v>
      </c>
      <c r="M77" s="26"/>
    </row>
    <row r="78" spans="2:13" s="1" customFormat="1" ht="19.7" customHeight="1" x14ac:dyDescent="0.2">
      <c r="B78" s="5">
        <v>33</v>
      </c>
      <c r="C78" s="6" t="s">
        <v>105</v>
      </c>
      <c r="D78" s="6" t="s">
        <v>106</v>
      </c>
      <c r="E78" s="7" t="s">
        <v>107</v>
      </c>
      <c r="F78" s="6" t="s">
        <v>80</v>
      </c>
      <c r="G78" s="8">
        <v>10</v>
      </c>
      <c r="H78" s="12">
        <v>0</v>
      </c>
      <c r="I78" s="9">
        <f t="shared" si="0"/>
        <v>0</v>
      </c>
      <c r="J78" s="5">
        <v>8</v>
      </c>
      <c r="K78" s="9">
        <f t="shared" si="1"/>
        <v>0</v>
      </c>
      <c r="L78" s="25">
        <f t="shared" si="2"/>
        <v>0</v>
      </c>
      <c r="M78" s="26"/>
    </row>
    <row r="79" spans="2:13" s="1" customFormat="1" ht="19.7" customHeight="1" x14ac:dyDescent="0.2">
      <c r="B79" s="5">
        <v>34</v>
      </c>
      <c r="C79" s="6" t="s">
        <v>108</v>
      </c>
      <c r="D79" s="6" t="s">
        <v>109</v>
      </c>
      <c r="E79" s="7" t="s">
        <v>110</v>
      </c>
      <c r="F79" s="6" t="s">
        <v>80</v>
      </c>
      <c r="G79" s="8">
        <v>108</v>
      </c>
      <c r="H79" s="12">
        <v>0</v>
      </c>
      <c r="I79" s="9">
        <f t="shared" si="0"/>
        <v>0</v>
      </c>
      <c r="J79" s="5">
        <v>8</v>
      </c>
      <c r="K79" s="9">
        <f t="shared" si="1"/>
        <v>0</v>
      </c>
      <c r="L79" s="25">
        <f t="shared" si="2"/>
        <v>0</v>
      </c>
      <c r="M79" s="26"/>
    </row>
    <row r="80" spans="2:13" s="1" customFormat="1" ht="19.7" customHeight="1" x14ac:dyDescent="0.2">
      <c r="B80" s="5">
        <v>35</v>
      </c>
      <c r="C80" s="6" t="s">
        <v>111</v>
      </c>
      <c r="D80" s="6" t="s">
        <v>112</v>
      </c>
      <c r="E80" s="7" t="s">
        <v>110</v>
      </c>
      <c r="F80" s="6" t="s">
        <v>80</v>
      </c>
      <c r="G80" s="8">
        <v>94</v>
      </c>
      <c r="H80" s="12">
        <v>0</v>
      </c>
      <c r="I80" s="9">
        <f t="shared" si="0"/>
        <v>0</v>
      </c>
      <c r="J80" s="5">
        <v>23</v>
      </c>
      <c r="K80" s="9">
        <f t="shared" si="1"/>
        <v>0</v>
      </c>
      <c r="L80" s="25">
        <f t="shared" si="2"/>
        <v>0</v>
      </c>
      <c r="M80" s="26"/>
    </row>
    <row r="81" spans="2:14" s="1" customFormat="1" ht="55.9" customHeight="1" x14ac:dyDescent="0.2">
      <c r="I81" s="11">
        <f>SUM(I50:I80)</f>
        <v>0</v>
      </c>
    </row>
    <row r="82" spans="2:14" s="1" customFormat="1" ht="21.4" customHeight="1" x14ac:dyDescent="0.2">
      <c r="B82" s="21" t="s">
        <v>113</v>
      </c>
      <c r="C82" s="21"/>
      <c r="D82" s="21"/>
      <c r="E82" s="21"/>
      <c r="F82" s="24">
        <f>ROUND(I32+I37+I42+I47+I81,2)</f>
        <v>0</v>
      </c>
      <c r="G82" s="24"/>
      <c r="H82" s="24"/>
      <c r="I82" s="24"/>
      <c r="J82" s="24"/>
      <c r="K82" s="24"/>
      <c r="L82" s="24"/>
      <c r="M82" s="24"/>
    </row>
    <row r="83" spans="2:14" s="1" customFormat="1" ht="21.4" customHeight="1" x14ac:dyDescent="0.2">
      <c r="B83" s="21" t="s">
        <v>114</v>
      </c>
      <c r="C83" s="21"/>
      <c r="D83" s="21"/>
      <c r="E83" s="21"/>
      <c r="F83" s="27">
        <f>ROUND(L32+L37+L42+L47+L50+L51+L52+L53+L54+L55+L56+L57+L58+L59+L60+L61+L62+L63+L64+L65+L66+L66+L67+L68+L69+L70+L71+L72+L73+L74+L75+L76+L77+L78+L79+L80,2)</f>
        <v>0</v>
      </c>
      <c r="G83" s="27"/>
      <c r="H83" s="27"/>
      <c r="I83" s="27"/>
      <c r="J83" s="27"/>
      <c r="K83" s="27"/>
      <c r="L83" s="27"/>
      <c r="M83" s="27"/>
    </row>
    <row r="84" spans="2:14" s="1" customFormat="1" ht="11.1" customHeight="1" x14ac:dyDescent="0.2"/>
    <row r="85" spans="2:14" s="1" customFormat="1" ht="61.35" customHeight="1" x14ac:dyDescent="0.2">
      <c r="B85" s="16" t="s">
        <v>133</v>
      </c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</row>
    <row r="86" spans="2:14" s="1" customFormat="1" ht="2.65" customHeight="1" x14ac:dyDescent="0.2"/>
    <row r="87" spans="2:14" s="1" customFormat="1" ht="89.1" customHeight="1" x14ac:dyDescent="0.2">
      <c r="B87" s="16" t="s">
        <v>134</v>
      </c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</row>
    <row r="88" spans="2:14" s="1" customFormat="1" ht="5.25" customHeight="1" x14ac:dyDescent="0.2"/>
    <row r="89" spans="2:14" s="1" customFormat="1" ht="89.1" customHeight="1" x14ac:dyDescent="0.2">
      <c r="B89" s="16" t="s">
        <v>135</v>
      </c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</row>
    <row r="90" spans="2:14" s="1" customFormat="1" ht="5.25" customHeight="1" x14ac:dyDescent="0.2"/>
    <row r="91" spans="2:14" s="1" customFormat="1" ht="37.9" customHeight="1" x14ac:dyDescent="0.2">
      <c r="B91" s="14" t="s">
        <v>115</v>
      </c>
      <c r="C91" s="14"/>
      <c r="D91" s="14"/>
      <c r="E91" s="14"/>
      <c r="F91" s="28" t="s">
        <v>116</v>
      </c>
      <c r="G91" s="28"/>
      <c r="H91" s="28"/>
      <c r="I91" s="28"/>
      <c r="J91" s="28"/>
      <c r="K91" s="28"/>
      <c r="L91" s="28"/>
    </row>
    <row r="92" spans="2:14" s="1" customFormat="1" ht="28.7" customHeight="1" x14ac:dyDescent="0.2"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</row>
    <row r="93" spans="2:14" s="1" customFormat="1" ht="28.7" customHeight="1" x14ac:dyDescent="0.2"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</row>
    <row r="94" spans="2:14" s="1" customFormat="1" ht="28.7" customHeight="1" x14ac:dyDescent="0.2"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</row>
    <row r="95" spans="2:14" s="1" customFormat="1" ht="28.7" customHeight="1" x14ac:dyDescent="0.2"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</row>
    <row r="96" spans="2:14" s="1" customFormat="1" ht="2.65" customHeight="1" x14ac:dyDescent="0.2"/>
    <row r="97" spans="2:14" s="1" customFormat="1" ht="158.44999999999999" customHeight="1" x14ac:dyDescent="0.2">
      <c r="B97" s="16" t="s">
        <v>136</v>
      </c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</row>
    <row r="98" spans="2:14" s="1" customFormat="1" ht="2.65" customHeight="1" x14ac:dyDescent="0.2"/>
    <row r="99" spans="2:14" s="1" customFormat="1" ht="33.6" customHeight="1" x14ac:dyDescent="0.2">
      <c r="B99" s="17" t="s">
        <v>137</v>
      </c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</row>
    <row r="100" spans="2:14" s="1" customFormat="1" ht="2.65" customHeight="1" x14ac:dyDescent="0.2"/>
    <row r="101" spans="2:14" s="1" customFormat="1" ht="37.9" customHeight="1" x14ac:dyDescent="0.2">
      <c r="B101" s="14" t="s">
        <v>117</v>
      </c>
      <c r="C101" s="14"/>
      <c r="D101" s="14"/>
      <c r="E101" s="14"/>
      <c r="F101" s="18" t="s">
        <v>118</v>
      </c>
      <c r="G101" s="18"/>
      <c r="H101" s="18"/>
      <c r="I101" s="18"/>
      <c r="J101" s="18"/>
      <c r="K101" s="18"/>
      <c r="L101" s="18"/>
    </row>
    <row r="102" spans="2:14" s="1" customFormat="1" ht="28.7" customHeight="1" x14ac:dyDescent="0.2"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</row>
    <row r="103" spans="2:14" s="1" customFormat="1" ht="28.7" customHeight="1" x14ac:dyDescent="0.2"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</row>
    <row r="104" spans="2:14" s="1" customFormat="1" ht="28.7" customHeight="1" x14ac:dyDescent="0.2"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</row>
    <row r="105" spans="2:14" s="1" customFormat="1" ht="28.7" customHeight="1" x14ac:dyDescent="0.2"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</row>
    <row r="106" spans="2:14" s="1" customFormat="1" ht="2.65" customHeight="1" x14ac:dyDescent="0.2"/>
    <row r="107" spans="2:14" s="1" customFormat="1" ht="130.69999999999999" customHeight="1" x14ac:dyDescent="0.2">
      <c r="B107" s="16" t="s">
        <v>138</v>
      </c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2:14" s="1" customFormat="1" ht="2.65" customHeight="1" x14ac:dyDescent="0.2"/>
    <row r="109" spans="2:14" s="1" customFormat="1" ht="47.45" customHeight="1" x14ac:dyDescent="0.2">
      <c r="B109" s="16" t="s">
        <v>139</v>
      </c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</row>
    <row r="110" spans="2:14" s="1" customFormat="1" ht="2.65" customHeight="1" x14ac:dyDescent="0.2"/>
    <row r="111" spans="2:14" s="1" customFormat="1" ht="47.45" customHeight="1" x14ac:dyDescent="0.2">
      <c r="B111" s="16" t="s">
        <v>140</v>
      </c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</row>
    <row r="112" spans="2:14" s="1" customFormat="1" ht="2.65" customHeight="1" x14ac:dyDescent="0.2"/>
    <row r="113" spans="2:14" s="1" customFormat="1" ht="33.6" customHeight="1" x14ac:dyDescent="0.2">
      <c r="B113" s="16" t="s">
        <v>141</v>
      </c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</row>
    <row r="114" spans="2:14" s="1" customFormat="1" ht="2.65" customHeight="1" x14ac:dyDescent="0.2"/>
    <row r="115" spans="2:14" s="1" customFormat="1" ht="116.85" customHeight="1" x14ac:dyDescent="0.2">
      <c r="B115" s="16" t="s">
        <v>142</v>
      </c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</row>
    <row r="116" spans="2:14" s="1" customFormat="1" ht="2.65" customHeight="1" x14ac:dyDescent="0.2"/>
    <row r="117" spans="2:14" s="1" customFormat="1" ht="75.2" customHeight="1" x14ac:dyDescent="0.2">
      <c r="B117" s="16" t="s">
        <v>143</v>
      </c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</row>
    <row r="118" spans="2:14" s="1" customFormat="1" ht="86.85" customHeight="1" x14ac:dyDescent="0.2"/>
    <row r="119" spans="2:14" s="1" customFormat="1" ht="17.649999999999999" customHeight="1" x14ac:dyDescent="0.2">
      <c r="I119" s="30" t="s">
        <v>144</v>
      </c>
      <c r="J119" s="30"/>
    </row>
    <row r="120" spans="2:14" s="1" customFormat="1" ht="145.15" customHeight="1" x14ac:dyDescent="0.2"/>
    <row r="121" spans="2:14" s="1" customFormat="1" ht="81.599999999999994" customHeight="1" x14ac:dyDescent="0.2">
      <c r="B121" s="19" t="s">
        <v>145</v>
      </c>
      <c r="C121" s="19"/>
      <c r="D121" s="19"/>
      <c r="E121" s="19"/>
      <c r="F121" s="19"/>
      <c r="G121" s="19"/>
      <c r="H121" s="19"/>
      <c r="I121" s="19"/>
      <c r="J121" s="19"/>
    </row>
  </sheetData>
  <mergeCells count="94">
    <mergeCell ref="L77:M77"/>
    <mergeCell ref="L78:M78"/>
    <mergeCell ref="L79:M79"/>
    <mergeCell ref="L80:M80"/>
    <mergeCell ref="L72:M72"/>
    <mergeCell ref="L73:M73"/>
    <mergeCell ref="L74:M74"/>
    <mergeCell ref="L75:M75"/>
    <mergeCell ref="L76:M76"/>
    <mergeCell ref="L67:M67"/>
    <mergeCell ref="L68:M68"/>
    <mergeCell ref="L69:M69"/>
    <mergeCell ref="L70:M70"/>
    <mergeCell ref="L71:M71"/>
    <mergeCell ref="L62:M62"/>
    <mergeCell ref="L63:M63"/>
    <mergeCell ref="L64:M64"/>
    <mergeCell ref="L65:M65"/>
    <mergeCell ref="L66:M66"/>
    <mergeCell ref="F95:L95"/>
    <mergeCell ref="G11:N12"/>
    <mergeCell ref="I119:J119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F83:M83"/>
    <mergeCell ref="F91:L91"/>
    <mergeCell ref="F92:L92"/>
    <mergeCell ref="F93:L93"/>
    <mergeCell ref="F94:L94"/>
    <mergeCell ref="B4:D4"/>
    <mergeCell ref="B44:K44"/>
    <mergeCell ref="B6:D6"/>
    <mergeCell ref="B8:D8"/>
    <mergeCell ref="B82:E82"/>
    <mergeCell ref="E14:G14"/>
    <mergeCell ref="F82:M8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B115:N115"/>
    <mergeCell ref="B117:N117"/>
    <mergeCell ref="B121:J121"/>
    <mergeCell ref="B16:C16"/>
    <mergeCell ref="B18:C18"/>
    <mergeCell ref="B20:C20"/>
    <mergeCell ref="B22:C22"/>
    <mergeCell ref="B24:L24"/>
    <mergeCell ref="B26:L26"/>
    <mergeCell ref="B29:K29"/>
    <mergeCell ref="B34:K34"/>
    <mergeCell ref="B39:K39"/>
    <mergeCell ref="B83:E83"/>
    <mergeCell ref="B85:N85"/>
    <mergeCell ref="B87:N87"/>
    <mergeCell ref="B89:N89"/>
    <mergeCell ref="B105:E105"/>
    <mergeCell ref="B107:N107"/>
    <mergeCell ref="B109:N109"/>
    <mergeCell ref="B111:N111"/>
    <mergeCell ref="B113:N113"/>
    <mergeCell ref="F105:L105"/>
    <mergeCell ref="B10:D11"/>
    <mergeCell ref="B101:E101"/>
    <mergeCell ref="B102:E102"/>
    <mergeCell ref="B103:E103"/>
    <mergeCell ref="B104:E104"/>
    <mergeCell ref="B91:E91"/>
    <mergeCell ref="B92:E92"/>
    <mergeCell ref="B93:E93"/>
    <mergeCell ref="B94:E94"/>
    <mergeCell ref="B95:E95"/>
    <mergeCell ref="B97:N97"/>
    <mergeCell ref="B99:N99"/>
    <mergeCell ref="F101:L101"/>
    <mergeCell ref="F102:L102"/>
    <mergeCell ref="F103:L103"/>
    <mergeCell ref="F104:L104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Małgorzata Zielińska</cp:lastModifiedBy>
  <dcterms:created xsi:type="dcterms:W3CDTF">2024-10-15T11:55:15Z</dcterms:created>
  <dcterms:modified xsi:type="dcterms:W3CDTF">2024-10-28T06:30:10Z</dcterms:modified>
</cp:coreProperties>
</file>