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04\VO_DOC\01. Súťaže\2024\02. Oddelenie VO\01. Prebiehajúce zákazky\04. Juraj\04 - 2022 - 215. (Josep.) MR prístroj\07. Súťažné podklady\"/>
    </mc:Choice>
  </mc:AlternateContent>
  <xr:revisionPtr revIDLastSave="0" documentId="13_ncr:1_{61D8421B-3DA4-4166-86A8-894CF36A26F3}" xr6:coauthVersionLast="47" xr6:coauthVersionMax="47" xr10:uidLastSave="{00000000-0000-0000-0000-000000000000}"/>
  <bookViews>
    <workbookView xWindow="-120" yWindow="-120" windowWidth="29040" windowHeight="15840" tabRatio="742" xr2:uid="{00000000-000D-0000-FFFF-FFFF00000000}"/>
  </bookViews>
  <sheets>
    <sheet name="Príloha č.1" sheetId="5" r:id="rId1"/>
    <sheet name="Príloha č.2" sheetId="6" r:id="rId2"/>
    <sheet name="Príloha č.3" sheetId="18" r:id="rId3"/>
    <sheet name="Príloha č.4" sheetId="21" r:id="rId4"/>
    <sheet name="Príloha č.5" sheetId="35" r:id="rId5"/>
    <sheet name="Príloha č.6" sheetId="26" r:id="rId6"/>
    <sheet name="Príloha č.7" sheetId="34" r:id="rId7"/>
    <sheet name="Príloha č.8" sheetId="33" r:id="rId8"/>
    <sheet name="Príloha č.9" sheetId="15" r:id="rId9"/>
    <sheet name="Príloha č.10" sheetId="36" r:id="rId10"/>
  </sheets>
  <definedNames>
    <definedName name="_xlnm.Print_Area" localSheetId="0">'Príloha č.1'!$A$1:$D$32</definedName>
    <definedName name="_xlnm.Print_Area" localSheetId="1">'Príloha č.2'!$A$1:$D$25</definedName>
    <definedName name="_xlnm.Print_Area" localSheetId="2">'Príloha č.3'!$A$1:$D$26</definedName>
    <definedName name="_xlnm.Print_Area" localSheetId="3">'Príloha č.4'!$A$1:$D$23</definedName>
    <definedName name="_xlnm.Print_Area" localSheetId="4">'Príloha č.5'!$A$1:$K$361</definedName>
    <definedName name="_xlnm.Print_Area" localSheetId="5">'Príloha č.6'!$A$1:$O$26</definedName>
    <definedName name="_xlnm.Print_Area" localSheetId="6">'Príloha č.7'!$A$1:$AA$65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26" l="1"/>
  <c r="L12" i="26"/>
  <c r="L9" i="26"/>
  <c r="J9" i="26"/>
  <c r="I9" i="26"/>
  <c r="H9" i="26"/>
  <c r="B26" i="36"/>
  <c r="B25" i="36"/>
  <c r="E28" i="36"/>
  <c r="D23" i="36"/>
  <c r="D22" i="36"/>
  <c r="D21" i="36"/>
  <c r="D20" i="36"/>
  <c r="A2" i="36"/>
  <c r="L11" i="26"/>
  <c r="D21" i="33"/>
  <c r="B19" i="33"/>
  <c r="B18" i="33"/>
  <c r="C9" i="33"/>
  <c r="C8" i="33"/>
  <c r="C7" i="33"/>
  <c r="C6" i="33"/>
  <c r="A2" i="33"/>
  <c r="M10" i="26"/>
  <c r="M9" i="26"/>
  <c r="M11" i="26"/>
  <c r="M8" i="26"/>
  <c r="L10" i="26"/>
  <c r="L8" i="26"/>
  <c r="J8" i="26"/>
  <c r="K8" i="26" s="1"/>
  <c r="J10" i="26"/>
  <c r="K10" i="26" s="1"/>
  <c r="K9" i="26" s="1"/>
  <c r="D9" i="26"/>
  <c r="N10" i="26" l="1"/>
  <c r="O10" i="26" s="1"/>
  <c r="N8" i="26"/>
  <c r="O8" i="26" s="1"/>
  <c r="N11" i="26"/>
  <c r="O11" i="26" s="1"/>
  <c r="O9" i="26" l="1"/>
  <c r="D12" i="33" s="1"/>
  <c r="N9" i="26"/>
  <c r="F64" i="34"/>
  <c r="B63" i="34"/>
  <c r="B62" i="34"/>
  <c r="C57" i="34"/>
  <c r="C56" i="34"/>
  <c r="C55" i="34"/>
  <c r="C54" i="34"/>
  <c r="AA51" i="34"/>
  <c r="D14" i="33" s="1"/>
  <c r="A2" i="34"/>
  <c r="F359" i="35"/>
  <c r="B358" i="35"/>
  <c r="B357" i="35"/>
  <c r="C352" i="35"/>
  <c r="C351" i="35"/>
  <c r="C350" i="35"/>
  <c r="C349" i="35"/>
  <c r="A2" i="35" l="1"/>
  <c r="A2" i="26"/>
  <c r="A2" i="6" l="1"/>
  <c r="A2" i="15" l="1"/>
  <c r="E25" i="26" l="1"/>
  <c r="B23" i="26" l="1"/>
  <c r="B22" i="26"/>
  <c r="J19" i="26"/>
  <c r="J18" i="26"/>
  <c r="J17" i="26"/>
  <c r="J16" i="26"/>
  <c r="C6" i="6" l="1"/>
  <c r="E31" i="15"/>
  <c r="D19" i="21" l="1"/>
  <c r="B16" i="21"/>
  <c r="C6" i="21"/>
  <c r="D21" i="18" l="1"/>
  <c r="B15" i="18"/>
  <c r="C6" i="18"/>
  <c r="B17" i="21" l="1"/>
  <c r="C9" i="21"/>
  <c r="C8" i="21"/>
  <c r="C7" i="21"/>
  <c r="A2" i="21"/>
  <c r="B16" i="18" l="1"/>
  <c r="C9" i="18"/>
  <c r="C8" i="18"/>
  <c r="C7" i="18"/>
  <c r="D21" i="6" l="1"/>
  <c r="C7" i="6"/>
  <c r="C8" i="6"/>
  <c r="B19" i="6" l="1"/>
  <c r="B18" i="6"/>
  <c r="C9" i="6"/>
  <c r="A2" i="18" l="1"/>
  <c r="B29" i="15" l="1"/>
  <c r="B28" i="15"/>
  <c r="C26" i="15"/>
  <c r="C25" i="15"/>
  <c r="C24" i="15"/>
  <c r="C23" i="15"/>
  <c r="D97" i="5" l="1"/>
</calcChain>
</file>

<file path=xl/sharedStrings.xml><?xml version="1.0" encoding="utf-8"?>
<sst xmlns="http://schemas.openxmlformats.org/spreadsheetml/2006/main" count="2510" uniqueCount="908">
  <si>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</si>
  <si>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</si>
  <si>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</si>
  <si>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</si>
  <si>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</si>
  <si>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</si>
  <si>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</si>
  <si>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</si>
  <si>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</si>
  <si>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</si>
  <si>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</si>
  <si>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</si>
  <si>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</si>
  <si>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</si>
  <si>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</si>
  <si>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Kontaktná osoba uchádzača - pre elektronickú aukciu</t>
  </si>
  <si>
    <t>Tefelónne číslo:</t>
  </si>
  <si>
    <t>V:</t>
  </si>
  <si>
    <t xml:space="preserve">Dňa: </t>
  </si>
  <si>
    <t>Poznámka:</t>
  </si>
  <si>
    <t>- povinné údaje vyplní uchádzač</t>
  </si>
  <si>
    <t>VYHLÁSENIE UCHÁDZAČA VO VEREJNOM OBSTARÁVANÍ</t>
  </si>
  <si>
    <t>Týmto vyhlasujem, že ako uchádzač vo verejnom obstarávaní na uvedený predmet zákazky:</t>
  </si>
  <si>
    <t>-</t>
  </si>
  <si>
    <t>prehlasujem, že všetky doklady, dokumenty, vyhlásenia a údaje uvedené v ponuke a predložené s ponukou sú pravdivé a úplné,</t>
  </si>
  <si>
    <t>nie som členom skupiny dodávateľov, ktorá ako iný uchádzač predkladá ponuku.</t>
  </si>
  <si>
    <t>Dňa:</t>
  </si>
  <si>
    <t>6.</t>
  </si>
  <si>
    <t>Meno a priezvisko (titul) oprávnenej osoby:</t>
  </si>
  <si>
    <t xml:space="preserve">Podpis a pečiatka uchádzača </t>
  </si>
  <si>
    <t>P.č.</t>
  </si>
  <si>
    <t>12.</t>
  </si>
  <si>
    <t>11.</t>
  </si>
  <si>
    <t>10.</t>
  </si>
  <si>
    <t>9.</t>
  </si>
  <si>
    <t>7.</t>
  </si>
  <si>
    <t>Por. č.</t>
  </si>
  <si>
    <t>VYHLÁSENIE UCHÁDZAČA O SÚHLASE 
S OBSAHOM NÁVRHU ZMLUVNÝCH PODMIENOK</t>
  </si>
  <si>
    <t>ŠPECIFIKÁCIA PREDMETU ZÁKAZKY</t>
  </si>
  <si>
    <t>Týmto potvrdzujem, že všetky uvedené informácie sú pravdivé.</t>
  </si>
  <si>
    <t>súhlasím s podmienkami určenými verejným obstarávateľom v tomto verejnom obstarávaní uvedené v Oznámení o vyhlásení verejného obstarávania a v súťažných podkladoch,</t>
  </si>
  <si>
    <t>som dôkladne oboznámený s celým obsahom súťažných podkladov a s celým obsahom všetkých ostatných dokumentov poskytnutých verejným obstarávateľom,</t>
  </si>
  <si>
    <t>poskytnem verejnému obstarávateľovi za úhradu plnenie požadovaného predmetu zákazky pri dodržaní podmienok stanovených v oznámení o vyhláseni verejného obstarávania, v súťažných podkladoch a podmienok uvedených v mojom predloženom návrhu záväzných zmluvných podmienok na uvedený predmet zákazky, vrátane príloh,</t>
  </si>
  <si>
    <t>Mer. 
jed.
(MJ)</t>
  </si>
  <si>
    <t>som neposkytol a neposkytnem  akejkoľvek, čo i len potenciálne zainteresovanej osobe priamo alebo nepriamo akúkoľvek finančnú alebo vecnú výhodu ako motiváciu alebo odmenu súvisiacu s týmto verejným obstarávaním</t>
  </si>
  <si>
    <t>som nevyvíjal  a nebudem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t>
  </si>
  <si>
    <t>budem bezodkladne informovať verejného obstarávateľa o akejkoľvek situácii, ktorá je považovaná za konflikt záujmov alebo ktorá by mohla viesť ku konfliktu záujmov kedykoľvek v priebehu procesu verejného obstarávania</t>
  </si>
  <si>
    <t>Požadované minimálne technické vlastnosti, parametre a hodnoty predmetu zákazky</t>
  </si>
  <si>
    <t>8.</t>
  </si>
  <si>
    <t>Názov položky</t>
  </si>
  <si>
    <t>13.</t>
  </si>
  <si>
    <t>14.</t>
  </si>
  <si>
    <t>15.</t>
  </si>
  <si>
    <t xml:space="preserve">VYHLÁSENIE UCHÁDZAČA KU KONFLIKTOM ZÁUJMOV </t>
  </si>
  <si>
    <t>Množstvo</t>
  </si>
  <si>
    <t>Názov ponúkaného produktu uchádzača</t>
  </si>
  <si>
    <t>Kód ŠUKL</t>
  </si>
  <si>
    <t xml:space="preserve">Jednotková cena v EUR </t>
  </si>
  <si>
    <t>Celková cena za požadovaný počet MJ v EUR</t>
  </si>
  <si>
    <t>bez DPH</t>
  </si>
  <si>
    <t>sadzba DPH
v %</t>
  </si>
  <si>
    <t>s DPH</t>
  </si>
  <si>
    <t>výška DPH 
v EUR</t>
  </si>
  <si>
    <t>Doplňujúce informácie:</t>
  </si>
  <si>
    <t>mesiacov</t>
  </si>
  <si>
    <t>Cena servisnej hodiny na mimozáručný servis počas záručnej doby</t>
  </si>
  <si>
    <t>na hodinu</t>
  </si>
  <si>
    <t>- kritérium</t>
  </si>
  <si>
    <t>ZOZNAM ZNÁMYCH SUBDODÁVATEĹOV</t>
  </si>
  <si>
    <t>ks</t>
  </si>
  <si>
    <r>
      <t xml:space="preserve">Týmto vyhlasujem, že ako uchádzač vo verejnom obstarávaní na uvedený predmet zákazky s návrhom zmluvných podmienok uvedených </t>
    </r>
    <r>
      <rPr>
        <sz val="9"/>
        <rFont val="Arial"/>
        <family val="2"/>
        <charset val="238"/>
      </rPr>
      <t>v S</t>
    </r>
    <r>
      <rPr>
        <sz val="9"/>
        <color theme="1"/>
        <rFont val="Arial"/>
        <family val="2"/>
        <charset val="238"/>
      </rPr>
      <t xml:space="preserve">P bez výhrad </t>
    </r>
    <r>
      <rPr>
        <b/>
        <sz val="9"/>
        <color theme="1"/>
        <rFont val="Arial"/>
        <family val="2"/>
        <charset val="238"/>
      </rPr>
      <t>SÚHLASÍM.</t>
    </r>
  </si>
  <si>
    <t>mesiac</t>
  </si>
  <si>
    <t>zľava</t>
  </si>
  <si>
    <r>
      <t xml:space="preserve">Subdodávateľ </t>
    </r>
    <r>
      <rPr>
        <sz val="9"/>
        <color theme="1"/>
        <rFont val="Arial"/>
        <family val="2"/>
        <charset val="238"/>
      </rPr>
      <t>- práv.osoba
(obchodné meno, sídlo / miesto podnikania, IČO)</t>
    </r>
    <r>
      <rPr>
        <b/>
        <sz val="9"/>
        <color theme="1"/>
        <rFont val="Arial"/>
        <family val="2"/>
        <charset val="238"/>
      </rPr>
      <t xml:space="preserve">
Subdodávateľ </t>
    </r>
    <r>
      <rPr>
        <sz val="9"/>
        <color theme="1"/>
        <rFont val="Arial"/>
        <family val="2"/>
        <charset val="238"/>
      </rPr>
      <t>- fyz.osoba
(meno a priezvisko, adresa pobytu, dátum narodenia)</t>
    </r>
  </si>
  <si>
    <t xml:space="preserve">Údaje o osobe oprávnenej konať za subdodávateľa </t>
  </si>
  <si>
    <t>Predmet subdodávky</t>
  </si>
  <si>
    <t xml:space="preserve">I. Na realizácii predmetu zmluvy </t>
  </si>
  <si>
    <t>sa budú podieľať nasledovní subdodávatelia:</t>
  </si>
  <si>
    <t>Čestne vyhlasujem, že subdodávateľ uvedený v bode I. spĺňa podmienky účasti týkajúce sa osobného postavenia a neexistujú u neho dôvody na vylúčenie podľa § 40 ods. 6 písm. a) až g) a ods. 7 a 8 zákona o verejnom obstarávaní, v súlade s § 41 zákona o verejnom obstarávaní.</t>
  </si>
  <si>
    <t xml:space="preserve">II. Na realizácii predmetu zmluvy </t>
  </si>
  <si>
    <t>sa nebudú podieľať subdodávatelia a celý predmet zákazky uchádzač uskutoční vlastnými kapacitami.</t>
  </si>
  <si>
    <t>dní</t>
  </si>
  <si>
    <t>mm</t>
  </si>
  <si>
    <t>cm</t>
  </si>
  <si>
    <t>15.1</t>
  </si>
  <si>
    <t>15.2</t>
  </si>
  <si>
    <t>15.3</t>
  </si>
  <si>
    <t>Odstránenie poruchy do 72 hodín, v prípade nedostupnosti náhradného dielu, po dohode s objednávateľom.</t>
  </si>
  <si>
    <t>NÁVRH NA PLNENIE KRITÉRIA NA VYHODNOTENIE PONÚK</t>
  </si>
  <si>
    <t>Položka č. 1</t>
  </si>
  <si>
    <t>Prístroj pre magnetickú rezonanciu</t>
  </si>
  <si>
    <t>Požadované minimálne technické vlastnosti, parametre a hodnoty predmetu zákazky:</t>
  </si>
  <si>
    <t>Atribút</t>
  </si>
  <si>
    <t>Jednotka</t>
  </si>
  <si>
    <t>Typ atribúta (hodnota rovnaká a väčšia ako limit alebo rovnaká a menšia ako limit)</t>
  </si>
  <si>
    <t>Kvalifikačná hodnota atribútu (prístroj musí splniť)</t>
  </si>
  <si>
    <t>Bodovaná hodnota atribútu</t>
  </si>
  <si>
    <t>Úroveň
2
Počet bodov
za splnenie</t>
  </si>
  <si>
    <t>Úroveň
3
Počet bodov
za splnenie</t>
  </si>
  <si>
    <t>Úroveň
4
Počet bodov
za splnenie</t>
  </si>
  <si>
    <t>Úroveň
5
Počet bodov
za splnenie</t>
  </si>
  <si>
    <t>Úroveň
6
Počet bodov
za splnenie</t>
  </si>
  <si>
    <t>Úroveň
7
Počet bodov
za splnenie</t>
  </si>
  <si>
    <t>Úroveň
8
Počet bodov
za splnenie</t>
  </si>
  <si>
    <t>Úroveň
9
Počet bodov
za splnenie</t>
  </si>
  <si>
    <t>Úroveň
10
Počet bodov
za splnenie</t>
  </si>
  <si>
    <t>Úroveň
11
Počet bodov
za splnenie</t>
  </si>
  <si>
    <t>Úroveň
12
Počet bodov
za splnenie</t>
  </si>
  <si>
    <t>Úroveň
13
Počet bodov
za splnenie</t>
  </si>
  <si>
    <t>Úroveň
14
Počet bodov
za splnenie</t>
  </si>
  <si>
    <t>Úroveň
15
Počet bodov
za splnenie</t>
  </si>
  <si>
    <t>Úroveň
16
Počet bodov
za splnenie</t>
  </si>
  <si>
    <t>Úroveň
17
Počet bodov
za splnenie</t>
  </si>
  <si>
    <t>Úroveň
18
Počet bodov
za splnenie</t>
  </si>
  <si>
    <t>Položka č. 1 - Prístroj pre magnetickú rezonanciu</t>
  </si>
  <si>
    <t>Základné parametre</t>
  </si>
  <si>
    <t xml:space="preserve"> 1.1</t>
  </si>
  <si>
    <t>Intenzita magnetického poľa maximálne 2T</t>
  </si>
  <si>
    <t>T</t>
  </si>
  <si>
    <t>rovnaký a väčší</t>
  </si>
  <si>
    <t>xxx</t>
  </si>
  <si>
    <t xml:space="preserve"> 1.2</t>
  </si>
  <si>
    <t>Priemer pacientského otvoru (Gantry) v najužšom bode</t>
  </si>
  <si>
    <t xml:space="preserve"> 1.3</t>
  </si>
  <si>
    <t>Max. FOV v osiach XYZ</t>
  </si>
  <si>
    <t>cm x cm x cm</t>
  </si>
  <si>
    <t>50x50x50</t>
  </si>
  <si>
    <t>ak 55x55x50 a viac, 0,25 b.</t>
  </si>
  <si>
    <t>Gradienty</t>
  </si>
  <si>
    <t xml:space="preserve"> 2.1</t>
  </si>
  <si>
    <t>Maximálna dosiahnuteľná amplitúda (reálne dosiahnuteľná na základe samotnej hodnoty mT/m a nie implicitne v zmysle TE a TR časov) v každej osi zvlášť</t>
  </si>
  <si>
    <t>mT/m</t>
  </si>
  <si>
    <t>ak 45 a viac tak 3 b.</t>
  </si>
  <si>
    <t xml:space="preserve"> 2.2</t>
  </si>
  <si>
    <t>Maximálna dosiahnuteľná strmosť (reálne dosiahnuteľná na základe samotnej hodnoty T/m/s a nie implicitne v zmysle TE a TR časov) v každej osi zvlásť</t>
  </si>
  <si>
    <t>T/m/s</t>
  </si>
  <si>
    <t xml:space="preserve"> 2.3</t>
  </si>
  <si>
    <t>Možnosť súčasného využitia požadovanej max. amplitúdy a požadovanej max. strmosti</t>
  </si>
  <si>
    <t>áno/nie</t>
  </si>
  <si>
    <t>áno</t>
  </si>
  <si>
    <t xml:space="preserve"> 2.4</t>
  </si>
  <si>
    <t>Duty cycle</t>
  </si>
  <si>
    <t>%</t>
  </si>
  <si>
    <t>RF systém</t>
  </si>
  <si>
    <t xml:space="preserve"> 3.1</t>
  </si>
  <si>
    <t>Max. výkon RF-systému  v kW v súčte</t>
  </si>
  <si>
    <t>kW</t>
  </si>
  <si>
    <t xml:space="preserve"> 3.3</t>
  </si>
  <si>
    <t>Digitalizácia signálu z elementov priamo na cievkach, platí pre všetky cievky a všetky typy vyšetrenia (teda signál z elementov nie je vedený analógovým médiom od cievky do stola, do gantry, či do akvizičnej konzoly)</t>
  </si>
  <si>
    <t>nie nevylučuje</t>
  </si>
  <si>
    <t>ak áno, 1 b.</t>
  </si>
  <si>
    <t xml:space="preserve"> 3.2</t>
  </si>
  <si>
    <t xml:space="preserve"> 3.4</t>
  </si>
  <si>
    <t>Maximálny počet súčasne pripojiteľných cievkových elementov</t>
  </si>
  <si>
    <t>počet</t>
  </si>
  <si>
    <t xml:space="preserve"> 3.5</t>
  </si>
  <si>
    <t>Počet nezávislých, súčasne aktívnych a snímajúcich prijímacích RF kanálov, z ktorých prístroj by dokázal súčasne prijímať dáta v jednom scane a v jednom FOV (max. FOV v osiach XYZ) - potenciál prístroja definovaný datasheetom a ponúkanou verziou prístroja</t>
  </si>
  <si>
    <t xml:space="preserve"> 3.6</t>
  </si>
  <si>
    <t>Počet nezávislých, súčasne aktívnych a snímajúcich prijímacích RF kanálov, z ktorých prístroj dokáže súčasne prijímať dáta v jednom scane a v jednom FOV (definovanom v podmienke "max. FOV v osiach XYZ"), pričom je požadované preukázať schopnosť prístroja splniť tento, alebo vyšší počet pomocou dodaného vybavenia prístroja (vlastnosti prístroja, výbava RF cievok) pri efektívnom vyšetrení (akékoľvek vyšetrenie, ktoré dokáže zobraziť časť alebo orgán ľudského tela a ktoré je uskutočniteľné v praxi na dodanom prístroji a dodaných RF cievkach) tak, že každý z požadovaného minimáneho počtu kanálov prispieva svojim parciálnym obrazom k celkovému obrazu.
V prípade, že nie je možné explicitne preukázať schopnosť prístroja splniť akýkoľvek vyššie definovaný počet, potom sa tento maximálny počet určí implicitne z datasheetu prístroja, alebo cievky tak, že bude vyjadrený najvyšším počtom elementov konkrétnej jednej cievky, alebo riešenia uvedeného v datasheete (či už prístroja, alebo cievky) v jednom FOV (definovanom pre prístroj), samozrejme za podmienky, že táto cievka, alebo riešenie, je ponúkaná a bude dodaná v predmetnej súťaži.
Takto implicitne preukázaný počet nebude závislý iba na počte elementov samotnej cievky, alebo riešenia, ale aj na tom, či je možné ich pri efektívnom vyšetrení umiestniť do rozmerov FOV daného prístroja.
Zdrojom implicitne určeného počtu sú výlučne datasheety prístroja, respektíve cievky.
Pre explicitne preukázaný počet platí definícia v prvej časti tejto špecifikácie.
Hodnota, ktorú uchádzač v tomto parametri vyplní, je maximálnou možnou hodnotou počtu elementov, ktoré prístroj dokáže využívať pri vyšetrení v jednom FOV a týmto spôsobom sa bude následne nazerať na hodnoty počtu elementov v jednom FOV ostatných parametrov o vyšetreniach a cievkach, kde sa tento počet uvádza. Výnimkou sú iba tie parametre o cievkach, pri ktorých sa neuvádza hodnota počtu elementov v jednom FOV (napríklad chrbticová cievka).</t>
  </si>
  <si>
    <t>ak 68 a viac,
0,1 b.</t>
  </si>
  <si>
    <t>ak 72 a viac,
0,2 b.</t>
  </si>
  <si>
    <t>ak 76 a viac,
0,3 b.</t>
  </si>
  <si>
    <t>ak 80 a viac,
0,4 b.</t>
  </si>
  <si>
    <t>ak 84 a viac,
0,5 b.</t>
  </si>
  <si>
    <t>ak 88 a viac,
0,6 b.</t>
  </si>
  <si>
    <t>ak 92 a viac,
0,7 b.</t>
  </si>
  <si>
    <t>ak 96 a viac,
0,8 b.</t>
  </si>
  <si>
    <t>ak 100 a viac,
0,9 b.</t>
  </si>
  <si>
    <t>ak 104 a viac,
1 b.</t>
  </si>
  <si>
    <t>ak 108 a viac,
1,1 b.</t>
  </si>
  <si>
    <t>ak 112 a viac,
1,2 b.</t>
  </si>
  <si>
    <t>ak 116 a viac,
1,3 b.</t>
  </si>
  <si>
    <t>ak 120 a viac,
1,4 b.</t>
  </si>
  <si>
    <t>ak 124 a viac,
1,5 b.</t>
  </si>
  <si>
    <t>ak 128 a viac,
1,6 b.</t>
  </si>
  <si>
    <t xml:space="preserve"> 3.7</t>
  </si>
  <si>
    <t>Integrovaná chrbticová (posteriórna) cievka, umožňuje sa aj koncept dynamickej cievky</t>
  </si>
  <si>
    <t xml:space="preserve"> 3.8</t>
  </si>
  <si>
    <t>Chrbticová cievka/ stôl pacienta so zabudovaným senzorom pre snímanie dýchania alebo iný princíp umožňujúci tzv. bezdotykové snímanie a následné riadenie vyšetrenia podľa dýchacích pohybov pacienta bez nutnosti použitia "respiratory belt"</t>
  </si>
  <si>
    <t xml:space="preserve"> 3.9</t>
  </si>
  <si>
    <t>Počet cievkových elementov integrovanej chrbticovej cievky, berie sa do úvahy údaj z datasheetu</t>
  </si>
  <si>
    <t>ak 44 a viac,
0,2 b.</t>
  </si>
  <si>
    <t>ak 48 a viac,
0,4 b.</t>
  </si>
  <si>
    <t xml:space="preserve"> 3.10</t>
  </si>
  <si>
    <t>Vyšetrenie v oblasti hlavy a krku s počtom elementov v jednom FOV minimálne (je požadované preukázať konkrétnym vyšetrením a vizualizáciou rozmiestnenia cievok v jednom FOV, ktoré sú samozrejme dodané v súťaži,  z ktorého bude zrejmé, koľko elementov je pri vyšetrení využívaných - ideálne dodaním parciálnych obrazov z každého elementu pri vyšetrení) (pričom tento počet prirodzene nemôže byť vyšší ako uchádzač vyplnil v parametroch o maximálnom počte pripojiteľných elementov, či o maximálnom počte súčasne aktívnych kanálov)</t>
  </si>
  <si>
    <t>ak 24 a viac,
0,2 b.</t>
  </si>
  <si>
    <t>ak 28 a viac,
0,4 b.</t>
  </si>
  <si>
    <t>ak 32 a viac,
0,6 b.</t>
  </si>
  <si>
    <t>ak 36 a viac,
0,8 b.</t>
  </si>
  <si>
    <t>ak 40 a viac,
1 b.</t>
  </si>
  <si>
    <t xml:space="preserve"> 3.11</t>
  </si>
  <si>
    <t>Počet elementov štandardnej hlavovo-krčnej cievky v jednom FOV</t>
  </si>
  <si>
    <t>ak má
v sebe cievka zabudovaný extra shim,
0,25 b.</t>
  </si>
  <si>
    <t xml:space="preserve"> 3.12</t>
  </si>
  <si>
    <t>Počet cievkových elementov v jednom FOV brušnej/hrudnej/anteriórnej cievky (kombinácia anteriórnej a posteriórnej časti) (pokiaľ cievka nepokrýva celý FOV v osi Z, potom je potrebné dodať dodatočnú cievku tak, aby tieto cievky v kombinácii pokrývali celý FOV v osi Z)
Za počet elementov sa teda považuje počet súčasne aktívnych a snímajúcich elementov v jednom scane a v jednom FOV, ktoré sa podielajú na efektívnom vyšetrení brucha(abdomenu), alebo hrude, ktoré nutne nemusia pochádzať z jednej cievky, ale aj z kombinácie cievok (kombinácia anteriórnych a posteriótnych cievok)
Pričom za efektívne vyšetrenie považujeme vyšetrenie v danej oblasti tela (brucho(abdomen), alebo hruď), ktoré dokáže zobraziť časť alebo orgán ľudského tela v tejto oblasti a ktoré je uskutočniteľné v praxi na dodanom prístroji a dodaných RF cievkach
Úroveň plnenia atribútu je možné preukázať údajom v datasheete, alebo aj dodaním podkladov daného vyšetrenia, ktoré budú obsahovať fotografiu vyšetrovaného pacienta pri vyšetrení, na ktorej je zrejmé rozmiestnenie cievok (iba takých a v takom počte, ako sú ponúkané pre účely tohto VO) a parciálny obraz z každého využívaného elementu vo FOV
(pričom tento počet prirodzene nemôže byť vyšší ako uchádzač vyplnil v parametroch o maximálnom počte pripojiteľných elementov, či o maximálnom počte súčasne aktívnych kanálov)</t>
  </si>
  <si>
    <t>ak 56 a viac,
0,1 b.</t>
  </si>
  <si>
    <t>ak 60 a viac,
0,3 b.</t>
  </si>
  <si>
    <t>ak 64 a viac,
0,5 b.</t>
  </si>
  <si>
    <t>ak 68 a viac,
0,7 b.</t>
  </si>
  <si>
    <t>ak 72 a viac,
0,9 b.</t>
  </si>
  <si>
    <t>ak 76 a viac,
1,1 b.</t>
  </si>
  <si>
    <t>ak 80 a viac,
1,3 b.</t>
  </si>
  <si>
    <t>ak 84 a viac,
1,5 b.</t>
  </si>
  <si>
    <t>ak 88 a viac,
1,7 b.</t>
  </si>
  <si>
    <t>ak 92 a viac,
1,9 b.</t>
  </si>
  <si>
    <t>ak 96 a viac,
2,1 b.</t>
  </si>
  <si>
    <t>ak 100 a viac,
2,3 b.</t>
  </si>
  <si>
    <t>ak 104 a viac,
2,5 b.</t>
  </si>
  <si>
    <t>ak 108 a viac,
2,7 b.</t>
  </si>
  <si>
    <t>ak 112 a viac,
2,9 b.</t>
  </si>
  <si>
    <t>ak 116 a viac,
3,1 b.</t>
  </si>
  <si>
    <t>ak 120 a viac,
3,3 b.</t>
  </si>
  <si>
    <t>ak 124 a viac,
3,5 b.</t>
  </si>
  <si>
    <t xml:space="preserve"> 3.13</t>
  </si>
  <si>
    <t>Brušná/hrudná/anteriórna cievka so zabudovaným monitorom srdca (EKG) s počtom elementov samotnej cievky minimálne 18 v jednom FOV</t>
  </si>
  <si>
    <t>ak áno,
1,5 b.</t>
  </si>
  <si>
    <t xml:space="preserve"> 3.14</t>
  </si>
  <si>
    <t>Vyšetrenie Peripheral vascular v minimálnom rozsahu 130 cm, teda cievková výbava musí nutne pokrývať rozsah pacienta od brucha po končeky prstov na nohách tak, že sú elementy prítomné pri vyšetrení aj medzi nohami pacienta, teda elementy pri vyšetrení obopínajú každú nohu pacienta z každej strany zvlášť, o počte elementov v tomto rozsahu 130 cm minimálne</t>
  </si>
  <si>
    <t xml:space="preserve">Ak je dodaná prioritne dedikovaná cievka na PV o počte elementov 30 a viac (spĺňajúca základnú požiadavku parametra v kombinácii s inými cievkami), potom
1 b. </t>
  </si>
  <si>
    <t xml:space="preserve">Ak je dodaná prioritne dedikovaná cievka na PV o počte elementov 35 a viac (spĺňajúca základnú požiadavku parametra v kombinácii s inými cievkami), potom
1,5 b. </t>
  </si>
  <si>
    <t xml:space="preserve">Ak je dodaná prioritne dedikovaná cievka na PV o počte elementov 25 a viac (spĺňajúca základnú požiadavku parametra v kombinácii s inými cievkami), potom
0,5 b. </t>
  </si>
  <si>
    <t xml:space="preserve"> 3.15</t>
  </si>
  <si>
    <t>Počet cievkových elementov dedikovanej kolennej cievky v jednom FOV (skutočný počet elementov v jednom FOV samotnej cievky, prioritne dedikovaná cievka na koleno), musí splniť Tx/Rx</t>
  </si>
  <si>
    <t xml:space="preserve">  16 a súčasne Tx/Rx</t>
  </si>
  <si>
    <t>ak 18 a viac a súčasne Tx/Rx, 0,1 b.</t>
  </si>
  <si>
    <t xml:space="preserve"> 3.16</t>
  </si>
  <si>
    <t>Vyšetrenie hlavy batoliat vo veku do 2 rokov pomocou dedikovanej pediatrickej cievky, prioritne dedikovanej na vyšetrenie hlavy batoliat, s počtom elementov v jednom FOV minimálne 8 (akceptuje sa aj riešenie využitím flexibilnej cievky s počtom elementov v jednom FOV minimálne 20 s dodaným pozicionérom na to určeným)</t>
  </si>
  <si>
    <t xml:space="preserve">rovnaký a väčší </t>
  </si>
  <si>
    <t>ak je dodaná dedikovaná cievka, prioritne dedikovaná na vyšetrenie hlavy batoliat s alokovaným počtom elementov na hlavu batoľaťa o počte minimálne 16 v jednom FOV,
1,5 b.</t>
  </si>
  <si>
    <t xml:space="preserve"> 3.17</t>
  </si>
  <si>
    <t>Vyšetrenie torza batoliat vo veku do 2 rokov s počtom elementov v jednom FOV minimálne (riešením prioritne dedikovanej cievky na toto vyšetrenie, alebo dodaním dedikovaného pozicionéra pre pohodlie batoľaťa)</t>
  </si>
  <si>
    <t xml:space="preserve"> 3.18</t>
  </si>
  <si>
    <t>Špeciálna cievka s minimálne 4 kanálmi pre vyšetrovanie malých štruktúr pod povrchom ako je detské srdce či karotída s rozmerom plochy aktívnej minimálne 9x9 cm a maximálne 12x15 cm</t>
  </si>
  <si>
    <t>Nie nevylučuje</t>
  </si>
  <si>
    <t>ak áno,
0,5 b.</t>
  </si>
  <si>
    <t xml:space="preserve"> 3.19</t>
  </si>
  <si>
    <t>Minimálne 1 flexibilná cievka s minimálnym počtom elementov 16 v jednom FOV (nie je možné splniť abdominálnou cievkou z atribútu 
"Počet cievkových elementov v jednom FOV brušnej/hrudnej/anteriórnej cievky (kombinácia anteriórnej a posteriórnej časti) (pokiaľ cievka nepokrýva celý FOV v osi Z, potom je potrebné dodať dodatočnú cievku tak, aby tieto cievky v kombinácii pokrývali celý FOV v osi Z)
Za počet elementov sa teda považuje počet súčasne aktívnych a snímajúcich elementov v jednom scane a v jednom FOV, ktoré sa podielajú na efektívnom vyšetrení brucha(abdomenu), alebo hrude, ktoré nutne nemusia pochádzať z jednej cievky, ale aj z kombinácie cievok (kombinácia anteriórnych a posteriótnych cievok)
Pričom za efektívne vyšetrenie považujeme vyšetrenie v danej oblasti tela (brucho(abdomen), alebo hruď), ktoré dokáže zobraziť časť alebo orgán ľudského tela v tejto oblasti a ktoré je uskutočniteľné v praxi na dodanom prístroji a dodaných RF cievkach
Úroveň plnenia atribútu je možné preukázať údajom v datasheete, alebo aj dodaním podkladov daného vyšetrenia, ktoré budú obsahovať fotografiu vyšetrovaného pacienta pri vyšetrení, na ktorej je zrejmé rozmiestnenie cievok (iba takých a v takom počte, ako sú ponúkané pre účely tohto VO) a parciálny obraz z každého využívaného elementu vo FOV"
, táto abdominálna cievka sa do tohto počtu flexibilných cievok neráta, aj keď je flexibilná)</t>
  </si>
  <si>
    <t>ak sú dodané 2 flexibilné cievky v zmysle základnej definície v rôznych rozmeroch, každá o počte elementov minimálne 16, 0,3 b.</t>
  </si>
  <si>
    <t>ak sú dodané 2 flexibilné cievky v zmysle základnej definície v rôznych rozmeroch, každá o počte elementov minimálne 18, 0,5 b.</t>
  </si>
  <si>
    <t>ak sú dodané 3 flexibilné cievky v zmysle základnej definície v rôznych rozmeroch, každá o počte elementov minimálne 16, 0,6 b.</t>
  </si>
  <si>
    <t>ak sú dodané 3 flexibilné cievky v zmysle základnej definície v rôznych rozmeroch, každá o počte elementov minimálne 18, 1 b.</t>
  </si>
  <si>
    <t xml:space="preserve"> 3.20</t>
  </si>
  <si>
    <t>Flexibilná cievka s počtom elementov samotnej cievky minimálne 20 v jednom FOV s vlastnosťou úplného obopnutia objektu (vytvorenia kruhu o priemere menšom ako 10 cm) na dlhšom aj kratšom rozmere pri efektívnom vyšetrení tak, že sa cievkové elementy môžu prekrývať, s rozmermi minimálne 35 cm krát 50 cm a s plochou minimálne 1800 cm2 a maximálne 2500 cm2.
Cievka musí byť pri efektívnom vyšetrení ohnuteľná v kolmých osiach X a Y samotnej cievky tak, že na ploche minimálne 25 cm krát 25 cm najväčšia vzdialenosť protiľahlých strán v každom bode nemôže byť väčšia ako 5cm.
Vyššie uvedené vlastnosti tejto cievky umožňujú výraznú blízkosť zobrazovacích elementov k vyšetrovanej anatómii aj v prípade zložitých štruktúr a nepravidelných častí tela, ako napríklad reumatoidná artritída dlaní, vyšetrenia prostaty obéznych pacientov, vyšetrenie končatín, vyšetrenie ramenného kĺbu, vyšetrenia malých pediatrických pacientov a podobne.
Body si uchádzač pripíše, ak ide vo svojej definícii o rôznu cievku od atribútu:
"Minimálne 1 flexibilná cievka s minimálnym počtom elementov 16 v jednom FOV...",
a v ňom uvedených cievkach, za ktoré prípadne aj uchádzač získal body (v danom uvedenom atribúte)</t>
  </si>
  <si>
    <t xml:space="preserve"> 3.21</t>
  </si>
  <si>
    <t>Flexibilná cievka s počtom elementov samotnej cievky minimálne 20 v jednom FOV s vlastnosťou úplného obopnutia objektu (vytvorenia kruhu o priemere menšom ako 10 cm) na dlhšom aj kratšom rozmere pri efektívnom vyšetrení tak, že sa cievkové elementy môžu prekrývať, s rozmermi minimálne 35 cm krát 65 cm a s plochou minimálne 2500 cm2 a maximálne 3500 cm2.
Cievka musí byť pri efektívnom vyšetrení ohnuteľná v kolmých osiach X a Y samotnej cievky tak, že na ploche minimálne 25 cm krát 25 cm najväčšia vzdialenosť protiľahlých strán v každom bode nemôže byť väčšia ako 5cm.
Vyššie uvedené vlastnosti tejto cievky umožňujú výraznú blízkosť zobrazovacích elementov k vyšetrovanej anatómii aj v prípade zložitých štruktúr a nepravidelných častí tela, ako napríklad reumatoidná artritída dlaní, vyšetrenia prostaty obéznych pacientov, vyšetrenie končatín, vyšetrenie ramenného kĺbu, vyšetrenia malých pediatrických pacientov a podobne.
Body si uchádzač pripíše, ak ide vo svojej definícii o rôznu cievku od atribútu 
"Minimálne 1 flexibilná cievka s minimálnym počtom elementov 16 v jednom FOV...",
 a v ňom uvedených cievkach, za ktoré prípadne aj uchádzač získal body (v danom uvedenom atribúte)</t>
  </si>
  <si>
    <t xml:space="preserve"> 3.22</t>
  </si>
  <si>
    <t>Flexibilná cievka s počtom elementov samotnej cievky minimálne 30 v jednom FOV s vlastnosťou úplného obopnutia objektu (vytvorenia kruhu o priemere menšom ako 10 cm) na dlhšom aj kratšom rozmere pri efektívnom vyšetrení tak, že sa cievkové elementy môžu prekrývať, s rozmermi minimálne 60 cm krát 60 cm a s plochou minimálne 3500 cm2 a maximálne 5250 cm2.
Cievka musí byť pri efektívnom vyšetrení ohnuteľná v kolmých osiach X a Y samotnej cievky tak, že na ploche minimálne 25 cm krát 25 cm najväčšia vzdialenosť protiľahlých strán v každom bode nemôže byť väčšia ako 5cm.
Vyššie uvedené vlastnosti tejto cievky umožňujú výraznú blízkosť zobrazovacích elementov k vyšetrovanej anatómii aj v prípade zložitých štruktúr a nepravidelných častí tela, ako napríklad reumatoidná artritída dlaní, vyšetrenia prostaty obéznych pacientov, vyšetrenie končatín, vyšetrenie ramenného kĺbu, vyšetrenia malých pediatrických pacientov a podobne.
Body si uchádzač pripíše, ak ide vo svojej definícii o rôznu cievku od atribútu 
"Minimálne 1 flexibilná cievka s minimálnym počtom elementov 16 v jednom FOV...",
 a v ňom uvedených cievkach, za ktoré prípadne aj uchádzač získal body (v danom uvedenom atribúte)</t>
  </si>
  <si>
    <t xml:space="preserve"> 3.23</t>
  </si>
  <si>
    <t>Flexibilná cievka s počtom elementov samotnej cievky minimálne 40 v jednom FOV s vlastnosťou úplného obopnutia objektu (vytvorenia kruhu o priemere menšom ako 10 cm) na dlhšom aj kratšom rozmere pri efektívnom vyšetrení tak, že sa cievkové elementy môžu prekrývať, s rozmermi minimálne 70 cm krát 70 cm a s plochou minimálne 5250 cm2 a maximálne 6000 cm2.
Cievka musí byť pri efektívnom vyšetrení ohnuteľná v kolmých osiach X a Y samotnej cievky tak, že na ploche minimálne 25 cm krát 25 cm najväčšia vzdialenosť protiľahlých strán v každom bode nemôže byť väčšia ako 5cm.
Vyššie uvedené vlastnosti tejto cievky umožňujú výraznú blízkosť zobrazovacích elementov k vyšetrovanej anatómii aj v prípade zložitých štruktúr a nepravidelných častí tela, ako napríklad reumatoidná artritída dlaní, vyšetrenia prostaty obéznych pacientov, vyšetrenie končatín, vyšetrenie ramenného kĺbu, vyšetrenia malých pediatrických pacientov a podobne.
Body si uchádzač pripíše, ak ide vo svojej definícii o rôznu cievku od atribútu 
"Minimálne 1 flexibilná cievka s minimálnym počtom elementov 16 v jednom FOV...",
 a v ňom uvedených cievkach, za ktoré prípadne aj uchádzač získal body (v danom uvedenom atribúte)</t>
  </si>
  <si>
    <t xml:space="preserve"> 3.24</t>
  </si>
  <si>
    <t>Kombinácia prijímacích cievok v jednom scane</t>
  </si>
  <si>
    <t xml:space="preserve">Max. scan range celotelový (cm) bez prepolohovania pacienta a prepájania cievok </t>
  </si>
  <si>
    <t>Stabilitata/homogenita sytému</t>
  </si>
  <si>
    <t xml:space="preserve"> 4.1</t>
  </si>
  <si>
    <t>Stabilita v ppm/h</t>
  </si>
  <si>
    <t>ppm/h</t>
  </si>
  <si>
    <t>rovnaký a menší</t>
  </si>
  <si>
    <t xml:space="preserve"> 4.2</t>
  </si>
  <si>
    <t>Aktívne tienenie (áno/nie)</t>
  </si>
  <si>
    <t xml:space="preserve"> 4.4</t>
  </si>
  <si>
    <t>Zaručená homogenita ppm pre elipsoid 50cmx50cmx45cm (hodnota definovaná datasheetom pre minimálnu požiadavku parametra)</t>
  </si>
  <si>
    <t>ppm</t>
  </si>
  <si>
    <t xml:space="preserve"> 4.5</t>
  </si>
  <si>
    <t>Zaručená homogenita ppm 40cm DSV (hodnota definovaná datasheetom pre minimálnu požiadavku parametra)</t>
  </si>
  <si>
    <t xml:space="preserve"> 4.6</t>
  </si>
  <si>
    <t>Zaručená homogenita ppm 30cm DSV (hodnota definovaná datasheetom pre minimálnu požiadavku parametra)</t>
  </si>
  <si>
    <t xml:space="preserve"> 4.7</t>
  </si>
  <si>
    <t>Zaručená homogenita ppm 20cm DSV (hodnota definovaná datasheetom pre minimálnu požiadavku parametra)</t>
  </si>
  <si>
    <t xml:space="preserve"> 4.8</t>
  </si>
  <si>
    <t>Zaručená homogenita ppm 10cm DSV (hodnota definovaná datasheetom pre minimálnu požiadavku parametra)</t>
  </si>
  <si>
    <t>Vlastnosti scanu</t>
  </si>
  <si>
    <t xml:space="preserve"> 5.1</t>
  </si>
  <si>
    <t>Scan - min. hrúbka vrstvy 2D v mm</t>
  </si>
  <si>
    <t xml:space="preserve"> 5.2</t>
  </si>
  <si>
    <t>Scan - min. hrúbka vrstvy v  3D v mm</t>
  </si>
  <si>
    <t xml:space="preserve"> 5.3</t>
  </si>
  <si>
    <t>Scan - maximálne priestorové rozlíšenie v µm</t>
  </si>
  <si>
    <t xml:space="preserve"> µm</t>
  </si>
  <si>
    <t>ak 5 a menej,
0,25 b.</t>
  </si>
  <si>
    <t>bez minimálnej požiadavky a potreby uvedenia v súťaži</t>
  </si>
  <si>
    <t>ak 12 a menej,
0,1 b.</t>
  </si>
  <si>
    <t>Iné funkčné vlastnosti</t>
  </si>
  <si>
    <t xml:space="preserve"> 6.1</t>
  </si>
  <si>
    <t>Technológia potlačenia pohybových artefaktov</t>
  </si>
  <si>
    <t xml:space="preserve"> 6.2</t>
  </si>
  <si>
    <t>Optický prenos signálu od rf-systému</t>
  </si>
  <si>
    <t xml:space="preserve"> 6.3</t>
  </si>
  <si>
    <t>Redukcia hluku</t>
  </si>
  <si>
    <t xml:space="preserve"> 6.4</t>
  </si>
  <si>
    <t>Kopírovanie parametrov vyšetrení do nových akvizícií</t>
  </si>
  <si>
    <t xml:space="preserve"> 6.5</t>
  </si>
  <si>
    <t>Opakovanie štúdií pri zachovaní parametrov predchádzajúcich vyšetrení</t>
  </si>
  <si>
    <t xml:space="preserve"> 6.6</t>
  </si>
  <si>
    <t>Synchronizácia s EKG a zároveň dodaný hardware pre monitoring EKG pre všetky vyšetrenia a všetky cievky s potrebou monitoringu EKG</t>
  </si>
  <si>
    <t xml:space="preserve"> 6.7</t>
  </si>
  <si>
    <t>Synchronizácia s respiráciou (pre monitoring respirácie požadujeme hardvérové senzory (opasok, alebo zabudované senzory)), pre všetky typy vyšetrení vyžadujúce monitorovanie respirácie</t>
  </si>
  <si>
    <t xml:space="preserve"> 6.8</t>
  </si>
  <si>
    <t>Sprievodca pacienta vyšetrením - 1) minimálna požiadavka je vizualizácia pokynov pre pacienta priamo v gantry (zobrazenie zostávajúceho času zadržania dychu, či dĺžky sekvencie) a iné, alebo 2) zobrazenie mena pacienta a piktogramu tela pacienta na dotykovej obrazovke umiestnenej na gantry MR s možnosťou zadania vyšetrenia s využitím umelej inteligencie - táto funkcia musí umožňovať zvolenie oblasti vyšetrenia (napr. hlava, brucho, končatina a pod.) na dotykovej obrazovke a po zvolení vyšetrenia za pomoci umelej inteligencie má MR automaticky posunúť pacienta do izocentra MR na zvolenú oblasť vyšetrenia, pričom sa na akvizičnej konzole automaticky nastavia parametre pre zvolenú oblasť (hlava, brucho a pod.) - prístroj počas vyšetrenia zadáva automaticky audio povely pre dýchanie vo zvolenom jazyku, alebo 3) systém umožňujúci automatický výber zo sady pripojených a na pacientovy umiestnených cievok a optimalizáciu vyšetrovacieho protokolu na základe anatómie pacienta a podľa nastavenia izocentra operátorom, zvolením vyšetrovanej oblasti priamo na pacientskom stole, s následným posunom pacienta do izocentra a integráciou kalibračných skenov s automatickým začatím skenovania - prístroj počas vyšetrenia zadáva automaticky audio povely pre dýchanie vo zvolenom jazyku</t>
  </si>
  <si>
    <t xml:space="preserve"> 6.9</t>
  </si>
  <si>
    <t>MR kompatibilný audio systém s intercom funkciou a možnosťou prehrávania zvukových nahrávok pacientovi v gantry prístroja</t>
  </si>
  <si>
    <t>Priestorové, energetické a fyzické nároky/vlastnosti</t>
  </si>
  <si>
    <t xml:space="preserve"> 7.1</t>
  </si>
  <si>
    <t>Ročná spotreba hélia v litroch</t>
  </si>
  <si>
    <t>l</t>
  </si>
  <si>
    <t xml:space="preserve"> 7.2</t>
  </si>
  <si>
    <t>ak áno,
2 b.</t>
  </si>
  <si>
    <t>Doživotná záruka na náplň hélia, a to aj v prípade ľubovoľného počtu emergentných situácií (napr. riadená demagnetizácia prístroja, alebo stiskom havarijného červeného tlačítka atď.), pričom opätovné spustenie prístroja do prevádzky bude zabezpečené do 48 hodín po emergentnej situácii (s výnimkou objektívnych príčin nesplnenia uvedenej lehoty spôsobené zo strany verejného obstarávateľa).</t>
  </si>
  <si>
    <t xml:space="preserve"> 7.3</t>
  </si>
  <si>
    <t>Lôžko - max. hmotnosť pacienta v kg pri zachovaní polohovacích vlastností stola pri vyšetrení, so zachovaním vertikálneho a horizontálneho motorického pohybu stola</t>
  </si>
  <si>
    <t>kg</t>
  </si>
  <si>
    <t xml:space="preserve"> 7.4</t>
  </si>
  <si>
    <t xml:space="preserve">Plne odnímateľný pacientsky stôl na kolieskach od gantry (tela) MR pre rýchlu evakuáciu pacienta v núdzovej situácii. Má sa na mysli schopnosť úplného odpojenia pacientského lôžka aj s jeho spodnou bázou na kolieskach a schopnosť jeho transportu mimo faradayovej klientky. </t>
  </si>
  <si>
    <t xml:space="preserve"> 7.5</t>
  </si>
  <si>
    <t>Celková hmotnosť MRI prístroja v prevádzkovom stave s príslušenstvom a pacientským stolom max. 8 000 kg.</t>
  </si>
  <si>
    <t>Počítač</t>
  </si>
  <si>
    <t xml:space="preserve"> 8.1</t>
  </si>
  <si>
    <t>Počet jadier procesora rekonštrukčného počítača</t>
  </si>
  <si>
    <t xml:space="preserve"> 8.2</t>
  </si>
  <si>
    <t>Frekvencia procesora Ghz rekonštrukčného počítača</t>
  </si>
  <si>
    <t>GHz</t>
  </si>
  <si>
    <t xml:space="preserve"> 8.3</t>
  </si>
  <si>
    <t>Operačná pamäť GB rekonštrukčného počítača</t>
  </si>
  <si>
    <t>GB</t>
  </si>
  <si>
    <t xml:space="preserve"> 8.4</t>
  </si>
  <si>
    <t>Frekvencia procesora Ghz operačného  počítača</t>
  </si>
  <si>
    <t xml:space="preserve"> 8.5</t>
  </si>
  <si>
    <t>Počet rekonštruovaných obr./sek. v matici 256x256, plné FOV</t>
  </si>
  <si>
    <t>počet/sekundu</t>
  </si>
  <si>
    <t>ak 70 000 a viac,
0,1 b.</t>
  </si>
  <si>
    <t xml:space="preserve"> 8.6</t>
  </si>
  <si>
    <t>2 x monitor v inch ´´ ovládacej konzoly</t>
  </si>
  <si>
    <t>inch</t>
  </si>
  <si>
    <t xml:space="preserve"> 8.7</t>
  </si>
  <si>
    <t>Úložný priestor</t>
  </si>
  <si>
    <t>500GB SSD</t>
  </si>
  <si>
    <t xml:space="preserve"> 8.8</t>
  </si>
  <si>
    <t>UPS k dodaným počítačom na zabezpečenie funkčnosti pri výpadku el.prúdu po dobu minimálne 30 minút</t>
  </si>
  <si>
    <t xml:space="preserve"> 8.9</t>
  </si>
  <si>
    <t>Archivácia vyšetrení na CD a DVD</t>
  </si>
  <si>
    <t>Software</t>
  </si>
  <si>
    <t xml:space="preserve"> 9.1</t>
  </si>
  <si>
    <t>Základné sekvencie a vyšetrovacie metódy pre orgány celého tela</t>
  </si>
  <si>
    <t xml:space="preserve"> 9.2</t>
  </si>
  <si>
    <t>Paralelné akvizičné techniky</t>
  </si>
  <si>
    <t xml:space="preserve"> 9.3</t>
  </si>
  <si>
    <t>3D iso sekvenia typu FLAIR, resp. T2 TIRM dark fluid alebo T2 spc dark fluid</t>
  </si>
  <si>
    <t xml:space="preserve"> 9.4</t>
  </si>
  <si>
    <t>3D iso sekvencia typu SPACE/CUBE/VISTA/3D MVOX - pre váženia T2, PD a T1</t>
  </si>
  <si>
    <t xml:space="preserve"> 9.5</t>
  </si>
  <si>
    <t>3D iso sekvencia typu CISS/FIESTA-C</t>
  </si>
  <si>
    <t xml:space="preserve"> 9.6</t>
  </si>
  <si>
    <t>3D iso sekvencia typu T1 MPRage/3dfgre a 3d fast spgr/ T1 3D TFE/3D Fast FE</t>
  </si>
  <si>
    <t xml:space="preserve"> 9.7</t>
  </si>
  <si>
    <t>3D sekvencia typu T1 VIBE/FAME/LAVA/THRIVE/RADIANCE/3D QUICK</t>
  </si>
  <si>
    <t xml:space="preserve"> 9.8</t>
  </si>
  <si>
    <t>Sekvencia typu HASTE/Single-Shot FSE/Single-Shot TSE/FASE/DIET</t>
  </si>
  <si>
    <t xml:space="preserve"> 9.9</t>
  </si>
  <si>
    <t>Sekvencia typu TRUFI/FIESTA/Bal. FFE/True SSFP</t>
  </si>
  <si>
    <t xml:space="preserve"> 9.10</t>
  </si>
  <si>
    <t>Sekvencia typu medic/merge/m-ffe</t>
  </si>
  <si>
    <t xml:space="preserve"> 9.11</t>
  </si>
  <si>
    <t>Sekvencia typu Blade/Propeller/MultiVane/JET - minimálne na oblasť hlavy a chrbtice</t>
  </si>
  <si>
    <t xml:space="preserve"> 9.12</t>
  </si>
  <si>
    <t>T1 in phase a tiež oposit phase (vyš. brucha)</t>
  </si>
  <si>
    <t xml:space="preserve"> 9.13</t>
  </si>
  <si>
    <t>3D iso sekvencia na hodnotenie klbov typu DESS/MENSA</t>
  </si>
  <si>
    <t xml:space="preserve"> 9.14</t>
  </si>
  <si>
    <t>Neuro vyšetrenia vrátane 3D zobrazovanie (FLAIR, T1, T2)</t>
  </si>
  <si>
    <t xml:space="preserve"> 9.15</t>
  </si>
  <si>
    <t>Sekvencia DWI  - typu HASTE alebo EPI (vyšetrenia hlavy, krku, brucha, panvy) + tvorba ADC máp</t>
  </si>
  <si>
    <t xml:space="preserve"> 9.16</t>
  </si>
  <si>
    <t>MR perfúzia (kontrastné T2* s výpočtom CBV, CBF, TTP, MTT automaticky aj s výberom AIF s tvorbou parametrických máp, DCE T1 s výpočtom a tvorbou parametrických máp Ktrans, Ve), pričom podmienku je možné splniť aj dodaním licencií pre diagnostický server</t>
  </si>
  <si>
    <t xml:space="preserve"> 9.17</t>
  </si>
  <si>
    <t>2D arterial spin labeling (aj ako rekonštuovateľné z 3D arterial spin labeling)</t>
  </si>
  <si>
    <t xml:space="preserve"> 9.18</t>
  </si>
  <si>
    <t>3D arterial spin labeling</t>
  </si>
  <si>
    <t xml:space="preserve"> 9.19</t>
  </si>
  <si>
    <t>Sekvencie a SW pre 4D nasnímanie ako aj následnú analýzu toku krvi v mozgu s možnosťou merania a zobrazenia maximálnych aj priemerných rýchlostí toku pre každú fázu srdcového cyklu</t>
  </si>
  <si>
    <t xml:space="preserve"> 9.20</t>
  </si>
  <si>
    <t xml:space="preserve">Sekvencie  na zobrazenie čerstvého intrakraniálneho krvácania (2D a 3D SWI) a mikrokrvácania, sekvenice gradientného echa so zosilneným efektom suscetibility (SWI) ,s možnosťou použitia fázovej informácie na zvýraznenie kontrastu </t>
  </si>
  <si>
    <t xml:space="preserve"> 9.21</t>
  </si>
  <si>
    <t>3D aplikácie pre excelentné vizualizácie jemných štruktúr</t>
  </si>
  <si>
    <t xml:space="preserve"> 9.22</t>
  </si>
  <si>
    <t>Cielené zobrazenie pyramíd a hlavových nervov (3D GRE)</t>
  </si>
  <si>
    <t xml:space="preserve"> 9.23</t>
  </si>
  <si>
    <t>MR vyšetrenie jednotlivých úsekov chrbtice a miechy a to aj v 3D isotropných T1 a T2 sekvenciách (bez aj s potlačením tuku)</t>
  </si>
  <si>
    <t xml:space="preserve"> 9.24</t>
  </si>
  <si>
    <t>Veľmi rýchle sekvencie s vysokým rozlíšením a extrémne krátkymi akvizičnými časmi určené primárne pre T2-vážené zobrazovanie</t>
  </si>
  <si>
    <t xml:space="preserve"> 9.25</t>
  </si>
  <si>
    <t>Ortopedické vyšetrenia vrátane zobrazovania muskuloskeletálneho aparátu a chrupaviek, sekvencie pre diferenciáciu kĺbovej tekutiny</t>
  </si>
  <si>
    <t xml:space="preserve"> 9.26</t>
  </si>
  <si>
    <t>Sekvencie (typu Zero Echo time) umožujúce 3D izotropické zobrazenie kostí kolena, ramena, zápestia, chodidla..., v kvalite "CT like image"</t>
  </si>
  <si>
    <t xml:space="preserve"> 9.27</t>
  </si>
  <si>
    <t>Sekvencie pre redukciu artefaktov od metalických materiálov</t>
  </si>
  <si>
    <t xml:space="preserve"> 9.28</t>
  </si>
  <si>
    <t>Sekvencie pre redukciu artefaktov od metalických materiálov nadštandardné v 3D</t>
  </si>
  <si>
    <t xml:space="preserve"> 9.29</t>
  </si>
  <si>
    <t>Sekvencie so supresiou tuku (DIXON)</t>
  </si>
  <si>
    <t xml:space="preserve"> 9.30</t>
  </si>
  <si>
    <t>Sekvencie so supresiou tuku vrátane chemical shift /typu MDIXON, TSE i GRE)</t>
  </si>
  <si>
    <t xml:space="preserve"> 9.31</t>
  </si>
  <si>
    <t>Sekvencie a software pre kvantifikáciu toku v cievach (software pre vaskulárne analýzy)</t>
  </si>
  <si>
    <t xml:space="preserve"> 9.32</t>
  </si>
  <si>
    <t>Sekvencie typu BlackBlod s prídavným excitačným RF pulzom, pre potlačnie signálu krvi vo vyšetrovanom reze</t>
  </si>
  <si>
    <t xml:space="preserve"> 9.33</t>
  </si>
  <si>
    <t>Sekvencie a software pre kvantifikáciu pomalých tokov(likvoru)</t>
  </si>
  <si>
    <t xml:space="preserve"> 9.34</t>
  </si>
  <si>
    <t>Sekvencie a software pre kvantifikáciu pomalých tokov ako aj cerebrospinálneho toku aj s možnoťou potlačenia "signálu pozadia" pre zobrazenie veľmi pomalých tokov</t>
  </si>
  <si>
    <t xml:space="preserve"> 9.35</t>
  </si>
  <si>
    <t>MRA intrakraniálnych ciev metódov TOF 3D, PC 3D, CE MRA 3D intrakraniálnych a krčných ciev</t>
  </si>
  <si>
    <t xml:space="preserve"> 9.36</t>
  </si>
  <si>
    <t>Kompletné MR angiografické vyšetrenie bezkontrastné aj kontrastné vrátane periférnej angiografie so semikontinuálnym posunom stola so súčasným snímaním</t>
  </si>
  <si>
    <t xml:space="preserve"> 9.37</t>
  </si>
  <si>
    <t>Celotelová angiografia od 150 cm vyššie v kvalite lokálnych cievok</t>
  </si>
  <si>
    <t xml:space="preserve"> 9.38</t>
  </si>
  <si>
    <t>Dynamické 4D MRA s vysokým časovým i priestorovým rozlíšením</t>
  </si>
  <si>
    <t xml:space="preserve"> 9.39</t>
  </si>
  <si>
    <t>Bezkontrastné MRA hlavy a krku (nie TOF)</t>
  </si>
  <si>
    <t xml:space="preserve"> 9.40</t>
  </si>
  <si>
    <t>Bezkontrastné MRA renálnych tepien a periférnych tepien dolných končatín (nie TOF)</t>
  </si>
  <si>
    <t xml:space="preserve"> 9.41</t>
  </si>
  <si>
    <t>Bezkontrastné MRA koronárnych tepien (nie TOF)</t>
  </si>
  <si>
    <t xml:space="preserve"> 9.42</t>
  </si>
  <si>
    <t>Sekvencie pre zobrazovanie čerstvého vnútrolebečného krvácania (2D, 2D splnené aj rekonštruovaním z 3D a 3D), sekvencie gradientného echa so zosilneným efektom susceptibility</t>
  </si>
  <si>
    <t xml:space="preserve"> 9.43</t>
  </si>
  <si>
    <t>SWI</t>
  </si>
  <si>
    <t xml:space="preserve"> 9.44</t>
  </si>
  <si>
    <t>DWI</t>
  </si>
  <si>
    <t xml:space="preserve"> 9.45</t>
  </si>
  <si>
    <t>DCE</t>
  </si>
  <si>
    <t xml:space="preserve"> 9.46</t>
  </si>
  <si>
    <t xml:space="preserve">Vybavenie na snímanie EKG, pulzu </t>
  </si>
  <si>
    <t xml:space="preserve"> 9.47</t>
  </si>
  <si>
    <t>Systém a sekvencie pre dychový gating podľa polohy bránice</t>
  </si>
  <si>
    <t xml:space="preserve"> 9.48</t>
  </si>
  <si>
    <t>Systém pre skladanie čiastkových obrazov do jedného obrazu s potlačením ich prechodov (pre anatomické i angiografické obrazy), software pre skladanie obrazov z rôznych polôh stola do jedného anatomického celku - celotelové zobrazovanie</t>
  </si>
  <si>
    <t xml:space="preserve"> 9.49</t>
  </si>
  <si>
    <t>Najkvalitnejšia firemná technológia pre maximálne zníženie hluku v pacientskom tuneli dostupná pre tento typ prístroja</t>
  </si>
  <si>
    <t xml:space="preserve"> 9.50</t>
  </si>
  <si>
    <t>K pohybu objektu necitlivá multi-shot turbo spin-echo sekvencia pre všetky oblasti tela s inter-shot pohybovou korekciou</t>
  </si>
  <si>
    <t xml:space="preserve"> 9.51</t>
  </si>
  <si>
    <t>Korekcia pohybových artefaktov</t>
  </si>
  <si>
    <t xml:space="preserve"> 9.52</t>
  </si>
  <si>
    <t>Možnosť radiálneho náberu dát K-priestoru</t>
  </si>
  <si>
    <t xml:space="preserve"> 9.53</t>
  </si>
  <si>
    <t>Vyšetrenie srdca vrátane zobrazovacích funkcii srdečných oddielov dynamické zobrazenie, viabilita myokardu, late enhancement, EKG a pulzný gating</t>
  </si>
  <si>
    <t xml:space="preserve"> 9.54</t>
  </si>
  <si>
    <t>Protokol a sekvencie pre vyšetrenie sagittal T1-vážené GRE
axiálne T2-vážené TSE
axiálne T2 TSE FLAIR
axiálne difúzne vážené single-shot EPI
axiálne T2*-vážené EPI-GRE nasnímané celkovo za 5 minút</t>
  </si>
  <si>
    <t xml:space="preserve"> 9.55</t>
  </si>
  <si>
    <t>Syntetizácia difúznych snímkov s b-faktorom 1500 alebo vyšším pomocou už realizovaných DWI snímkov s nižším b-faktorom, na akvizičnej stanici alebo ako súčasť diagnostického servera</t>
  </si>
  <si>
    <t xml:space="preserve"> 9.56</t>
  </si>
  <si>
    <t>Difúzne vyšetrenie pomocou 2D selektívnych excitačných RF pulzov, s možnosťou ich nezávislej modulácie podľa anatómie pacienta pre sekvencie typu DW-EPI pre neurologické, abdominálne a dalšie vyšetrenia, ktoré umožňuje nastaviť malé FoV bez "Wraparound" artefaktu s vysokým rozlíšením vrátanie potlačenia artefaktov spôsobených metalickými implantátmi</t>
  </si>
  <si>
    <t xml:space="preserve"> 9.57</t>
  </si>
  <si>
    <t>Akceleračná technika zlepšujúca priestorové rozlíšenie trojrozmerných snímkov nastavením zmenšeného FOV na časť tkaniva orgánu záujmu, bez vzniku artefaktu preklopením obrazu z tkániva mimo FOV v smere fázového kódovania. Nie je možné nahradiť technikou No Phase Wrap/Phase Oversampling a podobné</t>
  </si>
  <si>
    <t xml:space="preserve"> 9.58</t>
  </si>
  <si>
    <t xml:space="preserve">Akceleračná technika založená na excitácii niekoľkých rezov súčasne a súčasný náber signálu z nich metódou single shot EPI s postprocessingom zamedzujúcim preklopenie obrazu medzi vrstvami. </t>
  </si>
  <si>
    <t xml:space="preserve"> 9.59</t>
  </si>
  <si>
    <t>Akceleračná metóda s čiastočným náberom k-priestoru doplneným iteratívnymi rekonštrukciami - Compressed sensing, pre oblasť abdomenu a malej panvy</t>
  </si>
  <si>
    <t xml:space="preserve"> 9.60</t>
  </si>
  <si>
    <t>3D neurologické vyšetřenia s elimináciou pohybových artefaktov sledováním pohybu pacienta v reálnom čase v 6 stupňoch voľnosti a automatickým opakovaním náberu dát v prípade pohybu pacienta alebo 3D neurologické vyšetrenia s elimináciou pohybových artefaktov prospektívne v reálnom čase v 6 stupňoch voľnosti a automatickou korekciou dát v prípade pohybu pacienta</t>
  </si>
  <si>
    <t xml:space="preserve"> 9.61</t>
  </si>
  <si>
    <t>Bezkontrastná angiografia s potlačeným vplyvom susceptibilných artefaktov a artefaktov spôsobených prúdením a turbuletným prietokom, alebo technika založená na multizázickom snímaní s možnosťou zobrazenia angiografie celého mozgu bez použitia kontrastnej látky</t>
  </si>
  <si>
    <t xml:space="preserve"> 9.62</t>
  </si>
  <si>
    <t>4D angiografia a dynamické zobrazenie napr. multiarteriálne zobrazenie pečene</t>
  </si>
  <si>
    <t xml:space="preserve"> 9.63</t>
  </si>
  <si>
    <t>4D kvantitatívne meranie arteriálneho prietoku veľkých ciev hrudníka vrátane karotíd bez zadržania dychu vrátane postprocessingu</t>
  </si>
  <si>
    <t xml:space="preserve"> 9.64</t>
  </si>
  <si>
    <t>Kvantitatívne meranie 4D prietoku v celom vyšetrovanom objeme FOV minimálne 38x38x38cm (vyšetrenie celého hrudníka) za akvizičný čas kratší ako 8 minút, vrátane vysokých a nízkych rýchlostí prietoku (arteriálne a venózne)</t>
  </si>
  <si>
    <t xml:space="preserve"> 9.65</t>
  </si>
  <si>
    <t>veľmi rýchle sekvencie s vysokým rozlíšením a extrémne krátkymi akvizičnými časmi určené primárne pre T2-vážené zobrazovanie</t>
  </si>
  <si>
    <t xml:space="preserve"> 9.66</t>
  </si>
  <si>
    <t>Auto Align sekvencie pri vyšetreniach hlavy</t>
  </si>
  <si>
    <t xml:space="preserve"> 9.67</t>
  </si>
  <si>
    <t>Auto Align sejvencie pri vyšetreniach hlavy, optimalizácia a automatizácia vyšetrenia mozgu za účelom zrýchlenia samotných vyšetrení, automatické nastavenie vyšetrenia hlavy pri kontrolných vyšetreniach identického pacienta</t>
  </si>
  <si>
    <t xml:space="preserve"> 9.68</t>
  </si>
  <si>
    <t>Optimalizácia a automatizácia vyšetrenia mozgu na úrovni AI za účelom zrýchlenia samotných vyšetrení, automatické nastavenie vyšetrenia hlavy pri kontrolných vyšetreniach identického pacienta</t>
  </si>
  <si>
    <t xml:space="preserve"> 9.69</t>
  </si>
  <si>
    <t xml:space="preserve">Automatické naplánovanie kardio vyšetrenia s vizuálnymi prvkami navádzania pomocou anatomických MR obrazov srdca. </t>
  </si>
  <si>
    <t xml:space="preserve"> 9.70</t>
  </si>
  <si>
    <t>Automatická úprava skenovacích parametrov na základe tepu srdca pacientra</t>
  </si>
  <si>
    <t xml:space="preserve"> 9.71</t>
  </si>
  <si>
    <t>Automatické naplánovanie abdomen vyšetrenia s vizuálnymi prvkami navádzania pomocou anatomických MR obrazov pre optimálne podanie kontrasntej látky s farebnou vizuálizáciou priebehu skenovania na časovej osi. Optimalizácia snímaných protokolov na základe udania času, ktorý je pacient schopný vydržať bez zadrťania dychu.</t>
  </si>
  <si>
    <t xml:space="preserve"> 9.72</t>
  </si>
  <si>
    <t xml:space="preserve"> 9.73</t>
  </si>
  <si>
    <t>Vyšetrenie chrbtice so zobrazením celej chrbtice vo vysokom rozlíšení a MR myelografií</t>
  </si>
  <si>
    <t xml:space="preserve"> 9.74</t>
  </si>
  <si>
    <t>Balík aplikácií pre neurologické vyšetrenia, difúzie s vysokým rozlíšením</t>
  </si>
  <si>
    <t xml:space="preserve"> 9.75</t>
  </si>
  <si>
    <t>Balík aplikácií pre neurologické vyšetrenia, difúzie s vysokým rozlíšením s kompenzáciou tzv. Eddy curent gradientného systému</t>
  </si>
  <si>
    <t xml:space="preserve"> 9.76</t>
  </si>
  <si>
    <t>Protokoly  a  sekvencie  pre  vyšetrenie viability chrupavky</t>
  </si>
  <si>
    <t xml:space="preserve"> 9.77</t>
  </si>
  <si>
    <t xml:space="preserve">Sekvencie pre zobrazovanie čerstvého vnútrolebečného krvácania, mikrokrvácania </t>
  </si>
  <si>
    <t xml:space="preserve"> 9.78</t>
  </si>
  <si>
    <t>Balík aplikácií pre ortopedické vyšetrenia, vrátane zobrazovania muskuloskeletálneho aparátu a chrupaviek</t>
  </si>
  <si>
    <t xml:space="preserve"> 9.79</t>
  </si>
  <si>
    <t xml:space="preserve">Balík  aplikácií  pre  angiografiu,  MR  angiografické  vyšetrenie  bezkontrastné  aj kontrastné </t>
  </si>
  <si>
    <t xml:space="preserve"> 9.80</t>
  </si>
  <si>
    <t>Zobrazovanie orgánov hrudníka a krku</t>
  </si>
  <si>
    <t xml:space="preserve"> 9.81</t>
  </si>
  <si>
    <t>Balík aplikácií pre onkologické vyšetrenia</t>
  </si>
  <si>
    <t xml:space="preserve"> 9.82</t>
  </si>
  <si>
    <t>Balík aplikácií pre pediatrické vyšetrenia</t>
  </si>
  <si>
    <t xml:space="preserve"> 9.83</t>
  </si>
  <si>
    <t xml:space="preserve"> 9.84</t>
  </si>
  <si>
    <t>Sekvencie pre vyšetrenie T1 vážených obrazov v 3D bez potreby zadržania dychu</t>
  </si>
  <si>
    <t xml:space="preserve"> 9.85</t>
  </si>
  <si>
    <t>Perfúzne vyšetrenie bez kontrastnej látky v 2D a 3D (povoluje sa 2D rekonštruovať z 3D)</t>
  </si>
  <si>
    <t xml:space="preserve"> 9.86</t>
  </si>
  <si>
    <t>4D MR angiografia (celého tela vrátane karotídy či periférnych ciev)</t>
  </si>
  <si>
    <t xml:space="preserve"> 9.87</t>
  </si>
  <si>
    <t>Kvantitativna relaxometria myokardu pomocou T1 mappingu vrátane korekcie pohybu a T2 mappingu.</t>
  </si>
  <si>
    <t xml:space="preserve"> 9.88</t>
  </si>
  <si>
    <t>Zobrazenie celého objemu komory v niekoľkých srdcových fázach počas jedného zadržania dychu s využitím robustnej akceleračnej techniky sekvence 3D Cine.</t>
  </si>
  <si>
    <t xml:space="preserve"> 9.89</t>
  </si>
  <si>
    <t>Zobrazenie morfológie srdca pomocou Black Blood sekvencie bez zadržania dychu alebo len s krátkym zadržaním dychu.</t>
  </si>
  <si>
    <t xml:space="preserve"> 9.90</t>
  </si>
  <si>
    <t>Bezkontrastné vyšetrenie bez zadržania dychu pre posúdenie anomálií koronárnych tepien dospelých a aj pediatrických pacientov vrátane vrodených srdcových chýb, aorty a srdcových komôr.</t>
  </si>
  <si>
    <t xml:space="preserve"> 9.91</t>
  </si>
  <si>
    <t>Bezkontrastné angiografie pre periférne cievy dolných končatín trigerované na základe EKG</t>
  </si>
  <si>
    <t xml:space="preserve"> 9.92</t>
  </si>
  <si>
    <t>Perfúzia myokardu pre hodnotenie ischémie. Perfúzia v pokoji a perfúzia pri záťaži s vyhodnotením pomocou parametrických máp.</t>
  </si>
  <si>
    <t xml:space="preserve"> 9.93</t>
  </si>
  <si>
    <t>Kompletný asesment srdcového cyklu Cardiac Cine počas jedného skenu s voľným dýchaním a skenom do 25 sekúnd</t>
  </si>
  <si>
    <t xml:space="preserve"> 9.94</t>
  </si>
  <si>
    <t xml:space="preserve">Aplikácia umožňujúca vynechať sken v prípade arytmie na jeden click "on" alebo "off", prepnutie na jeden "click" Z 2D na 3D zobrazenie, prepnutie na jeden "click" z kartézskeho na radiálny sampling </t>
  </si>
  <si>
    <t xml:space="preserve"> 9.95</t>
  </si>
  <si>
    <t>Parallel skenovanie s  k-space samplingom prer PAT² s 3D skenmi v slice- a phase- encoding smerom.</t>
  </si>
  <si>
    <t xml:space="preserve"> 9.96</t>
  </si>
  <si>
    <t>Skenovanie T1 vážených obrazov 3D bez artefaktov s voľným dýchaním bez dychového gatingu</t>
  </si>
  <si>
    <t xml:space="preserve"> 9.97</t>
  </si>
  <si>
    <t>Ultrarýchle skenovanie T1 vážených obrazov v 3D.</t>
  </si>
  <si>
    <t xml:space="preserve"> 9.98</t>
  </si>
  <si>
    <t>Techinka pre redukciu metalických artefaktov v v rovine aj medzi skenovanými  rovinami vrátane  T1-, T2- vážených obrazov,  PD so saturáciu tuku a bez saturácie tuku , STIR v  2D- a 3D- móde</t>
  </si>
  <si>
    <t xml:space="preserve"> 9.99</t>
  </si>
  <si>
    <t>Celotelové difúzie nasnímané priamo v 3 rôznych orientáciách sagitalnej , koronalnej a trasverzálnej.</t>
  </si>
  <si>
    <t xml:space="preserve"> 9.100</t>
  </si>
  <si>
    <t>Multi-band technika pre difúzne vyšetrenie mozgu</t>
  </si>
  <si>
    <t xml:space="preserve"> 9.101</t>
  </si>
  <si>
    <t>Multi-band technika pre difúzne vyšetrenie brucha, prsníkov, panvy a pre DTI abdomenu, prsníkov, panvy, alebo ekvivalentná technika na základe Compressed Sensingu</t>
  </si>
  <si>
    <t xml:space="preserve"> 9.102</t>
  </si>
  <si>
    <t xml:space="preserve"> 9.103</t>
  </si>
  <si>
    <t>Compressed sensing technika pre bezkontrastné angiografie TOF, vyšetrenie abdomenu, panvy a musculosceletal</t>
  </si>
  <si>
    <t xml:space="preserve"> 9.104</t>
  </si>
  <si>
    <t>Pseudo Continuous Arterial Spin Labeling</t>
  </si>
  <si>
    <t xml:space="preserve"> 9.105</t>
  </si>
  <si>
    <t>Tzv. "slice adjust" pre automatické ladenie v difúzne vážených obrazoch pre potlačenie artefaktov v telovom zobrazení. Eliminujú sa tak artefakty, spôsobené pri spájaní obrazov v sekvenčných skenoch</t>
  </si>
  <si>
    <t xml:space="preserve"> 9.106</t>
  </si>
  <si>
    <t>Automatizovaná analýza MR angiografie ciev (mozok, abdomen, srdce, pľúca) vrátane presného vyhodnotenia závažnosti stenózy.</t>
  </si>
  <si>
    <t xml:space="preserve"> 9.107</t>
  </si>
  <si>
    <t>Bezkontrastné angiografické vyšetrenie v miestach stentov</t>
  </si>
  <si>
    <t xml:space="preserve"> 9.108</t>
  </si>
  <si>
    <t>Potlačenie artefaktov z kovových podmienečne bezpečných ortopedických implantátov</t>
  </si>
  <si>
    <t xml:space="preserve"> 9.109</t>
  </si>
  <si>
    <t>Dynamické zobrazenie pečene (prítok a odtok kontrastu)</t>
  </si>
  <si>
    <t xml:space="preserve"> 9.110</t>
  </si>
  <si>
    <t>Neuro compressed sensing</t>
  </si>
  <si>
    <t>9.111</t>
  </si>
  <si>
    <t>Snímanie srdca počas voľného dýchania, snímanie srdca s arytmiou.</t>
  </si>
  <si>
    <t>Sekvencia založená na načítávani dát z K - priestrou na báze AI a tiež rekoštrukcie na báze AI, umožňujúca použitie vysokých hodnôt akceleračnných faktorov, ktoré majú za následok výrazne skrátený čas skenovania až do 12 násobného urýchlenia. Technika umožňujúca dosahovať temporálne rozlíšenie až 10-50 ms ako aj zobrazanie 3D srdca (Whole Herat) počas jedného úderu s rozlíšením min. 224 x 160 pre 12 rezov za čas menej ako 46 sekúnd. Kompatibilná s Cardiac Cine pre rýchle funkčné zobrazovanie.</t>
  </si>
  <si>
    <t>9.113</t>
  </si>
  <si>
    <t>Využitie deep learning neurónovej siete pri rekonštrukcii obrazu, prípadne inej metódy umelej inteligencie pri rekonštrukcii obrazu pre zlepšenie kvality obrazu</t>
  </si>
  <si>
    <t>9.114</t>
  </si>
  <si>
    <t>Rekonštrukcie raw dát na báze AI s potlačením Gibbsových artefaktov, pre sekvencie SE, GRE, DWI</t>
  </si>
  <si>
    <t>9.112</t>
  </si>
  <si>
    <t>9.115</t>
  </si>
  <si>
    <t>Rekonštrukcie raw dát na báze AI s potlačením Gibbsových artefaktov, pre sekvencie TSE, TSE DIXON, SE, ep2d_diff, HASTE</t>
  </si>
  <si>
    <t>9.116</t>
  </si>
  <si>
    <t>Rekonštrukcie na báze AI aj pre dáta nasnímané radiálnym náberom dát pre potlačenie pohybových artefaktov</t>
  </si>
  <si>
    <t>9.117</t>
  </si>
  <si>
    <t>Sekvencie umožňujúce vyšetrenie hemochromatózneho stavu strdcového svalu s použitím váženia T2*</t>
  </si>
  <si>
    <t>9.118</t>
  </si>
  <si>
    <t>Metóda rekonštrukcie obrazu založená na umelej inteligencii (AI) zvyšujúca kvalitu získaného obrazu (vyššie SNR a vyššie priestorové rozlíšenie), pracujúce na základe nespracovaných dát zhromaždených od pacienta počas vyšetrenia, možné použiť aspoň pri vrstvených (2D) vyšetreniach, integrovaná do konzoly operátora (užívateľské rozhranie), (Deep Resolve Sharp plus Plus Deep Resolve Gain plus DFeep resolve Boost, AIR Recon, AICE alebo podľa nomenklatúry výrobcu)</t>
  </si>
  <si>
    <t>9.119</t>
  </si>
  <si>
    <t>Metóda rekonštrukcie obrazu zvyšujúca kvalitu získaného obrazu (vyššie SNR a vyššie priestorové rozlíšenie), pracujúca na základe nespracovaných údajov zozbieraných od pacienta počas vyšetrenia, možné použiť aspoň pri vrstvených (2D) vyšetreniach, integrovaných v konzole operátora (používateľské rozhranie)
Najmodernejšia metóda tohto druhu:
1.1. Riešenie založené na umelej inteligencii (AI), využívajúce naučenú inteligentnú / neurónovú sieť a tzv Hlboké učenie:
a) umožnenie súčasného zvýšenia SNR a priestorového rozlíšenia
b) algoritmus, ktorý funguje bez kalibračného skenovania
c) Voliteľná úroveň zosilnenia SNR - z klinickej úrovne sú k dispozícii najmenej tri nastavenia.
d. možné riešenie pre sekvencie SE, FSE, SSFSE, DWI, GRE, kompatibilné s paralelným zobrazovaním
e) eliminácia Gibbsových artefaktov, tzv. artefakty skrátenia</t>
  </si>
  <si>
    <t>9.120</t>
  </si>
  <si>
    <t>Deep learning algoritmus používaný pri rekonštrukcii surových (raw dát) na zrýchlenie snímkovania, musí podporovať súčasné využitie minimálne 1 akceleračnej techniky</t>
  </si>
  <si>
    <t>9.121</t>
  </si>
  <si>
    <t>riešenia na báe AI na zvýšenie SNR (voliteľne nastaviteľné) a priestorového riešenia aj bez kalibračného skenovania, s elimináciou Gibbsovýc hartefaktov, pre sekvencie: TSE, TSE DIXON, SE pre Deep resolve Gain, TSE, TSE DIXON, SE, ep2d diff, HASTE pre Deep Resolve Sharp, TSE, ep2d_diff, HASTE pre Deep Resolve Boost</t>
  </si>
  <si>
    <t>9.122</t>
  </si>
  <si>
    <t>Možnosť rekonštrukcie rekonštrukciíí na báze AI DL aj pre 3D nasnímané dáta, rekonštrukcia na báze AI aj pre dáta nasnímané 3D sekvenciami pri zachovaní rozlíšenia nezávisle od smeru náberu dát pri 3D akvizícii</t>
  </si>
  <si>
    <t>9.123</t>
  </si>
  <si>
    <t>Automatický asistent pre angiografické vyšetrenie s hlasovými a obrazovými pokynmi, s automatickou detekciou arteriálneho/venózneho časového okna, automatické upravenie protokolov podľa zadanej dychovej kapacity pacienta a automatické umiestnenie jednotlivých skenovacích úsekov angiografie (FOV stations) na základe veľkosti pacenta a automaticky určených anatómií a automatický výpočet   príchodu do oblasti záujmu  na základe techniky test bolus</t>
  </si>
  <si>
    <t>9.124</t>
  </si>
  <si>
    <t>Automatická detekcioa kontrastu v srdci s následným automatickým spustením dynamického protokolu</t>
  </si>
  <si>
    <t>9.125</t>
  </si>
  <si>
    <t>Kalkulácia kvantitatívnych T1, T2 a T2* parametrických máp srdca – bez nutnosti postprocessingu</t>
  </si>
  <si>
    <t>9.126</t>
  </si>
  <si>
    <t>Compressed sensing technika pre 2D zobrazenie srdca v reálnom čase (cine)</t>
  </si>
  <si>
    <t>9.127</t>
  </si>
  <si>
    <t>Automatický asistent pre vyšetrenie srdca s hlasovými a obrazovými pokynmi, s automatickým výpočtom FoV, automatické upravenie protokolov podľa zadanej dychovej kapacity pacienta, automatická detekcia  5 anatomických  bodov pre automatické naplánovanie vyšetrenia srdca (apex, pravá komora, ľavá komora, ľavá predsieň, koreň aorty) , automatický výber počtu slicov podľa zdetegovanej anatómie a utomatický výpočet LV funkcie zo cine sekvencií</t>
  </si>
  <si>
    <t>9.128</t>
  </si>
  <si>
    <t>Sekvencie pre 3D bezkontrastné koronárne MRA celého srdca</t>
  </si>
  <si>
    <t>9.129</t>
  </si>
  <si>
    <t>2D merania toku v srdci</t>
  </si>
  <si>
    <t>9.130</t>
  </si>
  <si>
    <t>3D sekvencie pre charakterizáciu myokardu</t>
  </si>
  <si>
    <t>3D akvizícia vo forme slučky pre zobrazenie plné CT-like zobrazenie srdca</t>
  </si>
  <si>
    <t>3D Zobrazovanie aortopatie počas voľného dýchania</t>
  </si>
  <si>
    <t>Compressed sensing techniky pre 3D T1, T2, PD, FLAIR, DIR, fat sat pre všetky druhy anatómie</t>
  </si>
  <si>
    <t xml:space="preserve"> 9.131</t>
  </si>
  <si>
    <t>Compressed sensing technika pre Cardiac Cine</t>
  </si>
  <si>
    <t xml:space="preserve"> 9.132</t>
  </si>
  <si>
    <t>Compressed sensing technika pre sekvencie pre vyšetrenie T1 vážených obrazov v 3D bez potreby zadržania dychu</t>
  </si>
  <si>
    <t xml:space="preserve"> 9.133</t>
  </si>
  <si>
    <t>Vyhodnocovacie konzoly</t>
  </si>
  <si>
    <t xml:space="preserve"> 10.1</t>
  </si>
  <si>
    <t>Server pre paralelné vyhodnocovanie na 6 pracovných staniciach s možnosťou súčasnej práce so všetkými dátami a všetkými aplikáciami s dodaním takého množstva licencií, aby bola umožnená súčasná práca so všetkými základnými aplikáciami na min. 6  diagnostických. 
Zadávateľ umožňuje vykonať upgrade existujúcich diagnostických aplikačných serverov umiestnených u zadávateľa a využiť tak už zakúpené licencie a prístupy všetkých grafických módov. Základným a neprekročiteľným minimom je naplnenie cieľového stavu všetkých SW licencií popísaných nižšie. V prípade vykonania upgrade je potrebná migrácia všetkých zakúpených licencií do nového serveru staniciach bez obmedzenia.
Server v minimalnej HW konfigurácii:
Procesor 2 x 16 Core, min 2,5 GHz
RAM: min. 384GB
GPU: min. 16 GB
HDD: min NVMe SSD
Úložisko min. 15TB
Sieťová karta min: 10/25 Gbit-s"</t>
  </si>
  <si>
    <t xml:space="preserve"> 10.2</t>
  </si>
  <si>
    <t>Počet súčasne spracovávaných obrazov na serveri</t>
  </si>
  <si>
    <t xml:space="preserve"> 10.3</t>
  </si>
  <si>
    <t xml:space="preserve"> 10.4</t>
  </si>
  <si>
    <t>Příslušenstvo ku každej pracovnej stanici: DVD-RW, klávesnica, myš, Microsoft Office permanentná licencia, Antivírus na 2 roky licencie, Sieťová karta 1000 Mbps, Windows 10.</t>
  </si>
  <si>
    <t xml:space="preserve"> 10.5</t>
  </si>
  <si>
    <t>3x záložný zdroj - UPS pre  každú stanicu zvlášť</t>
  </si>
  <si>
    <t>Softvérové vybavenie zdieľané na diagnostickom serveri</t>
  </si>
  <si>
    <t>11.1</t>
  </si>
  <si>
    <t>Prezeranie obrazov z iných zariadení s prepojiteľnosťou vo formáte DICOM 3.0. - 3 licencie pre súčasných užívateľov natrvalo po dobu životnosti stroja na každej z nových pracovných staníc: 
- DICOM Send/Receive 
- DICOM Query/Retrieve 
- DICOM Archiving 
- DICOM Print 
- DICOM Worklist</t>
  </si>
  <si>
    <t>11.2</t>
  </si>
  <si>
    <t>Pripravené šablóny výsledných správ a možnosť ich editácie - 3 licencie pre súčasných užívateľov natrvalo po dobu životnosti stroja</t>
  </si>
  <si>
    <t>11.3</t>
  </si>
  <si>
    <t>Automatizované čítanie s integrovanými nástrojmi a technológiami - 3 licencie pre súčasných užívateľov natrvalo po dobu životnosti stroja</t>
  </si>
  <si>
    <t>11.4</t>
  </si>
  <si>
    <t>Jednoduché porovnanie obrázkov z rôznych modalít a časov vedľa seba - 3 licencie pre súčasných užívateľov natrvalo po dobu životnosti stroja</t>
  </si>
  <si>
    <t>11.5</t>
  </si>
  <si>
    <t>Softvér poskytuje prípravu prípadu (predspracovanie údajov, automatické rozloženie), štruktúrovanú navigáciu, funkcie pre kvantitatívne čítanie a orientáciu na zníženie času potrebného na načítanie pacienta - 3 licencie pre súčasných užívateľov natrvalo po dobu životnosti stroja</t>
  </si>
  <si>
    <t>11.6</t>
  </si>
  <si>
    <t>Softvérový základ poskytujúci všeobecné možnosti 2D/3D/4D pre rutinné čítanie - 3 licencie pre súčasných užívateľov natrvalo po dobu životnosti stroja</t>
  </si>
  <si>
    <t>11.7</t>
  </si>
  <si>
    <t>Vyšetrenie ciev, detekcia arteriálnych a venóznych segmentov - 3 licencie pre súčasných užívateľov natrvalo po dobu životnosti stroja</t>
  </si>
  <si>
    <t>11.8</t>
  </si>
  <si>
    <t>Automatická segmentácia ciev v obraze jedným kliknutím - 3 licencie pre súčasných užívateľov natrvalo po dobu životnosti stroja</t>
  </si>
  <si>
    <t>11.9</t>
  </si>
  <si>
    <t>Softvér na hodnotenie prietoku krvi s vytvorením prílušných grafov - 3 licencie pre súčasných užívateľov natrvalo po dobu životnosti stroja</t>
  </si>
  <si>
    <t>11.10</t>
  </si>
  <si>
    <t>Výpočet toku krvi v cievach (postačí na vyhodnocovacej konzole) - 3 licencie pre súčasných užívateľov natrvalo po dobu životnosti stroja</t>
  </si>
  <si>
    <t>11.11</t>
  </si>
  <si>
    <t>Výpočet parametrov prietoku a rýchlosti (napr. špičková rýchlosť, priemerná rýchlosť, prietok, integrálny prietok), regurgitačná frakcia - 3 licencie pre súčasných užívateľov natrvalo po dobu životnosti stroja</t>
  </si>
  <si>
    <t>11.12</t>
  </si>
  <si>
    <t>Farebne odlíšené zobrazenie hodnôt rýchlosti - 3 licencie pre súčasných užívateľov natrvalo po dobu životnosti stroja</t>
  </si>
  <si>
    <t>11.13</t>
  </si>
  <si>
    <t>Softvér pre analýzu perfúzie srdca s tvorbou parametrických máp (TTP, AUC, Slope) - 3 licencie pre súčasných užívateľov natrvalo po dobu životnosti stroja</t>
  </si>
  <si>
    <t>11.14</t>
  </si>
  <si>
    <t>Grafické zobrazenie výsledkov v parametrickom grafe - 3 licencie pre súčasných užívateľov natrvalo po dobu životnosti stroja</t>
  </si>
  <si>
    <t>11.15</t>
  </si>
  <si>
    <t>Plne automatizovaná korekcia pohybu perfúznej série - 3 licencie pre súčasných užívateľov natrvalo po dobu životnosti stroja</t>
  </si>
  <si>
    <t>11.16</t>
  </si>
  <si>
    <t>Kvantitatívne hodnotenie vaskulárnych lézií (napr. stupeň stenózy) - 3 licencie pre súčasných užívateľov natrvalo po dobu životnosti stroja</t>
  </si>
  <si>
    <t>11.17</t>
  </si>
  <si>
    <t>Automatická alebo poloautomatická segmentácia ľavej a pravej komory - 3 licencie pre súčasných užívateľov natrvalo po dobu životnosti stroja</t>
  </si>
  <si>
    <t>ak plne automatické v zmysle definície,
0,4 b.</t>
  </si>
  <si>
    <t>11.18</t>
  </si>
  <si>
    <t>4D vizualizácia pre hodnotenie komory - 3 licencie pre súčasných užívateľov natrvalo po dobu životnosti stroja (budú akceptované aj 3 licencie na samostatných staniciach, ak to nie je možné umiestníť na server).</t>
  </si>
  <si>
    <t>ak dostupné na diagnostickom serveri  tak 0,3b</t>
  </si>
  <si>
    <t>11.19</t>
  </si>
  <si>
    <t>Objemová a regionálna analýza pohybu steny - 3 licencie pre súčasných užívateľov natrvalo po dobu životnosti stroja</t>
  </si>
  <si>
    <t>11.20</t>
  </si>
  <si>
    <t>Výpočet objemových srdcových dát: EF, ESV, EDV, srdcového výdaja - 3 licencie pre súčasných užívateľov natrvalo po dobu životnosti stroja</t>
  </si>
  <si>
    <t>11.21</t>
  </si>
  <si>
    <t>Tvorba objemovo-časových kriviek - 3 licencie pre súčasných užívateľov natrvalo po dobu životnosti stroja</t>
  </si>
  <si>
    <t>11.22</t>
  </si>
  <si>
    <t>Prezentácia obrázku:  2D, MPR, MPR hrubý, MPR/MPR fúzia, MIP, MIP tenký, MinIP, VRT, VRT tenký - 3 licencie pre súčasných užívateľov natrvalo po dobu životnosti stroja</t>
  </si>
  <si>
    <t>11.23</t>
  </si>
  <si>
    <t>Multimodalitné softvérové vybavenie pre možnosť vizualizácie a prácu s DICOM obrazmi (CT a RTG) pre porovnanie nálezov s MR - 3 licencie pre súčasných užívateľov natrvalo po dobu životnosti stroja</t>
  </si>
  <si>
    <t>11.24</t>
  </si>
  <si>
    <t>Softvérové vybavenie pre vizualizáciu, popis a meranie MR DICOM obrazov - 3 licencií pre súčasných užívateľov natrvalo po dobu životnosti stroja</t>
  </si>
  <si>
    <t>11.25</t>
  </si>
  <si>
    <t>Vyšetrenie ciev, detekcia arteriálnych a venóznych segmentov - 3 licencií pre súčasných užívateľov natrvalo po dobu životnosti stroja</t>
  </si>
  <si>
    <t>11.26</t>
  </si>
  <si>
    <t>Určenie rozmeru stenóz - 3 licencií pre súčasných užívateľov natrvalo po dobu životnosti stroja</t>
  </si>
  <si>
    <t>11.28</t>
  </si>
  <si>
    <t>3D VRT vizuálizácia - 3 licencií pre súčasných užívateľov natrvalo po dobu životnosti stroja</t>
  </si>
  <si>
    <t>11.29</t>
  </si>
  <si>
    <t>MPR - 3 licencií pre súčasných užívateľov natrvalo po dobu životnosti stroja</t>
  </si>
  <si>
    <t>11.30</t>
  </si>
  <si>
    <t>Funkčné zobrazenie a hodnotenie viability chrupavky  - 1 licencií pre súčasných užívateľov natrvalo po dobu životnosti stroja</t>
  </si>
  <si>
    <t>11.31</t>
  </si>
  <si>
    <t>Multimodalitné softvérové vybavenie pre možnosť vizualizácie a prácu s DICOM obrazmi (CT a RTG) pre porovnanie nálezov s MR - 4 licencií pre súčasných užívateľov natrvalo po dobu životnosti stroja</t>
  </si>
  <si>
    <t>11.34</t>
  </si>
  <si>
    <t>SW pre vyhodnocovanie dynamiky absorbcie  (Dynamic contrast enhancement) kontrastnej látky pre meranie a analýzu vaskulárnych lézií min.  2 licencie pre súčasných užívateľov natrvalo po dobu životnosti stroja</t>
  </si>
  <si>
    <t>11.36</t>
  </si>
  <si>
    <t>Kardiovaskulárny balík, funkčné parametre všetkých srdcových oddielov, perfúzia srdca, prietokové parametre, T1 a T2 mapping min.  4 licencie pre súčasných užívateľov natrvalo po dobu životnosti stroja (môže byť splnené 4 licenciami na samotných staniciach)</t>
  </si>
  <si>
    <t>11.37</t>
  </si>
  <si>
    <t>Balík pre kardio vyhodnocovanie nasnímaných dát s možnosťou kompletného assementu kardio vyšetrenia, s možnosťou zobrazenia a spracovania kardio relaxačných máp, merania  a vyhodnocovania T1 a  T2 mapovania, vzhodocovania hemochromatózneho stavu, merania všetkých srdcových odddielov, prietokových parametrov ako aj perfúyie myokradu, min.  3 licencie pre súčasných užívateľov natrvalo po dobu životnosti stroja</t>
  </si>
  <si>
    <t>11.38</t>
  </si>
  <si>
    <t>Neuro balík- 3 licencií pre súčasných užívateľov natrvalo po dobu životnosti stroja</t>
  </si>
  <si>
    <t>11.39</t>
  </si>
  <si>
    <t>Neuro balík s možnosťou vyhodnotenia nameraných dát,  (ASL, perfúzie,...) v rozsahu požadovaných typov vyšetrení, min.  2 licencie pre súčasných užívateľov natrvalo po dobu životnosti stroja</t>
  </si>
  <si>
    <t>11.40</t>
  </si>
  <si>
    <t>SW pre vyhodnocovanie MR neuroperfúzií min počet licencií - 3 licencií pre súčasných užívateľov natrvalo po dobu životnosti stroja</t>
  </si>
  <si>
    <t>11.41</t>
  </si>
  <si>
    <t>SW pre vyhodnocovanie MR perfúzií T1 min. počet licencií - 3 licencií pre súčasných užívateľov natrvalo po dobu životnosti stroja</t>
  </si>
  <si>
    <t>11.45</t>
  </si>
  <si>
    <t>SW pre vyhodnocovanie a analýzu vaskulárnych vyšetrení min. počet licencií - 3 licencií pre súčasných užívateľov natrvalo po dobu životnosti stroja</t>
  </si>
  <si>
    <t>11.48</t>
  </si>
  <si>
    <t>SW pre spracovanie a skladanie tzv. multistation vyšetrení do jedného súboru min počet licencií - 3 licencií pre súčasných užívateľov natrvalo po dobu životnosti stroja</t>
  </si>
  <si>
    <t>11.49</t>
  </si>
  <si>
    <t>Systém musí umožniť automatické vyhľadávanie predošlých štúdií pacienta a ich automatické zoradenie - 3 licencií pre súčasných užívateľov natrvalo po dobu životnosti stroja</t>
  </si>
  <si>
    <t>11.51</t>
  </si>
  <si>
    <t>Kardiovaskulárny postprocesingový softvér (2 licencie) na prezeranie a analýzu snímok MRI srdca s minimálnymi funkciami: 
Automatická identifikácia obrazu s automatickým kontúrovaním na základe AI
Detekcia obrysov LV, RV, LA a RA založená na AI vo všetkých fázach
Automaticky vypočítané hodnoty deformácie pozdĺžnej osi
Rýchle a vysoko reprodukovateľné hodnotenie ĽK s axiálnou akvizíciou
Generovanie informácií o prietoku na vyhodnotenie systolickej a diastolickej funkcie. Ľahko kvantifikuje skraty, regurgitáciu chlopne a porovnáva viaceré cievy
Detekcia aortálnych a pľúcnych kontúr založená na AI
Porovnanie Qp:Qs
Použite korekciu posunu a vyhladzovania</t>
  </si>
  <si>
    <t>11.52</t>
  </si>
  <si>
    <t>Kardiovaskulárny postprocesingový softvér (1 licencia) na prezeranie a analýzu snímok MRI srdca s minimálnymi funkciami: 
Efektívne vyhodnocovanie a charakteristika tkaniva myokardu, aby bolo možné informovať o diagnostickom rozhodovaní pre ischemické a neischemické ochorenia. Kvantifikuje kontrastnú látku, edém, perfúzne poruchy a záťaž železom z jednoduchých akvizičných sekvencií
Korekcia pohybu nespracovaných obrázkov T1
Generovanie natívnych a postkontrastných máp T1 a ECV a prispôsobiteľné farebné mapy
Automatické načítanie a detekcia obrysov natívnych a postkontrastných máp založená na AI
Globálna a regionálna analýza
​Korekcia pohybu nespracovaných obrázkov T2
Generovanie máp T2 a prispôsobiteľné farebné mapy
Automatické načítanie a detekcia obrysov mapy T2 založená na AI
Globálna a regionálna analýza
​Globálna a regionálna T2* analýza
Farebné prekrytie T2*
Hlásenie obsahu železa</t>
  </si>
  <si>
    <t>11.53</t>
  </si>
  <si>
    <t>Kardiovaskulárny postprocesingový softvér (1 licencia) na prezeranie a analýzu snímok MRI srdca s minimálnymi funkciami: 
Vizualizácia a kvantifikácia prietokových vzorov kdekoľvek v 3D štruktúre.
Predspracovanie vrátane korekcie ofsetu a antialiasingu
Definícia stredovej línie pre viaceré štruktúry
Rôzne vizualizácie toku
Hodnotenie prietoku vo viacerých rovinách Porovnanie Qp:Qs
Výpočet rýchlosti pulznej vlny
Hodnotenie komorového prietoku vrátane zložiek priameho, zvyškového, oneskoreného a zadržaného prietoku
Relatívny tlak
Napätie v šmyku steny
Strata energie</t>
  </si>
  <si>
    <t>11.54</t>
  </si>
  <si>
    <t>Systém musí umožniť zostavenie 3D objemu (kardio)vaskulárnej štruktúry. Softvér musí poskytnú viacero možností na vizualizáciu prietoku krvi, ktoré možno vizualizovať pomocou prúdnic, časovo rozlíšených 3D dráh alebo ako farebne kódované vektory.
(akceptované aj riešenie na samotných staniciach)</t>
  </si>
  <si>
    <t>11.55</t>
  </si>
  <si>
    <t>Systém musí umožniť vizualizáciu a meranie prietoku v srdcových komorách a cez všetky štyri srdcové chlopne počas srdcového cyklu. Prúd krvi možno vizualizovať prúdnicami nad srdcovými chlopňami. 
Musí umožňovať automatizované sledovanie chlopňovej roviny, s umožnením multichlopňového prietoku pre rovnaký srdcový cyklus, prekrytie rýchlosti musia byť k dispozícii na základe údajov 4D toku. 
(akceptované aj riešenie na samotných staniciach)</t>
  </si>
  <si>
    <t>11.56</t>
  </si>
  <si>
    <t>Systém musí umožniť kvantifikáciu napätia myokardu v ľavej komore pomocou snímok SSFP s krátkou a dlhou osou. Musí umožňovať opis deformácie myokardu - ako: skrátenie, zhrubnutie a predĺženie - počas srdcového cyklu.  Musí poskytovať nasledovné: pozdĺžne napätie (GLS), globálne obvodové napätie (GCS) a globálne
radiálne napätie (GRS). 
(akceptované aj riešenie na samotných staniciach)</t>
  </si>
  <si>
    <t>Špecifikácie inštalácie systému</t>
  </si>
  <si>
    <t xml:space="preserve"> 12.1</t>
  </si>
  <si>
    <t>Dodanie a inštalácia prístroja v termíne do 180 kalendárnych dní od výzvy na plnenie v zmysle kúpnej zmluvy</t>
  </si>
  <si>
    <t xml:space="preserve"> 12.2</t>
  </si>
  <si>
    <t>Zabezpečenie dopravy, vyloženia, kompletizácie a inštalácie tovaru podľa kúpnej zmluvy</t>
  </si>
  <si>
    <t xml:space="preserve"> 12.3</t>
  </si>
  <si>
    <t>Technologický projekt podľa kúpnej zmluvy</t>
  </si>
  <si>
    <t xml:space="preserve"> 12.4</t>
  </si>
  <si>
    <t>elektrický rozvádzač</t>
  </si>
  <si>
    <t xml:space="preserve"> 12.5</t>
  </si>
  <si>
    <t>nemagnetický hasiaci prístroj</t>
  </si>
  <si>
    <t xml:space="preserve"> 12.6</t>
  </si>
  <si>
    <t>Pripojenie na PACS vrátane realizácie a zfunkčnenia zo strany dodávateĺa MR prístroja v súčinnosti s dodávateľom PACS (súčinnosť s dodávateľom PACS je v zodpovednosti objednávateľa)</t>
  </si>
  <si>
    <t xml:space="preserve"> 12.7</t>
  </si>
  <si>
    <t>Pripojenie do NIS/RIS  vrátane realizácie a zfunkčnenia zo strany dodávateĺa MR prístroja v súčinnosti s dodávateľom NIS/RIS (súčinnosť s dodávateľom NIS/RIS je v zodpovednosti objednávateľa)</t>
  </si>
  <si>
    <t xml:space="preserve"> 12.8</t>
  </si>
  <si>
    <t>Požiadavky na stavebnú pripravenosť, ktoré má zabepečiť verejný obstarávateľ. V prípade áno, uveďte aké</t>
  </si>
  <si>
    <t>Faradayova klietka</t>
  </si>
  <si>
    <t xml:space="preserve"> 13.1</t>
  </si>
  <si>
    <t>Faradayova klietka pre RF tienenie vrátane vnútorného vybavenia a rozvodov medicinálnych plynov vnútri Faradayovej klietky, odhlučnenie klietky.</t>
  </si>
  <si>
    <t xml:space="preserve"> 13.2</t>
  </si>
  <si>
    <t>Núdzové vytiahnutie hélia do bezpečných priestorov nad budovu nemocnice.</t>
  </si>
  <si>
    <t xml:space="preserve"> 13.3</t>
  </si>
  <si>
    <t>LED osvetlenie Faradayovej klietky vrátane možnosti meniť farbu osvetlenia z ovládacej miestnosti.</t>
  </si>
  <si>
    <t xml:space="preserve"> 13.4</t>
  </si>
  <si>
    <t xml:space="preserve">Špeciálna zvuková izolácia dverí (index vzduchovej nepriezvučnosti Rw = min. 45dB) a stien aj stropu (index vzduchovej nepriezvučnosti Rw=min. 50dB) pre nadštandardnú redukciu hluku vzniknutého vnútri Faradayovej klietky magnetickou rezonanciou. </t>
  </si>
  <si>
    <t xml:space="preserve"> 13.5</t>
  </si>
  <si>
    <t>okno do faradayovej klietky, veľkosť 1800 mm x 1250 mm, spĺňajúca zvukovú izoláciu - index vzduchovej nepriezvučnosti Rw=min. 50dB</t>
  </si>
  <si>
    <t xml:space="preserve"> 13.6</t>
  </si>
  <si>
    <t xml:space="preserve">MR kompatibilná kamera do priestorov magnetickej rezonancie na zadnú stenu Faradayovej klietky </t>
  </si>
  <si>
    <t xml:space="preserve"> 13.7</t>
  </si>
  <si>
    <t>MR kompatibilná kamera do priestorov magnetickej rezonancie umiestnenej na prednú stenu alebo strop Faradayovej klietky</t>
  </si>
  <si>
    <t xml:space="preserve"> 13.8</t>
  </si>
  <si>
    <t>Obe MR kompatibilné kamery musia byť pripojené k min. 12" obrazovke v ovládacej miestnosti.</t>
  </si>
  <si>
    <t xml:space="preserve"> 13.9</t>
  </si>
  <si>
    <t>Police na uloženie MR cievok.</t>
  </si>
  <si>
    <t xml:space="preserve"> 13.10</t>
  </si>
  <si>
    <t>Kyslíkový monitor nainštalovaný v magnetickej miestnosti, aby varoval personál v prípade, že hladina kyslíku bude príliš nízka.</t>
  </si>
  <si>
    <t xml:space="preserve"> 13.11</t>
  </si>
  <si>
    <t>Penetračný panel s vlnovodami pre všetko príslušenstvo.</t>
  </si>
  <si>
    <t xml:space="preserve"> 13.12</t>
  </si>
  <si>
    <t>Rozvádzač s monitoringom stavu bezpečnostných tlačítok a automatickou obnovou napájania pre kritické časti po výpadku.</t>
  </si>
  <si>
    <t xml:space="preserve"> 13.13</t>
  </si>
  <si>
    <t>Multimediálny systém pre prehrávanie zvuku pediatrickým pacientom so sluchátkami - 1 ks</t>
  </si>
  <si>
    <t>13.14</t>
  </si>
  <si>
    <t>úprava vnútorných priestorov Faradyovej klietky musí zahŕňať  audio, video a osvetľovacie prvky kompatibilné s MR, ktoré pomáhajú pacientom vstúpiť do inak zastrašujúceho prostredia a ďalej ich koučovať počas vyšetrenia. Musí umožniť pacientom prispôsobiť si vyšetrovňu pred vstupom podľa vlastného výberu a umožniť personálu nastaviť vhodné osvetlenie, úrovne zvuku, ako aj definovať dĺžku a typ obsahu</t>
  </si>
  <si>
    <t>Chladenie MR systému</t>
  </si>
  <si>
    <t xml:space="preserve"> 14.1</t>
  </si>
  <si>
    <t>Chladenie MR systému, Chiller - externá chladiaca jednotka pre MR</t>
  </si>
  <si>
    <t xml:space="preserve"> 14.2</t>
  </si>
  <si>
    <t>Systém chladenia dimenzovaný na trvalý maximální výkon stroja, s možnosťou núdzovej prevádzky na vodu z vodovodnej rady a autonómne vzdialenú správu a diagnostiku chladenia. Prevádzkové podmienky chladiaceho systému v rozmedzí vonkajších teplot +45°C až - 30°C.</t>
  </si>
  <si>
    <t>Špecifikácie záručného servisu</t>
  </si>
  <si>
    <t>Komplexný záručný servis (záruka sa nevzťahuje na vady, ktoré spôsobí kupujúci neodbornou manipuláciou resp. používaním v rozpore s návodom na obsluhu a tiež sa nevzťahuje na vady, ktoré vzniknú v dôsledku živelnej pohromy, vyššej moci alebo vandalizmu) po dobu 24 mesiacov od doby inštalácie MR prístroja, v rámci ktorého sa Predávajúci zaväzuje dodržať nasledovné lehoty:
- online pripojenie a diagnostika do 4 hodín od nahlásenia, 
- fyzický nástup technika na opravu na miesto inštalácie MR prístroja do 24 hodín od nahlásenia
- maximálna doba opravy bez dodania náhradného dielu do 48 hodín od nástupu na opravu
- maximálna doba opravy s dodaním náhradného dielu do 72 hodín od nástupu na opravu
- Predávajúcim garantovaný uptime prístoja: minimálne 95%
Servis sa vzťahuje aj na hélium, pretože je požadovaná a výrobcami garantovaná nulová ročná spotreba hélia. V rámci záručného servisu sú zahrnuté všetky práce (servisné hodiny) a dojazdy servisných technikov dodávateľa do miesta inštalácie zariadenia vrátane všetkých originálnych náhradných dielov</t>
  </si>
  <si>
    <t>Servisná starostlivosť o zariadenie vo vlastníctve objednávateľa.</t>
  </si>
  <si>
    <t>Preventívna údržba vrátane povinných revízii podľa plánu v termínoch určených výrobcom.</t>
  </si>
  <si>
    <t>15.4</t>
  </si>
  <si>
    <t>Plán údržby a revízii.</t>
  </si>
  <si>
    <t>15.5</t>
  </si>
  <si>
    <t>O každom zásahu vedenie servisnej správy podpísanej zodpovednou osobou objednávateľa.</t>
  </si>
  <si>
    <t>15.6</t>
  </si>
  <si>
    <t>Oprava zariadení v prípade nefunkčnosti v dôsledku poruchy.</t>
  </si>
  <si>
    <t>15.7</t>
  </si>
  <si>
    <t>Služba umožňujúca objednávateľovi zasielať požiadavky online.</t>
  </si>
  <si>
    <t>15.8</t>
  </si>
  <si>
    <t>Cestovné a všetky ostatné náklady zahrnuté v rámci paušálu.</t>
  </si>
  <si>
    <t>15.9</t>
  </si>
  <si>
    <t>Nástup na opravu do 24 hodín od nahlásenia poruchy.</t>
  </si>
  <si>
    <t>15.10</t>
  </si>
  <si>
    <t>15.11</t>
  </si>
  <si>
    <t>Vykonávanie opráv v čase od 7:00 do 15:00.</t>
  </si>
  <si>
    <t>15.12</t>
  </si>
  <si>
    <t>Použivanie len originálnych náhradných dielov.</t>
  </si>
  <si>
    <t>15.13</t>
  </si>
  <si>
    <t>Poskytnutie prehľadového reportovacíeho a plánovacieho servisného online systému výrobcu (prostredníctvom web rozhrania a mobilnej aplikácie pre iOS aj Android)</t>
  </si>
  <si>
    <t>15.14</t>
  </si>
  <si>
    <t>Poskytnutie zabezpečeného riešenia výrobcu pre vzdialenú správu prístroja spĺňajúcu štandard normy DIN EN ISO/IEC 27001:2017 a štandard pre kybernetickú bezpečnosť podľa normy ISO/IEC 27001:2013 (vyhovujúce internetové pripojenie s verejnou statickou IP adresou zabezpečí objednávateľ)</t>
  </si>
  <si>
    <t>15.15</t>
  </si>
  <si>
    <t>Poskytnutie prístupu k elektronickej vzdelávacej platforme výrobcu prístroja pre ponúkaný MR prístroj v rozsahu pre 3 užívateľov ročne.</t>
  </si>
  <si>
    <t>15.16</t>
  </si>
  <si>
    <t>Preukázateľné disponovanie výrobcom prístroja certifikovaným aplikačným špecialistom v oblasti MR v slovenskom alebo českom jazyku pre konzultácie MR aplikácií v rozsahu 20 hodín ročne počas pracovných dní (ako nadstavba ku inde požadovaným školeniam)</t>
  </si>
  <si>
    <t>15.17</t>
  </si>
  <si>
    <t>Poskytnutie možnosti nahlásiť servisnú udalosť elektronicky prostredníctvom webu a mobilnej aplikácie výrobcu pre iOS aj Android a telefonicky na bezplatné tel. číslo 24/7 s operátorom v slovenskom jazyku</t>
  </si>
  <si>
    <t>15.18</t>
  </si>
  <si>
    <t>Zabezpečenie vzdelávania obsluhujúceho personálu prostredníctvom virtuálneho prístroja v rozsahu 40 hodín ročne počas pracovných dní</t>
  </si>
  <si>
    <t>Ďalšie požadované príslušenstvo</t>
  </si>
  <si>
    <t xml:space="preserve"> 16.1</t>
  </si>
  <si>
    <t>1x nemagnetický stôl pre imobilných ležiacich pacientov čakajúcich na vyšetrenie</t>
  </si>
  <si>
    <t xml:space="preserve"> 16.2</t>
  </si>
  <si>
    <t>Nemagnetický vozík pre uloženie cievok alebo nemagnetický úložný priestor pre uloženie cievok</t>
  </si>
  <si>
    <t xml:space="preserve"> 16.3</t>
  </si>
  <si>
    <t>Obojsmerné dorozumievacie akustické zariadenie  medzi MR  vyšetrovňou a miestnosťou ovládača</t>
  </si>
  <si>
    <t xml:space="preserve"> 16.4</t>
  </si>
  <si>
    <t>Nemagnetický hasiaci prístroj</t>
  </si>
  <si>
    <t xml:space="preserve"> 16.5</t>
  </si>
  <si>
    <t>Dvojcestná tlaková striekačka kontrastných látok pre MR vyšetrenia na magnetickej rezonancii</t>
  </si>
  <si>
    <t xml:space="preserve"> 16.6</t>
  </si>
  <si>
    <t>Záložný zdroj - UPS pre akvizičnú stanicu pre uchovanie dát v prípade výpadku el. prúdu</t>
  </si>
  <si>
    <t xml:space="preserve"> 16.7</t>
  </si>
  <si>
    <t xml:space="preserve">Školenie pred inštaláciou zariadenia (vrátane nákladov na ubytovanie, stravu a cestovných nákladov) najneskôr 2 týždne pred spustením prístroja do prevádzky kombinovaným spôsobom:
- tréning na virtuálnom zariadení pod vedením aplikačného špecialistu pre rádiológa (minimálne jeden rádiológ) v rozsahu 5x5 hodín ( 1 pracovný týždeň)
- tréning na virtuálnom zariadení pod vedením aplikačného špecialistu pre rádiologického technika (minimálne jeden technik) v rozsahu 5x5 hodín ( 1 pracovný týždeň)
- školenie pre rádiológov (minimálne 2 rádiológovia )  v dĺžke 1 týždeň (5 pracovných dní) na školiacom pracovisku na Slovensku prípadne v Čechách s možnosťou získania praktických skúseností s prístrojom a príslušným softvérom v rozsahu daného pracoviska
- školenie pre rádiologických technikov (minimálne 2 technici) v dĺžke 1 týždeň (5 pracovných dní) na školiacom pracovisku na Slovensku prípadne v Čechách s možnosťou získania praktických skúseností s prístrojom a príslušným softvérom v rozsahu daného pracoviska. </t>
  </si>
  <si>
    <t xml:space="preserve"> 16.8</t>
  </si>
  <si>
    <t>Aplikačné školenie u zákazníka v dĺžke minimálne 30 dní s možnosťou čerpania po 3 častiach behom 2 rokov od inštalácie</t>
  </si>
  <si>
    <t xml:space="preserve"> 16.9</t>
  </si>
  <si>
    <t>Zabezpečenie dostupnosti aplikačného technika denne počas pracovnej doby od 7:00 do 18:00 (forma kontaktu podľa dohody) podľa potreby na dosiahnutie 100% znalostí</t>
  </si>
  <si>
    <t xml:space="preserve"> 16.10</t>
  </si>
  <si>
    <t>Odborné semináre, prípadne zahraničné kongresy v dĺžke minimálne 10 dní, na tému MR, pre 2 osoby v najbižších 2 rokoch vrátane účastníckeho poplatku, nákladov na ubytovanie a cestovných nákladov.</t>
  </si>
  <si>
    <t xml:space="preserve"> 16.11</t>
  </si>
  <si>
    <t>Aplikačné školenie u verejného obstarávateľa v dĺžke minimálne 5 dní, každý rok počas platnosti zmluvy (počas pozáručného servisu).</t>
  </si>
  <si>
    <t>Požiadavky na stavebnú pripravenosť, ktorú zabezpečí uchádzač</t>
  </si>
  <si>
    <t xml:space="preserve"> 17.1</t>
  </si>
  <si>
    <t>MR technologický rozvádzač</t>
  </si>
  <si>
    <t xml:space="preserve"> 17.2</t>
  </si>
  <si>
    <t>Výfuková quench rúra po celej trase vo vnútri aj mimo MR kabíny, vrátane ukončenia nad strechou v zmysle potreby prístroja</t>
  </si>
  <si>
    <t>Položka č. 2 - Pozáručný servis pre položku č.1</t>
  </si>
  <si>
    <t>Poistenie prevádzkovej zodpovednosti vo výške ročnej ceny za služby.
V zákazke sa bude požadovať od úspešného uchádzača.</t>
  </si>
  <si>
    <t>Oprávnenie dodávateľa na servis výrobkov.</t>
  </si>
  <si>
    <t>Osvedčenie servisného technika na servis zariadení výrobcu.</t>
  </si>
  <si>
    <r>
      <t xml:space="preserve">3 klientských pracovných staníc pre prácu na serverovom portáli, každá z nich pozostáva z:
•   Processor: min. Intel Core i5 min 3.2 GHz (alebo ekvivalentný)
•   Memory: 8GB minimum. 
•   Disk drive: SSD min. 500MB 
•   Monitory: 2x diagnostický monitor, každý min. </t>
    </r>
    <r>
      <rPr>
        <b/>
        <sz val="9"/>
        <rFont val="Arial"/>
        <family val="2"/>
        <charset val="238"/>
      </rPr>
      <t>3 megapixely a min. 21“</t>
    </r>
    <r>
      <rPr>
        <sz val="9"/>
        <rFont val="Arial"/>
        <family val="2"/>
        <charset val="238"/>
      </rPr>
      <t xml:space="preserve"> + 1x monitor min. Full HD min. 21“ 
•   Grafická karta s min. 3 výstupmi umožňujúcimi pripojiť požadované monitory (HDMI, DVI a DisplayPort), frekvencia procesoru min 1GHz a  min 4GB ram</t>
    </r>
  </si>
  <si>
    <t>Bodovaný atribút</t>
  </si>
  <si>
    <t>Bodovaný atribút
č.1
(viď príloha č.7)</t>
  </si>
  <si>
    <t>Bodovaný atribút
č.2
(viď príloha č.7)</t>
  </si>
  <si>
    <t>Bodovaný atribút
č.3
(viď príloha č.7)</t>
  </si>
  <si>
    <t>Bodovaný atribút
č.4
(viď príloha č.7)</t>
  </si>
  <si>
    <t>Bodovaný atribút
č.5
(viď príloha č.7)</t>
  </si>
  <si>
    <t>Bodovaný atribút
č.6
(viď príloha č.7)</t>
  </si>
  <si>
    <t>Bodovaný atribút
č.7
(viď príloha č.7)</t>
  </si>
  <si>
    <t>Bodovaný atribút
č.8
(viď príloha č.7)</t>
  </si>
  <si>
    <t>Bodovaný atribút
č.9
(viď príloha č.7)</t>
  </si>
  <si>
    <t>Bodovaný atribút
č.10
(viď príloha č.7)</t>
  </si>
  <si>
    <t>Bodovaný atribút
č.11
(viď príloha č.7)</t>
  </si>
  <si>
    <t>Bodovaný atribút
č.12
(viď príloha č.7)</t>
  </si>
  <si>
    <t>Bodovaný atribút
č.13
(viď príloha č.7)</t>
  </si>
  <si>
    <t>Bodovaný atribút
č.14
(viď príloha č.7)</t>
  </si>
  <si>
    <t>Bodovaný atribút
č.15
(viď príloha č.7)</t>
  </si>
  <si>
    <t>Bodovaný atribút
č.16
(viď príloha č.7)</t>
  </si>
  <si>
    <t>Bodovaný atribút
č.17
(viď príloha č.7)</t>
  </si>
  <si>
    <t>Bodovaný atribút
č.18
(viď príloha č.7)</t>
  </si>
  <si>
    <t>Bodovaný atribút
č.19
(viď príloha č.7)</t>
  </si>
  <si>
    <t>Bodovaný atribút
č.20
(viď príloha č.7)</t>
  </si>
  <si>
    <t>Bodovaný atribút
č.21
(viď príloha č.7)</t>
  </si>
  <si>
    <t>Bodovaný atribút
č.22
(viď príloha č.7)</t>
  </si>
  <si>
    <t>Bodovaný atribút
č.23
(viď príloha č.7)</t>
  </si>
  <si>
    <t>Bodovaný atribút
č.24
(viď príloha č.7)</t>
  </si>
  <si>
    <t>Bodovaný atribút
č.25
(viď príloha č.7)</t>
  </si>
  <si>
    <t>Bodovaný atribút
č.26
(viď príloha č.7)</t>
  </si>
  <si>
    <t>Bodovaný atribút
č.27
(viď príloha č.7)</t>
  </si>
  <si>
    <t>Bodovaný atribút
č.28
(viď príloha č.7)</t>
  </si>
  <si>
    <t>Bodovaný atribút
č.29
(viď príloha č.7)</t>
  </si>
  <si>
    <t>Bodovaný atribút
č.30
(viď príloha č.7)</t>
  </si>
  <si>
    <t>Bodovaný atribút
č.31
(viď príloha č.7)</t>
  </si>
  <si>
    <t>Bodovaný atribút
č.32
(viď príloha č.7)</t>
  </si>
  <si>
    <t>Bodovaný atribút
č.33
(viď príloha č.7)</t>
  </si>
  <si>
    <t>Bodovaný atribút
č.34
(viď príloha č.7)</t>
  </si>
  <si>
    <t>Bodovaný atribút
č.35
(viď príloha č.7)</t>
  </si>
  <si>
    <t>Bodovaný atribút
č.36
(viď príloha č.7)</t>
  </si>
  <si>
    <t>Bodovaný atribút
č.37
(viď príloha č.7)</t>
  </si>
  <si>
    <t>Bodovaný atribút
č.38
(viď príloha č.7)</t>
  </si>
  <si>
    <t>Bodovaný atribút
č.39
(viď príloha č.7)</t>
  </si>
  <si>
    <t>Bodovaný atribút
č.40
(viď príloha č.7)</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</si>
  <si>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 prípadne návrh na úpravu).</t>
    </r>
  </si>
  <si>
    <t>Hodnota atribútu ponúkaného prístroja</t>
  </si>
  <si>
    <t xml:space="preserve">Spĺňa
/
Nespĺňa </t>
  </si>
  <si>
    <t>Presný marketingový názov cievok, rozmery jednotlivých cievok a počet kanálov.
K softverovým aplikáciam  uviesť presný marketingový  názov softverového balíka podľa firemného názvoslovia.</t>
  </si>
  <si>
    <r>
      <t xml:space="preserve">Názov predloženého dokladu (u každej požiadavky/atribútu samostatne), prostredníctvom ktorého preukazuje dodávateľ splnenie
(napr. </t>
    </r>
    <r>
      <rPr>
        <b/>
        <sz val="9"/>
        <color theme="1"/>
        <rFont val="Arial"/>
        <family val="2"/>
        <charset val="238"/>
      </rPr>
      <t>prospektový materiál / strana č.15</t>
    </r>
    <r>
      <rPr>
        <sz val="9"/>
        <color theme="1"/>
        <rFont val="Arial"/>
        <family val="2"/>
        <charset val="238"/>
      </rPr>
      <t>).</t>
    </r>
  </si>
  <si>
    <t xml:space="preserve">Poradové číslo bodovaných požiadaviek
</t>
  </si>
  <si>
    <t>Poradové číslo
v špecifikácií
(Príloha č.5)</t>
  </si>
  <si>
    <t>SUMÁR BODOV</t>
  </si>
  <si>
    <t>Úroveň
1
Počet bodov
za splnenie</t>
  </si>
  <si>
    <t>Minimálne 1 flexibilná cievka s minimálnym počtom elementov 16 v jednom FOV (nie je možné splniť abdominálnou cievkou z atribútu 
"Počet cievkových elementov v jednom FOV brušnej/hrudnej/anteriórnej cievky (kombinácia anteriórnej a posteriórnej časti) (pokiaľ cievka nepokrýva celý FOV v osi Z, potom je potrebné dodať dodatočnú cievku tak, aby tieto cievky v kombinácii pokrývali celý FOV v osi Z)
Za počet elementov sa teda považuje počet súčasne aktívnych a snímajúcich elementov v jednom scane a v jednom FOV, ktoré sa podielajú na efektívnom vyšetrení brucha(abdomenu), alebo hrude, ktoré nutne nemusia pochádzať z jednej cievky, ale aj z kombinácie cievok (kombinácia anteriórnych a posteriótnych cievok)
Pričom za efektívne vyšetrenie považujeme vyšetrenie v danej oblasti tela (brucho(abdomen), alebo hruď), ktoré dokáže zobraziť časť alebo orgán ľudského tela v tejto oblasti a ktoré je uskutočniteľné v praxi na dodanom prístroji a dodaných RF cievkach
Úroveň plnenia atribútu je možné preukázať údajom v datasheete, alebo aj dodaním podkladov daného vyšetrenia, ktoré budú obsahovať fotografiu vyšetrovaného pacienta pri vyšetrení, na ktorej je zrejmé rozmiestnenie cievok (iba takých a v takom počte, ako sú ponúkané pre účely tohto VO) a parciálny obraz z každého využívaného elementu vo FOV", táto abdominálna cievka sa do tohto počtu flexibilných cievok neráta, aj keď je flexibilná)</t>
  </si>
  <si>
    <t>Sumár bodov za bodované atribúty</t>
  </si>
  <si>
    <t xml:space="preserve">
Hodnota atribútu ponúkaného prístroja</t>
  </si>
  <si>
    <t xml:space="preserve">
Počet bodov
za splnenie</t>
  </si>
  <si>
    <t>KRITÉRIUM NA VYHODNOTENIE PONÚK Č.1 - KALKULÁCIA CENY PREDMETU ZÁKAZKY</t>
  </si>
  <si>
    <t>Pozáručný servis pre položku č.1
(bez náhradných dielov)</t>
  </si>
  <si>
    <t>Názov výrobcu ponúkaného tovaru</t>
  </si>
  <si>
    <t>výška DPH
v EUR</t>
  </si>
  <si>
    <t>Termín dodania pre položku č.1</t>
  </si>
  <si>
    <t>Výška zľavy (v %) z fakturovanej sumy pre položku č.1, ktorú poskytne dodávateľ v prípade, že objednávateľ uhradí faktúru do 14 dní od jej doručenia (dodávateľ na výšku zľavy vystaví dobropis). Ak takúto zľavu dodávateľ nechce poskytnúť, uvedie 0%</t>
  </si>
  <si>
    <t>Týmto potvrdzujem, že všetky uvedené údaje sú totožné s údajmi v ostatných častiach ponuky.</t>
  </si>
  <si>
    <t>Ponúkaná hodnota</t>
  </si>
  <si>
    <r>
      <rPr>
        <u/>
        <sz val="9"/>
        <color theme="1"/>
        <rFont val="Arial"/>
        <family val="2"/>
        <charset val="238"/>
      </rPr>
      <t>Kritérium č. 1</t>
    </r>
    <r>
      <rPr>
        <sz val="9"/>
        <color theme="1"/>
        <rFont val="Arial"/>
        <family val="2"/>
        <charset val="238"/>
      </rPr>
      <t>:
(Cenové kritérium)</t>
    </r>
  </si>
  <si>
    <t>Celková cena za predpokladané množstvo MJ v EUR s DPH</t>
  </si>
  <si>
    <r>
      <rPr>
        <u/>
        <sz val="9"/>
        <color theme="1"/>
        <rFont val="Arial"/>
        <family val="2"/>
        <charset val="238"/>
      </rPr>
      <t>Kritérium č. 2</t>
    </r>
    <r>
      <rPr>
        <sz val="9"/>
        <color theme="1"/>
        <rFont val="Arial"/>
        <family val="2"/>
        <charset val="238"/>
      </rPr>
      <t>:
(Necenové kritérium)</t>
    </r>
  </si>
  <si>
    <t>Sumár bodov za bodované atribúty:</t>
  </si>
  <si>
    <t>Podiel plnenia zmluvy
v EUR 
bez DPH</t>
  </si>
  <si>
    <t>Podiel plnenia zmluvy
v %</t>
  </si>
  <si>
    <t>Záručná doba pre položku č. 1</t>
  </si>
  <si>
    <t>Prístroj pre magnetickú rezonanciu pre potreby kardiodiagnostiky vrátane pozáručného servisu</t>
  </si>
  <si>
    <t>ČESTNÉ VYHLÁSENIE UCHÁDZAČA</t>
  </si>
  <si>
    <t>Ako uchádzač v tomto verejnom obstarávaní čestne vyhlasujem, že</t>
  </si>
  <si>
    <t>nie je mi známa iná osoba podľa § 32 odseku 7 ZVO, ktorá zároveň musí spĺňať podmienky účasti podľa § 32 odseku 1 písm. a) ZVO.</t>
  </si>
  <si>
    <t>sú mi známe iné osoby podľa § 32 odseku 7 ZVO, ktoré zároveň musia spĺňať podmienky účasti podľa § 32 odseku 1 písm. a) ZVO:</t>
  </si>
  <si>
    <t xml:space="preserve">I. </t>
  </si>
  <si>
    <t>II.</t>
  </si>
  <si>
    <t>Mená osôb, ktoré podľa § 32 odseku 7 ZVO musia spĺňať podmienky účasti podľa § 32 odseku 1 písm. a) ZVO.</t>
  </si>
  <si>
    <r>
      <t xml:space="preserve">Čestne vyhlasujem, že osoby uvedené vyššie </t>
    </r>
    <r>
      <rPr>
        <b/>
        <u/>
        <sz val="9"/>
        <color rgb="FF000000"/>
        <rFont val="Arial"/>
        <family val="2"/>
        <charset val="238"/>
      </rPr>
      <t>spĺňajú</t>
    </r>
    <r>
      <rPr>
        <sz val="9"/>
        <color indexed="8"/>
        <rFont val="Arial"/>
        <family val="2"/>
        <charset val="238"/>
      </rPr>
      <t xml:space="preserve"> podmienky účasti podľa § 32 odseku 1 písm. a) ZVO.</t>
    </r>
  </si>
  <si>
    <r>
      <t xml:space="preserve">Čestne vyhlasujem, že osoby uvedené vyššie </t>
    </r>
    <r>
      <rPr>
        <b/>
        <u/>
        <sz val="9"/>
        <color rgb="FF000000"/>
        <rFont val="Arial"/>
        <family val="2"/>
        <charset val="238"/>
      </rPr>
      <t>nespĺňajú</t>
    </r>
    <r>
      <rPr>
        <sz val="9"/>
        <color indexed="8"/>
        <rFont val="Arial"/>
        <family val="2"/>
        <charset val="238"/>
      </rPr>
      <t xml:space="preserve"> podmienky účasti podľa § 32 odseku 1 písm. a) ZVO.</t>
    </r>
  </si>
  <si>
    <t>Technická špecifikácia - Prístroj pre magnetickú rezonanciu (Celkový počet bodov)</t>
  </si>
  <si>
    <t>KRITÉRIUM NA VYHODNOTENIE PONÚK Č.2:  Technická špecifikácia - Prístroj pre magnetickú rezonanciu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</si>
</sst>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
    <numFmt numFmtId="166" formatCode="#,##0.00\ &quot;EUR&quot;"/>
  </numFmts>
  <fonts count="4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u/>
      <sz val="11"/>
      <color theme="10"/>
      <name val="Helvetica"/>
      <family val="2"/>
      <charset val="238"/>
      <scheme val="minor"/>
    </font>
    <font>
      <sz val="10"/>
      <name val="Arial"/>
      <family val="2"/>
      <charset val="238"/>
    </font>
    <font>
      <sz val="9"/>
      <name val="Arial"/>
      <family val="2"/>
      <charset val="238"/>
    </font>
    <font>
      <b/>
      <sz val="11"/>
      <color theme="1"/>
      <name val="Arial"/>
      <family val="2"/>
      <charset val="238"/>
    </font>
    <font>
      <b/>
      <sz val="9"/>
      <name val="Arial"/>
      <family val="2"/>
      <charset val="238"/>
    </font>
    <font>
      <u/>
      <sz val="9"/>
      <color theme="10"/>
      <name val="Arial"/>
      <family val="2"/>
      <charset val="238"/>
    </font>
    <font>
      <i/>
      <sz val="9"/>
      <color theme="1"/>
      <name val="Arial"/>
      <family val="2"/>
      <charset val="238"/>
    </font>
    <font>
      <sz val="10"/>
      <color theme="1"/>
      <name val="Arial"/>
      <family val="2"/>
      <charset val="238"/>
    </font>
    <font>
      <sz val="11"/>
      <color theme="1"/>
      <name val="Arial"/>
      <family val="2"/>
      <charset val="238"/>
    </font>
    <font>
      <b/>
      <sz val="12"/>
      <color theme="1"/>
      <name val="Arial"/>
      <family val="2"/>
      <charset val="238"/>
    </font>
    <font>
      <sz val="12"/>
      <color theme="1"/>
      <name val="Arial"/>
      <family val="2"/>
      <charset val="238"/>
    </font>
    <font>
      <sz val="8"/>
      <color theme="1"/>
      <name val="Arial"/>
      <family val="2"/>
      <charset val="238"/>
    </font>
    <font>
      <sz val="10"/>
      <name val="Arial"/>
      <family val="2"/>
      <charset val="238"/>
    </font>
    <font>
      <sz val="11"/>
      <color indexed="8"/>
      <name val="Calibri"/>
      <family val="2"/>
      <charset val="238"/>
    </font>
    <font>
      <sz val="9"/>
      <color indexed="8"/>
      <name val="Arial"/>
      <family val="2"/>
      <charset val="238"/>
    </font>
    <font>
      <b/>
      <sz val="11"/>
      <color theme="1"/>
      <name val="Times New Roman"/>
      <family val="1"/>
      <charset val="238"/>
    </font>
    <font>
      <i/>
      <sz val="11"/>
      <color theme="1"/>
      <name val="Times New Roman"/>
      <family val="1"/>
      <charset val="238"/>
    </font>
    <font>
      <b/>
      <sz val="10"/>
      <color theme="1"/>
      <name val="Arial"/>
      <family val="2"/>
      <charset val="238"/>
    </font>
    <font>
      <sz val="11"/>
      <color rgb="FF000000"/>
      <name val="Calibri"/>
      <family val="2"/>
      <charset val="238"/>
    </font>
    <font>
      <b/>
      <sz val="10"/>
      <name val="Arial"/>
      <family val="2"/>
      <charset val="238"/>
    </font>
    <font>
      <sz val="9"/>
      <name val="Arial Narrow"/>
      <family val="2"/>
      <charset val="238"/>
    </font>
    <font>
      <b/>
      <sz val="9"/>
      <name val="Arial "/>
      <charset val="238"/>
    </font>
    <font>
      <sz val="9"/>
      <color rgb="FFFF0000"/>
      <name val="Arial"/>
      <family val="2"/>
      <charset val="238"/>
    </font>
    <font>
      <sz val="9"/>
      <name val="Arial "/>
      <charset val="238"/>
    </font>
    <font>
      <u/>
      <sz val="9"/>
      <color theme="1"/>
      <name val="Arial"/>
      <family val="2"/>
      <charset val="238"/>
    </font>
    <font>
      <i/>
      <sz val="10"/>
      <color theme="1"/>
      <name val="Times New Roman"/>
      <family val="1"/>
      <charset val="238"/>
    </font>
    <font>
      <b/>
      <u/>
      <sz val="9"/>
      <color rgb="FF000000"/>
      <name val="Arial"/>
      <family val="2"/>
      <charset val="238"/>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7" tint="0.79998168889431442"/>
        <bgColor rgb="FFD9D9D9"/>
      </patternFill>
    </fill>
    <fill>
      <patternFill patternType="solid">
        <fgColor rgb="FFFFFFFF"/>
        <bgColor rgb="FFFFFFCC"/>
      </patternFill>
    </fill>
    <fill>
      <patternFill patternType="solid">
        <fgColor rgb="FFFFFFCC"/>
        <bgColor rgb="FFFFFFFF"/>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39997558519241921"/>
        <bgColor rgb="FFD9D9D9"/>
      </patternFill>
    </fill>
    <fill>
      <patternFill patternType="solid">
        <fgColor theme="7" tint="0.39997558519241921"/>
        <bgColor indexed="64"/>
      </patternFill>
    </fill>
    <fill>
      <patternFill patternType="solid">
        <fgColor rgb="FFFFFFCC"/>
        <bgColor rgb="FFFFFFCC"/>
      </patternFill>
    </fill>
  </fills>
  <borders count="81">
    <border>
      <left/>
      <right/>
      <top/>
      <bottom/>
      <diagonal/>
    </border>
    <border>
      <left/>
      <right/>
      <top/>
      <bottom style="dotted">
        <color auto="1"/>
      </bottom>
      <diagonal/>
    </border>
    <border>
      <left style="thin">
        <color rgb="FFC00000"/>
      </left>
      <right style="thin">
        <color rgb="FFC00000"/>
      </right>
      <top style="thin">
        <color rgb="FFC00000"/>
      </top>
      <bottom style="thin">
        <color rgb="FFC00000"/>
      </bottom>
      <diagonal/>
    </border>
    <border>
      <left style="thin">
        <color auto="1"/>
      </left>
      <right style="thin">
        <color auto="1"/>
      </right>
      <top style="medium">
        <color auto="1"/>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C00000"/>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indexed="64"/>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rgb="FF0070C0"/>
      </left>
      <right style="medium">
        <color rgb="FF0070C0"/>
      </right>
      <top style="medium">
        <color rgb="FF0070C0"/>
      </top>
      <bottom style="medium">
        <color rgb="FF0070C0"/>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medium">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medium">
        <color indexed="64"/>
      </bottom>
      <diagonal/>
    </border>
    <border>
      <left style="medium">
        <color auto="1"/>
      </left>
      <right/>
      <top style="thin">
        <color auto="1"/>
      </top>
      <bottom style="thin">
        <color auto="1"/>
      </bottom>
      <diagonal/>
    </border>
    <border>
      <left style="medium">
        <color indexed="64"/>
      </left>
      <right/>
      <top style="medium">
        <color indexed="64"/>
      </top>
      <bottom style="thin">
        <color indexed="64"/>
      </bottom>
      <diagonal/>
    </border>
    <border>
      <left style="thin">
        <color auto="1"/>
      </left>
      <right style="thin">
        <color auto="1"/>
      </right>
      <top/>
      <bottom/>
      <diagonal/>
    </border>
    <border>
      <left style="medium">
        <color indexed="64"/>
      </left>
      <right style="medium">
        <color auto="1"/>
      </right>
      <top style="thin">
        <color indexed="64"/>
      </top>
      <bottom style="medium">
        <color indexed="64"/>
      </bottom>
      <diagonal/>
    </border>
    <border>
      <left/>
      <right/>
      <top style="hair">
        <color auto="1"/>
      </top>
      <bottom/>
      <diagonal/>
    </border>
    <border>
      <left style="thin">
        <color auto="1"/>
      </left>
      <right style="thin">
        <color auto="1"/>
      </right>
      <top style="medium">
        <color indexed="64"/>
      </top>
      <bottom style="thin">
        <color auto="1"/>
      </bottom>
      <diagonal/>
    </border>
    <border>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indexed="64"/>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dotted">
        <color indexed="64"/>
      </right>
      <top style="thin">
        <color indexed="64"/>
      </top>
      <bottom style="medium">
        <color auto="1"/>
      </bottom>
      <diagonal/>
    </border>
    <border>
      <left style="dotted">
        <color indexed="64"/>
      </left>
      <right style="dotted">
        <color indexed="64"/>
      </right>
      <top style="thin">
        <color indexed="64"/>
      </top>
      <bottom style="medium">
        <color auto="1"/>
      </bottom>
      <diagonal/>
    </border>
    <border>
      <left style="dotted">
        <color indexed="64"/>
      </left>
      <right style="medium">
        <color auto="1"/>
      </right>
      <top style="thin">
        <color indexed="64"/>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medium">
        <color indexed="64"/>
      </right>
      <top style="thin">
        <color auto="1"/>
      </top>
      <bottom style="thin">
        <color auto="1"/>
      </bottom>
      <diagonal/>
    </border>
    <border>
      <left style="thin">
        <color auto="1"/>
      </left>
      <right style="dotted">
        <color auto="1"/>
      </right>
      <top style="thin">
        <color auto="1"/>
      </top>
      <bottom/>
      <diagonal/>
    </border>
    <border>
      <left style="dotted">
        <color auto="1"/>
      </left>
      <right/>
      <top style="thin">
        <color auto="1"/>
      </top>
      <bottom/>
      <diagonal/>
    </border>
    <border>
      <left/>
      <right/>
      <top style="thin">
        <color auto="1"/>
      </top>
      <bottom/>
      <diagonal/>
    </border>
    <border>
      <left style="thin">
        <color auto="1"/>
      </left>
      <right style="dotted">
        <color auto="1"/>
      </right>
      <top/>
      <bottom style="thin">
        <color auto="1"/>
      </bottom>
      <diagonal/>
    </border>
    <border>
      <left style="dotted">
        <color auto="1"/>
      </left>
      <right/>
      <top/>
      <bottom style="thin">
        <color auto="1"/>
      </bottom>
      <diagonal/>
    </border>
    <border>
      <left/>
      <right style="medium">
        <color indexed="64"/>
      </right>
      <top/>
      <bottom style="thin">
        <color auto="1"/>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bottom style="medium">
        <color auto="1"/>
      </bottom>
      <diagonal/>
    </border>
    <border>
      <left style="dotted">
        <color auto="1"/>
      </left>
      <right/>
      <top style="thin">
        <color auto="1"/>
      </top>
      <bottom style="medium">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top style="medium">
        <color auto="1"/>
      </top>
      <bottom style="thin">
        <color rgb="FFC00000"/>
      </bottom>
      <diagonal/>
    </border>
    <border>
      <left/>
      <right/>
      <top style="medium">
        <color auto="1"/>
      </top>
      <bottom style="thin">
        <color rgb="FFC00000"/>
      </bottom>
      <diagonal/>
    </border>
    <border>
      <left/>
      <right style="medium">
        <color auto="1"/>
      </right>
      <top style="medium">
        <color auto="1"/>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medium">
        <color auto="1"/>
      </left>
      <right style="thin">
        <color auto="1"/>
      </right>
      <top style="thin">
        <color rgb="FFC00000"/>
      </top>
      <bottom style="thin">
        <color auto="1"/>
      </bottom>
      <diagonal/>
    </border>
    <border>
      <left style="thin">
        <color auto="1"/>
      </left>
      <right/>
      <top style="thin">
        <color rgb="FFC00000"/>
      </top>
      <bottom style="thin">
        <color auto="1"/>
      </bottom>
      <diagonal/>
    </border>
    <border>
      <left/>
      <right/>
      <top style="thin">
        <color rgb="FFC00000"/>
      </top>
      <bottom style="thin">
        <color auto="1"/>
      </bottom>
      <diagonal/>
    </border>
    <border>
      <left/>
      <right style="medium">
        <color indexed="64"/>
      </right>
      <top style="thin">
        <color rgb="FFC00000"/>
      </top>
      <bottom style="thin">
        <color auto="1"/>
      </bottom>
      <diagonal/>
    </border>
    <border>
      <left style="thin">
        <color auto="1"/>
      </left>
      <right style="thin">
        <color auto="1"/>
      </right>
      <top style="thin">
        <color rgb="FFC00000"/>
      </top>
      <bottom style="thin">
        <color auto="1"/>
      </bottom>
      <diagonal/>
    </border>
    <border>
      <left style="thin">
        <color auto="1"/>
      </left>
      <right style="medium">
        <color auto="1"/>
      </right>
      <top style="thin">
        <color rgb="FFC00000"/>
      </top>
      <bottom style="thin">
        <color auto="1"/>
      </bottom>
      <diagonal/>
    </border>
  </borders>
  <cellStyleXfs count="27">
    <xf numFmtId="0" fontId="0" fillId="0" borderId="0" applyNumberFormat="0" applyFill="0" applyBorder="0" applyProtection="0"/>
    <xf numFmtId="0" fontId="11" fillId="0" borderId="0"/>
    <xf numFmtId="0" fontId="14" fillId="0" borderId="0" applyNumberFormat="0" applyFill="0" applyBorder="0" applyAlignment="0" applyProtection="0"/>
    <xf numFmtId="0" fontId="15" fillId="0" borderId="0"/>
    <xf numFmtId="0" fontId="10" fillId="0" borderId="0"/>
    <xf numFmtId="0" fontId="9" fillId="0" borderId="0"/>
    <xf numFmtId="0" fontId="9" fillId="0" borderId="0"/>
    <xf numFmtId="0" fontId="15" fillId="0" borderId="0"/>
    <xf numFmtId="0" fontId="8" fillId="0" borderId="0"/>
    <xf numFmtId="0" fontId="7" fillId="0" borderId="0"/>
    <xf numFmtId="0" fontId="7" fillId="0" borderId="0"/>
    <xf numFmtId="0" fontId="26" fillId="0" borderId="0"/>
    <xf numFmtId="0" fontId="6" fillId="0" borderId="0"/>
    <xf numFmtId="0" fontId="5" fillId="0" borderId="0"/>
    <xf numFmtId="0" fontId="27" fillId="0" borderId="0" applyNumberFormat="0" applyFill="0" applyBorder="0" applyProtection="0"/>
    <xf numFmtId="0" fontId="15" fillId="0" borderId="0"/>
    <xf numFmtId="0" fontId="5" fillId="0" borderId="0"/>
    <xf numFmtId="0" fontId="5" fillId="0" borderId="0"/>
    <xf numFmtId="0" fontId="5" fillId="0" borderId="0"/>
    <xf numFmtId="0" fontId="4" fillId="0" borderId="0"/>
    <xf numFmtId="0" fontId="27" fillId="0" borderId="0" applyNumberFormat="0" applyFill="0" applyBorder="0" applyProtection="0"/>
    <xf numFmtId="0" fontId="4" fillId="0" borderId="0"/>
    <xf numFmtId="0" fontId="3" fillId="0" borderId="0"/>
    <xf numFmtId="0" fontId="2" fillId="0" borderId="0"/>
    <xf numFmtId="0" fontId="1" fillId="0" borderId="0"/>
    <xf numFmtId="165" fontId="32" fillId="0" borderId="0" applyBorder="0" applyProtection="0"/>
    <xf numFmtId="0" fontId="15" fillId="0" borderId="0"/>
  </cellStyleXfs>
  <cellXfs count="398">
    <xf numFmtId="0" fontId="0" fillId="0" borderId="0" xfId="0"/>
    <xf numFmtId="0" fontId="12" fillId="0" borderId="0" xfId="1" applyFont="1"/>
    <xf numFmtId="0" fontId="13" fillId="0" borderId="0" xfId="1" applyFont="1"/>
    <xf numFmtId="0" fontId="12" fillId="0" borderId="0" xfId="1" applyFont="1" applyAlignment="1">
      <alignment vertical="center"/>
    </xf>
    <xf numFmtId="0" fontId="12" fillId="0" borderId="0" xfId="1" applyFont="1" applyAlignment="1">
      <alignment wrapText="1"/>
    </xf>
    <xf numFmtId="0" fontId="12" fillId="0" borderId="0" xfId="1" applyFont="1" applyAlignment="1">
      <alignment vertical="center" wrapText="1"/>
    </xf>
    <xf numFmtId="0" fontId="12" fillId="0" borderId="1" xfId="1" applyFont="1" applyBorder="1" applyAlignment="1">
      <alignment horizontal="left"/>
    </xf>
    <xf numFmtId="49" fontId="13" fillId="0" borderId="0" xfId="1" applyNumberFormat="1" applyFont="1" applyAlignment="1">
      <alignment wrapText="1"/>
    </xf>
    <xf numFmtId="0" fontId="12" fillId="0" borderId="0" xfId="1" applyFont="1" applyAlignment="1">
      <alignment horizontal="center"/>
    </xf>
    <xf numFmtId="0" fontId="12" fillId="0" borderId="0" xfId="1" applyFont="1" applyAlignment="1">
      <alignment vertical="top" wrapText="1"/>
    </xf>
    <xf numFmtId="0" fontId="12" fillId="0" borderId="0" xfId="1" applyFont="1" applyAlignment="1">
      <alignment horizontal="left" wrapText="1"/>
    </xf>
    <xf numFmtId="14" fontId="12" fillId="0" borderId="0" xfId="1" applyNumberFormat="1" applyFont="1" applyAlignment="1">
      <alignment vertical="top" wrapText="1"/>
    </xf>
    <xf numFmtId="0" fontId="12" fillId="0" borderId="0" xfId="1" applyFont="1" applyAlignment="1" applyProtection="1">
      <alignment vertical="center" wrapText="1"/>
      <protection locked="0"/>
    </xf>
    <xf numFmtId="0" fontId="13" fillId="0" borderId="0" xfId="1" applyFont="1" applyAlignment="1">
      <alignment horizontal="left" vertical="center" wrapText="1"/>
    </xf>
    <xf numFmtId="49" fontId="13" fillId="2" borderId="2" xfId="1" applyNumberFormat="1" applyFont="1" applyFill="1" applyBorder="1" applyAlignment="1">
      <alignment wrapText="1"/>
    </xf>
    <xf numFmtId="0" fontId="12" fillId="0" borderId="0" xfId="1" applyFont="1" applyAlignment="1">
      <alignment horizontal="right" vertical="center"/>
    </xf>
    <xf numFmtId="14" fontId="13" fillId="0" borderId="0" xfId="1" applyNumberFormat="1" applyFont="1" applyAlignment="1">
      <alignment horizontal="left" vertical="center" wrapText="1"/>
    </xf>
    <xf numFmtId="0" fontId="13" fillId="0" borderId="8" xfId="1" applyFont="1" applyBorder="1" applyAlignment="1">
      <alignment vertical="top" wrapText="1"/>
    </xf>
    <xf numFmtId="0" fontId="18" fillId="0" borderId="10" xfId="1" applyFont="1" applyBorder="1" applyAlignment="1">
      <alignment horizontal="center" vertical="top" wrapText="1"/>
    </xf>
    <xf numFmtId="0" fontId="20" fillId="2" borderId="2" xfId="1" applyFont="1" applyFill="1" applyBorder="1" applyAlignment="1">
      <alignment horizontal="center" vertical="center" wrapText="1"/>
    </xf>
    <xf numFmtId="49" fontId="12" fillId="0" borderId="11" xfId="1" applyNumberFormat="1" applyFont="1" applyBorder="1" applyAlignment="1">
      <alignment horizontal="center" vertical="center" wrapText="1"/>
    </xf>
    <xf numFmtId="0" fontId="12" fillId="0" borderId="0" xfId="1" applyFont="1" applyAlignment="1" applyProtection="1">
      <alignment vertical="top" wrapText="1"/>
      <protection locked="0"/>
    </xf>
    <xf numFmtId="0" fontId="12" fillId="0" borderId="0" xfId="9" applyFont="1" applyAlignment="1">
      <alignment wrapText="1"/>
    </xf>
    <xf numFmtId="0" fontId="21" fillId="0" borderId="0" xfId="9" applyFont="1" applyAlignment="1">
      <alignment wrapText="1"/>
    </xf>
    <xf numFmtId="0" fontId="22" fillId="0" borderId="0" xfId="9" applyFont="1" applyAlignment="1">
      <alignment wrapText="1"/>
    </xf>
    <xf numFmtId="0" fontId="24" fillId="0" borderId="0" xfId="9" applyFont="1" applyAlignment="1">
      <alignment vertical="center" wrapText="1"/>
    </xf>
    <xf numFmtId="0" fontId="12" fillId="0" borderId="0" xfId="9" applyFont="1" applyAlignment="1">
      <alignment horizontal="left" wrapText="1"/>
    </xf>
    <xf numFmtId="0" fontId="21" fillId="0" borderId="0" xfId="9" applyFont="1" applyAlignment="1">
      <alignment vertical="center" wrapText="1"/>
    </xf>
    <xf numFmtId="0" fontId="12" fillId="0" borderId="0" xfId="9" applyFont="1" applyAlignment="1">
      <alignment vertical="center"/>
    </xf>
    <xf numFmtId="0" fontId="13" fillId="0" borderId="0" xfId="9" applyFont="1" applyAlignment="1">
      <alignment horizontal="left" vertical="center" wrapText="1"/>
    </xf>
    <xf numFmtId="14" fontId="12" fillId="0" borderId="0" xfId="9" applyNumberFormat="1" applyFont="1" applyAlignment="1">
      <alignment vertical="top" wrapText="1"/>
    </xf>
    <xf numFmtId="0" fontId="12" fillId="0" borderId="0" xfId="9" applyFont="1" applyAlignment="1">
      <alignment vertical="top" wrapText="1"/>
    </xf>
    <xf numFmtId="0" fontId="21" fillId="0" borderId="0" xfId="9" applyFont="1" applyAlignment="1">
      <alignment vertical="top" wrapText="1"/>
    </xf>
    <xf numFmtId="0" fontId="12" fillId="0" borderId="1" xfId="9" applyFont="1" applyBorder="1" applyAlignment="1">
      <alignment horizontal="left"/>
    </xf>
    <xf numFmtId="0" fontId="12" fillId="0" borderId="0" xfId="9" applyFont="1" applyAlignment="1">
      <alignment horizontal="right" vertical="center"/>
    </xf>
    <xf numFmtId="0" fontId="12" fillId="0" borderId="0" xfId="9" applyFont="1"/>
    <xf numFmtId="0" fontId="12" fillId="0" borderId="0" xfId="9" applyFont="1" applyAlignment="1">
      <alignment horizontal="center"/>
    </xf>
    <xf numFmtId="0" fontId="25" fillId="0" borderId="0" xfId="9" applyFont="1"/>
    <xf numFmtId="49" fontId="13" fillId="2" borderId="2" xfId="9" applyNumberFormat="1" applyFont="1" applyFill="1" applyBorder="1" applyAlignment="1">
      <alignment wrapText="1"/>
    </xf>
    <xf numFmtId="0" fontId="12" fillId="0" borderId="0" xfId="7" applyFont="1" applyAlignment="1">
      <alignment vertical="top" wrapText="1"/>
    </xf>
    <xf numFmtId="0" fontId="12" fillId="0" borderId="0" xfId="17" applyFont="1" applyAlignment="1" applyProtection="1">
      <alignment wrapText="1"/>
      <protection locked="0"/>
    </xf>
    <xf numFmtId="0" fontId="13" fillId="0" borderId="0" xfId="17" applyFont="1" applyAlignment="1" applyProtection="1">
      <alignment vertical="top" wrapText="1"/>
      <protection locked="0"/>
    </xf>
    <xf numFmtId="0" fontId="12" fillId="0" borderId="0" xfId="17" applyFont="1" applyAlignment="1" applyProtection="1">
      <alignment vertical="center" wrapText="1"/>
      <protection locked="0"/>
    </xf>
    <xf numFmtId="0" fontId="12" fillId="0" borderId="0" xfId="18" applyFont="1" applyAlignment="1">
      <alignment vertical="center" wrapText="1"/>
    </xf>
    <xf numFmtId="0" fontId="12" fillId="0" borderId="0" xfId="18" applyFont="1" applyAlignment="1">
      <alignment wrapText="1"/>
    </xf>
    <xf numFmtId="0" fontId="13" fillId="0" borderId="0" xfId="17" applyFont="1" applyAlignment="1">
      <alignment horizontal="left" vertical="center" wrapText="1"/>
    </xf>
    <xf numFmtId="0" fontId="13" fillId="0" borderId="0" xfId="17" applyFont="1" applyAlignment="1" applyProtection="1">
      <alignment horizontal="center" vertical="top" wrapText="1"/>
      <protection locked="0"/>
    </xf>
    <xf numFmtId="0" fontId="12" fillId="0" borderId="0" xfId="17" applyFont="1" applyAlignment="1">
      <alignment horizontal="left" vertical="center" wrapText="1"/>
    </xf>
    <xf numFmtId="49" fontId="12" fillId="0" borderId="0" xfId="17" applyNumberFormat="1" applyFont="1" applyAlignment="1" applyProtection="1">
      <alignment horizontal="center" vertical="center" wrapText="1"/>
      <protection locked="0"/>
    </xf>
    <xf numFmtId="49" fontId="12" fillId="0" borderId="0" xfId="17" applyNumberFormat="1" applyFont="1" applyAlignment="1" applyProtection="1">
      <alignment wrapText="1"/>
      <protection locked="0"/>
    </xf>
    <xf numFmtId="0" fontId="12" fillId="0" borderId="1" xfId="17" applyFont="1" applyBorder="1" applyAlignment="1" applyProtection="1">
      <alignment wrapText="1"/>
      <protection locked="0"/>
    </xf>
    <xf numFmtId="0" fontId="12" fillId="0" borderId="0" xfId="17" applyFont="1" applyProtection="1">
      <protection locked="0"/>
    </xf>
    <xf numFmtId="0" fontId="12" fillId="0" borderId="0" xfId="17" applyFont="1" applyAlignment="1">
      <alignment horizontal="right" vertical="center"/>
    </xf>
    <xf numFmtId="0" fontId="12" fillId="0" borderId="0" xfId="17" applyFont="1"/>
    <xf numFmtId="0" fontId="12" fillId="0" borderId="0" xfId="17" applyFont="1" applyAlignment="1">
      <alignment horizontal="center"/>
    </xf>
    <xf numFmtId="0" fontId="12" fillId="0" borderId="0" xfId="17" applyFont="1" applyAlignment="1">
      <alignment wrapText="1"/>
    </xf>
    <xf numFmtId="0" fontId="12" fillId="2" borderId="2" xfId="17" applyFont="1" applyFill="1" applyBorder="1" applyAlignment="1" applyProtection="1">
      <alignment wrapText="1"/>
      <protection locked="0"/>
    </xf>
    <xf numFmtId="0" fontId="12" fillId="0" borderId="17" xfId="17" applyFont="1" applyBorder="1" applyAlignment="1" applyProtection="1">
      <alignment horizontal="left" vertical="center"/>
      <protection locked="0"/>
    </xf>
    <xf numFmtId="0" fontId="12" fillId="0" borderId="0" xfId="17" applyFont="1" applyAlignment="1" applyProtection="1">
      <alignment horizontal="left" vertical="center" wrapText="1"/>
      <protection locked="0"/>
    </xf>
    <xf numFmtId="0" fontId="12" fillId="0" borderId="0" xfId="17" applyFont="1" applyAlignment="1">
      <alignment vertical="center" wrapText="1"/>
    </xf>
    <xf numFmtId="49" fontId="12" fillId="0" borderId="0" xfId="18" applyNumberFormat="1" applyFont="1" applyAlignment="1">
      <alignment vertical="center" wrapText="1"/>
    </xf>
    <xf numFmtId="0" fontId="12" fillId="0" borderId="0" xfId="8" applyFont="1" applyAlignment="1" applyProtection="1">
      <alignment wrapText="1"/>
      <protection locked="0"/>
    </xf>
    <xf numFmtId="0" fontId="12" fillId="2" borderId="2" xfId="8" applyFont="1" applyFill="1" applyBorder="1" applyAlignment="1" applyProtection="1">
      <alignment horizontal="center" vertical="center" wrapText="1"/>
      <protection locked="0"/>
    </xf>
    <xf numFmtId="0" fontId="12" fillId="0" borderId="0" xfId="8" applyFont="1" applyAlignment="1" applyProtection="1">
      <alignment horizontal="center"/>
      <protection locked="0"/>
    </xf>
    <xf numFmtId="49" fontId="16" fillId="0" borderId="0" xfId="8" applyNumberFormat="1" applyFont="1" applyAlignment="1" applyProtection="1">
      <alignment horizontal="center" wrapText="1"/>
      <protection locked="0"/>
    </xf>
    <xf numFmtId="49" fontId="16" fillId="0" borderId="0" xfId="8" applyNumberFormat="1" applyFont="1" applyAlignment="1" applyProtection="1">
      <alignment horizontal="left" wrapText="1"/>
      <protection locked="0"/>
    </xf>
    <xf numFmtId="164" fontId="12" fillId="0" borderId="0" xfId="8" applyNumberFormat="1" applyFont="1" applyAlignment="1" applyProtection="1">
      <alignment vertical="center" wrapText="1"/>
      <protection locked="0"/>
    </xf>
    <xf numFmtId="0" fontId="18" fillId="0" borderId="0" xfId="8" applyFont="1" applyAlignment="1">
      <alignment horizontal="left" vertical="center"/>
    </xf>
    <xf numFmtId="0" fontId="16" fillId="0" borderId="0" xfId="8" applyFont="1" applyAlignment="1">
      <alignment wrapText="1"/>
    </xf>
    <xf numFmtId="0" fontId="12" fillId="0" borderId="0" xfId="8" applyFont="1" applyAlignment="1">
      <alignment wrapText="1"/>
    </xf>
    <xf numFmtId="0" fontId="13" fillId="0" borderId="0" xfId="8" applyFont="1" applyAlignment="1">
      <alignment vertical="center" wrapText="1"/>
    </xf>
    <xf numFmtId="0" fontId="13" fillId="0" borderId="0" xfId="8" applyFont="1" applyAlignment="1">
      <alignment horizontal="right" vertical="center"/>
    </xf>
    <xf numFmtId="0" fontId="12" fillId="0" borderId="0" xfId="8" applyFont="1" applyAlignment="1" applyProtection="1">
      <alignment vertical="center" wrapText="1"/>
      <protection locked="0"/>
    </xf>
    <xf numFmtId="0" fontId="12" fillId="0" borderId="0" xfId="8" applyFont="1" applyProtection="1">
      <protection locked="0"/>
    </xf>
    <xf numFmtId="0" fontId="12" fillId="0" borderId="0" xfId="8" applyFont="1" applyAlignment="1" applyProtection="1">
      <alignment horizontal="center" vertical="top"/>
      <protection locked="0"/>
    </xf>
    <xf numFmtId="0" fontId="12" fillId="2" borderId="2" xfId="8" applyFont="1" applyFill="1" applyBorder="1" applyAlignment="1" applyProtection="1">
      <alignment wrapText="1"/>
      <protection locked="0"/>
    </xf>
    <xf numFmtId="49" fontId="12" fillId="0" borderId="0" xfId="8" applyNumberFormat="1" applyFont="1" applyAlignment="1" applyProtection="1">
      <alignment vertical="center"/>
      <protection locked="0"/>
    </xf>
    <xf numFmtId="0" fontId="12" fillId="0" borderId="0" xfId="8" applyFont="1" applyAlignment="1" applyProtection="1">
      <alignment vertical="center"/>
      <protection locked="0"/>
    </xf>
    <xf numFmtId="164" fontId="12" fillId="3" borderId="23" xfId="8" applyNumberFormat="1" applyFont="1" applyFill="1" applyBorder="1" applyAlignment="1" applyProtection="1">
      <alignment horizontal="right"/>
      <protection locked="0"/>
    </xf>
    <xf numFmtId="0" fontId="12" fillId="4" borderId="2" xfId="8" applyFont="1" applyFill="1" applyBorder="1" applyAlignment="1" applyProtection="1">
      <alignment horizontal="center" vertical="center" wrapText="1"/>
      <protection locked="0"/>
    </xf>
    <xf numFmtId="0" fontId="12" fillId="0" borderId="0" xfId="18" applyFont="1" applyAlignment="1">
      <alignment horizontal="center" vertical="center" wrapText="1"/>
    </xf>
    <xf numFmtId="0" fontId="12" fillId="0" borderId="0" xfId="1" applyFont="1" applyAlignment="1">
      <alignment horizontal="left" vertical="center" wrapText="1"/>
    </xf>
    <xf numFmtId="0" fontId="13" fillId="0" borderId="0" xfId="8" applyFont="1" applyAlignment="1" applyProtection="1">
      <alignment horizontal="center" vertical="center" wrapText="1"/>
      <protection locked="0"/>
    </xf>
    <xf numFmtId="0" fontId="12" fillId="0" borderId="0" xfId="8" applyFont="1" applyAlignment="1" applyProtection="1">
      <alignment horizontal="left" vertical="center" wrapText="1"/>
      <protection locked="0"/>
    </xf>
    <xf numFmtId="0" fontId="12" fillId="0" borderId="0" xfId="8" applyFont="1" applyAlignment="1" applyProtection="1">
      <alignment horizontal="left"/>
      <protection locked="0"/>
    </xf>
    <xf numFmtId="0" fontId="28" fillId="0" borderId="0" xfId="0" applyFont="1"/>
    <xf numFmtId="0" fontId="12" fillId="2" borderId="14" xfId="8" applyFont="1" applyFill="1" applyBorder="1" applyAlignment="1" applyProtection="1">
      <alignment horizontal="center" vertical="center" wrapText="1"/>
      <protection locked="0"/>
    </xf>
    <xf numFmtId="3" fontId="12" fillId="2" borderId="13" xfId="8" applyNumberFormat="1" applyFont="1" applyFill="1" applyBorder="1" applyAlignment="1" applyProtection="1">
      <alignment horizontal="center" vertical="center" wrapText="1"/>
      <protection locked="0"/>
    </xf>
    <xf numFmtId="14" fontId="12" fillId="0" borderId="0" xfId="1" applyNumberFormat="1" applyFont="1" applyAlignment="1">
      <alignment horizontal="left" vertical="center" wrapText="1"/>
    </xf>
    <xf numFmtId="0" fontId="12" fillId="0" borderId="0" xfId="9" applyFont="1" applyAlignment="1">
      <alignment horizontal="left" vertical="center" wrapText="1"/>
    </xf>
    <xf numFmtId="14" fontId="12" fillId="0" borderId="0" xfId="9" applyNumberFormat="1" applyFont="1" applyAlignment="1">
      <alignment horizontal="left" vertical="center" wrapText="1"/>
    </xf>
    <xf numFmtId="0" fontId="13" fillId="0" borderId="0" xfId="17" applyFont="1" applyAlignment="1" applyProtection="1">
      <alignment horizontal="left" vertical="top" wrapText="1"/>
      <protection locked="0"/>
    </xf>
    <xf numFmtId="0" fontId="13" fillId="0" borderId="0" xfId="8" applyFont="1" applyAlignment="1" applyProtection="1">
      <alignment horizontal="left"/>
      <protection locked="0"/>
    </xf>
    <xf numFmtId="0" fontId="12" fillId="4" borderId="24" xfId="8" applyFont="1" applyFill="1" applyBorder="1" applyAlignment="1" applyProtection="1">
      <alignment horizontal="center" vertical="center" wrapText="1"/>
      <protection locked="0"/>
    </xf>
    <xf numFmtId="0" fontId="12" fillId="0" borderId="0" xfId="1" applyFont="1" applyAlignment="1">
      <alignment horizontal="center" vertical="top"/>
    </xf>
    <xf numFmtId="0" fontId="13" fillId="0" borderId="34" xfId="1" applyFont="1" applyBorder="1" applyAlignment="1">
      <alignment horizontal="left" vertical="center" wrapText="1"/>
    </xf>
    <xf numFmtId="0" fontId="12" fillId="0" borderId="14" xfId="8" applyFont="1" applyBorder="1" applyAlignment="1">
      <alignment horizontal="center" vertical="center" wrapText="1"/>
    </xf>
    <xf numFmtId="14" fontId="12" fillId="0" borderId="0" xfId="8" applyNumberFormat="1" applyFont="1" applyAlignment="1" applyProtection="1">
      <alignment horizontal="left" vertical="center" wrapText="1"/>
      <protection locked="0"/>
    </xf>
    <xf numFmtId="0" fontId="12" fillId="4" borderId="14" xfId="8" applyFont="1" applyFill="1" applyBorder="1" applyAlignment="1">
      <alignment horizontal="center" vertical="center" wrapText="1"/>
    </xf>
    <xf numFmtId="0" fontId="16" fillId="0" borderId="14" xfId="17" applyFont="1" applyBorder="1" applyAlignment="1">
      <alignment horizontal="center" vertical="center" wrapText="1"/>
    </xf>
    <xf numFmtId="0" fontId="16" fillId="0" borderId="4" xfId="17" applyFont="1" applyBorder="1" applyAlignment="1">
      <alignment horizontal="center" vertical="center" wrapText="1"/>
    </xf>
    <xf numFmtId="0" fontId="17" fillId="0" borderId="0" xfId="9" applyFont="1" applyAlignment="1">
      <alignment horizontal="center" vertical="center" wrapText="1"/>
    </xf>
    <xf numFmtId="0" fontId="13" fillId="0" borderId="3" xfId="1" applyFont="1" applyBorder="1" applyAlignment="1">
      <alignment horizontal="center" vertical="top" wrapText="1"/>
    </xf>
    <xf numFmtId="0" fontId="18" fillId="0" borderId="3" xfId="1" applyFont="1" applyBorder="1" applyAlignment="1">
      <alignment horizontal="center" vertical="top" wrapText="1"/>
    </xf>
    <xf numFmtId="0" fontId="18" fillId="0" borderId="9" xfId="1" applyFont="1" applyBorder="1" applyAlignment="1">
      <alignment horizontal="center" vertical="top" wrapText="1"/>
    </xf>
    <xf numFmtId="0" fontId="29" fillId="0" borderId="0" xfId="24" applyFont="1" applyAlignment="1">
      <alignment horizontal="left" vertical="center" wrapText="1"/>
    </xf>
    <xf numFmtId="0" fontId="12" fillId="0" borderId="0" xfId="24" applyFont="1" applyAlignment="1">
      <alignment wrapText="1"/>
    </xf>
    <xf numFmtId="0" fontId="0" fillId="0" borderId="0" xfId="0" applyAlignment="1">
      <alignment vertical="center"/>
    </xf>
    <xf numFmtId="0" fontId="12" fillId="0" borderId="0" xfId="24" applyFont="1" applyAlignment="1">
      <alignment vertical="top" wrapText="1"/>
    </xf>
    <xf numFmtId="0" fontId="30" fillId="0" borderId="0" xfId="24" applyFont="1" applyAlignment="1">
      <alignment horizontal="left" vertical="center" wrapText="1"/>
    </xf>
    <xf numFmtId="0" fontId="16" fillId="0" borderId="0" xfId="3" applyFont="1" applyAlignment="1">
      <alignment horizontal="left" vertical="center" wrapText="1"/>
    </xf>
    <xf numFmtId="49" fontId="16" fillId="0" borderId="15" xfId="0" applyNumberFormat="1" applyFont="1" applyFill="1" applyBorder="1" applyAlignment="1">
      <alignment horizontal="center" vertical="center"/>
    </xf>
    <xf numFmtId="14" fontId="12" fillId="0" borderId="0" xfId="17" applyNumberFormat="1" applyFont="1" applyAlignment="1">
      <alignment vertical="center" wrapText="1"/>
    </xf>
    <xf numFmtId="0" fontId="21" fillId="0" borderId="0" xfId="0" applyFont="1" applyAlignment="1">
      <alignment vertical="center" wrapText="1"/>
    </xf>
    <xf numFmtId="0" fontId="21" fillId="0" borderId="0" xfId="0" applyFont="1" applyAlignment="1">
      <alignment wrapText="1"/>
    </xf>
    <xf numFmtId="0" fontId="21" fillId="0" borderId="0" xfId="0" applyFont="1" applyAlignment="1">
      <alignment horizontal="center" vertical="center" wrapText="1"/>
    </xf>
    <xf numFmtId="0" fontId="21" fillId="0" borderId="0" xfId="0" applyFont="1" applyAlignment="1">
      <alignment vertical="top" wrapText="1"/>
    </xf>
    <xf numFmtId="49" fontId="33" fillId="0" borderId="0" xfId="3" applyNumberFormat="1" applyFont="1" applyAlignment="1">
      <alignment horizontal="left" vertical="top" wrapText="1"/>
    </xf>
    <xf numFmtId="49" fontId="33" fillId="0" borderId="0" xfId="3" applyNumberFormat="1" applyFont="1" applyAlignment="1">
      <alignment horizontal="center" vertical="top" wrapText="1"/>
    </xf>
    <xf numFmtId="49" fontId="33" fillId="0" borderId="0" xfId="3" applyNumberFormat="1" applyFont="1" applyAlignment="1">
      <alignment horizontal="left" vertical="center" wrapText="1"/>
    </xf>
    <xf numFmtId="0" fontId="12" fillId="0" borderId="0" xfId="0" applyFont="1" applyAlignment="1">
      <alignment vertical="center" wrapText="1"/>
    </xf>
    <xf numFmtId="0" fontId="12" fillId="0" borderId="0" xfId="0" applyFont="1" applyAlignment="1">
      <alignment vertical="top" wrapText="1"/>
    </xf>
    <xf numFmtId="0" fontId="16" fillId="0" borderId="0" xfId="0" applyFont="1"/>
    <xf numFmtId="0" fontId="16" fillId="6" borderId="45" xfId="12" applyFont="1" applyFill="1" applyBorder="1" applyAlignment="1">
      <alignment horizontal="center" vertical="top" wrapText="1"/>
    </xf>
    <xf numFmtId="0" fontId="16" fillId="6" borderId="46" xfId="12" applyFont="1" applyFill="1" applyBorder="1" applyAlignment="1">
      <alignment horizontal="center" vertical="top" wrapText="1"/>
    </xf>
    <xf numFmtId="0" fontId="16" fillId="6" borderId="47" xfId="12" applyFont="1" applyFill="1" applyBorder="1" applyAlignment="1">
      <alignment horizontal="center" vertical="top" wrapText="1"/>
    </xf>
    <xf numFmtId="0" fontId="16" fillId="7" borderId="0" xfId="12" applyFont="1" applyFill="1"/>
    <xf numFmtId="0" fontId="34" fillId="0" borderId="0" xfId="0" applyFont="1"/>
    <xf numFmtId="0" fontId="16" fillId="0" borderId="15" xfId="0" applyFont="1" applyBorder="1" applyAlignment="1">
      <alignment horizontal="center" vertical="center"/>
    </xf>
    <xf numFmtId="0" fontId="16" fillId="0" borderId="19" xfId="12" applyFont="1" applyBorder="1" applyAlignment="1">
      <alignment horizontal="left" vertical="center" wrapText="1"/>
    </xf>
    <xf numFmtId="0" fontId="16" fillId="0" borderId="14" xfId="12" applyFont="1" applyBorder="1" applyAlignment="1">
      <alignment horizontal="center" vertical="center" wrapText="1"/>
    </xf>
    <xf numFmtId="0" fontId="16" fillId="0" borderId="18" xfId="12" applyFont="1" applyBorder="1" applyAlignment="1">
      <alignment horizontal="center" vertical="center" wrapText="1"/>
    </xf>
    <xf numFmtId="0" fontId="16" fillId="0" borderId="42" xfId="12" applyFont="1" applyBorder="1" applyAlignment="1">
      <alignment horizontal="center" vertical="center" wrapText="1"/>
    </xf>
    <xf numFmtId="0" fontId="16" fillId="0" borderId="13" xfId="12" applyFont="1" applyBorder="1" applyAlignment="1">
      <alignment horizontal="center" vertical="center" wrapText="1"/>
    </xf>
    <xf numFmtId="0" fontId="16" fillId="7" borderId="50" xfId="12" applyFont="1" applyFill="1" applyBorder="1" applyAlignment="1">
      <alignment horizontal="center" vertical="center" wrapText="1"/>
    </xf>
    <xf numFmtId="0" fontId="16" fillId="0" borderId="51" xfId="12" applyFont="1" applyBorder="1" applyAlignment="1">
      <alignment horizontal="center" vertical="center" wrapText="1"/>
    </xf>
    <xf numFmtId="0" fontId="16" fillId="0" borderId="52" xfId="12" applyFont="1" applyBorder="1" applyAlignment="1">
      <alignment horizontal="center" vertical="center" wrapText="1"/>
    </xf>
    <xf numFmtId="0" fontId="16" fillId="7" borderId="19" xfId="12" applyFont="1" applyFill="1" applyBorder="1" applyAlignment="1">
      <alignment horizontal="left" vertical="center" wrapText="1"/>
    </xf>
    <xf numFmtId="0" fontId="16" fillId="7" borderId="14" xfId="12" applyFont="1" applyFill="1" applyBorder="1" applyAlignment="1">
      <alignment horizontal="center" vertical="center" wrapText="1"/>
    </xf>
    <xf numFmtId="49" fontId="16" fillId="0" borderId="15" xfId="0" applyNumberFormat="1" applyFont="1" applyBorder="1" applyAlignment="1">
      <alignment horizontal="center" vertical="center"/>
    </xf>
    <xf numFmtId="0" fontId="16" fillId="7" borderId="0" xfId="12" applyFont="1" applyFill="1" applyAlignment="1">
      <alignment wrapText="1"/>
    </xf>
    <xf numFmtId="0" fontId="16" fillId="0" borderId="53" xfId="12" applyFont="1" applyBorder="1" applyAlignment="1">
      <alignment horizontal="center" vertical="center" wrapText="1"/>
    </xf>
    <xf numFmtId="0" fontId="16" fillId="0" borderId="54" xfId="12" applyFont="1" applyBorder="1" applyAlignment="1">
      <alignment horizontal="center" vertical="center" wrapText="1"/>
    </xf>
    <xf numFmtId="0" fontId="16" fillId="0" borderId="19" xfId="3" applyFont="1" applyBorder="1" applyAlignment="1">
      <alignment horizontal="left" vertical="center" wrapText="1"/>
    </xf>
    <xf numFmtId="0" fontId="16" fillId="0" borderId="14" xfId="12" applyFont="1" applyBorder="1" applyAlignment="1">
      <alignment horizontal="left" vertical="center" wrapText="1"/>
    </xf>
    <xf numFmtId="0" fontId="16" fillId="0" borderId="19" xfId="4" applyFont="1" applyBorder="1" applyAlignment="1">
      <alignment horizontal="left" vertical="center" wrapText="1"/>
    </xf>
    <xf numFmtId="0" fontId="16" fillId="0" borderId="28" xfId="12" applyFont="1" applyBorder="1" applyAlignment="1">
      <alignment horizontal="left" vertical="center" wrapText="1"/>
    </xf>
    <xf numFmtId="0" fontId="16" fillId="0" borderId="12" xfId="12" applyFont="1" applyBorder="1" applyAlignment="1">
      <alignment horizontal="center" vertical="center" wrapText="1"/>
    </xf>
    <xf numFmtId="0" fontId="16" fillId="7" borderId="12" xfId="12" applyFont="1" applyFill="1" applyBorder="1" applyAlignment="1">
      <alignment horizontal="center" vertical="center" wrapText="1"/>
    </xf>
    <xf numFmtId="16" fontId="16" fillId="0" borderId="15" xfId="0" applyNumberFormat="1" applyFont="1" applyBorder="1" applyAlignment="1">
      <alignment horizontal="center" vertical="center"/>
    </xf>
    <xf numFmtId="0" fontId="16" fillId="0" borderId="19" xfId="0" applyFont="1" applyBorder="1" applyAlignment="1">
      <alignment horizontal="justify" vertical="center"/>
    </xf>
    <xf numFmtId="0" fontId="16" fillId="0" borderId="6" xfId="0" applyFont="1" applyBorder="1" applyAlignment="1">
      <alignment horizontal="center" vertical="center"/>
    </xf>
    <xf numFmtId="0" fontId="16" fillId="0" borderId="61" xfId="0" applyFont="1" applyBorder="1" applyAlignment="1">
      <alignment horizontal="justify" vertical="center"/>
    </xf>
    <xf numFmtId="0" fontId="16" fillId="0" borderId="4" xfId="12" applyFont="1" applyBorder="1" applyAlignment="1">
      <alignment horizontal="center" vertical="center" wrapText="1"/>
    </xf>
    <xf numFmtId="0" fontId="16" fillId="7" borderId="4" xfId="12" applyFont="1" applyFill="1" applyBorder="1" applyAlignment="1">
      <alignment horizontal="center" vertical="center" wrapText="1"/>
    </xf>
    <xf numFmtId="0" fontId="37" fillId="0" borderId="11" xfId="0" applyFont="1" applyBorder="1" applyAlignment="1">
      <alignment horizontal="center" vertical="center"/>
    </xf>
    <xf numFmtId="0" fontId="37" fillId="0" borderId="28" xfId="0" applyFont="1" applyBorder="1" applyAlignment="1">
      <alignment vertical="center" wrapText="1"/>
    </xf>
    <xf numFmtId="0" fontId="37" fillId="0" borderId="12" xfId="12" applyFont="1" applyBorder="1" applyAlignment="1">
      <alignment horizontal="center" vertical="center" wrapText="1"/>
    </xf>
    <xf numFmtId="0" fontId="37" fillId="0" borderId="35" xfId="12" applyFont="1" applyBorder="1" applyAlignment="1">
      <alignment horizontal="center" vertical="center"/>
    </xf>
    <xf numFmtId="0" fontId="37" fillId="0" borderId="15" xfId="0" applyFont="1" applyBorder="1" applyAlignment="1">
      <alignment horizontal="center" vertical="center"/>
    </xf>
    <xf numFmtId="0" fontId="37" fillId="0" borderId="19" xfId="0" applyFont="1" applyBorder="1" applyAlignment="1">
      <alignment vertical="center" wrapText="1"/>
    </xf>
    <xf numFmtId="0" fontId="37" fillId="0" borderId="14" xfId="12" applyFont="1" applyBorder="1" applyAlignment="1">
      <alignment horizontal="center" vertical="center" wrapText="1"/>
    </xf>
    <xf numFmtId="0" fontId="37" fillId="0" borderId="14" xfId="12" applyFont="1" applyBorder="1" applyAlignment="1">
      <alignment horizontal="center" vertical="center"/>
    </xf>
    <xf numFmtId="0" fontId="37" fillId="7" borderId="14" xfId="12" applyFont="1" applyFill="1" applyBorder="1" applyAlignment="1">
      <alignment horizontal="center" vertical="center"/>
    </xf>
    <xf numFmtId="0" fontId="37" fillId="0" borderId="6" xfId="0" applyFont="1" applyBorder="1" applyAlignment="1">
      <alignment horizontal="center" vertical="center"/>
    </xf>
    <xf numFmtId="0" fontId="37" fillId="0" borderId="61" xfId="0" applyFont="1" applyBorder="1" applyAlignment="1">
      <alignment vertical="center" wrapText="1"/>
    </xf>
    <xf numFmtId="0" fontId="37" fillId="0" borderId="4" xfId="12" applyFont="1" applyBorder="1" applyAlignment="1">
      <alignment horizontal="center" vertical="center" wrapText="1"/>
    </xf>
    <xf numFmtId="0" fontId="37" fillId="7" borderId="4" xfId="12" applyFont="1" applyFill="1" applyBorder="1" applyAlignment="1">
      <alignment horizontal="center" vertical="center"/>
    </xf>
    <xf numFmtId="0" fontId="16" fillId="0" borderId="7" xfId="12" applyFont="1" applyBorder="1" applyAlignment="1">
      <alignment horizontal="center" vertical="center" wrapText="1"/>
    </xf>
    <xf numFmtId="0" fontId="16" fillId="0" borderId="29" xfId="12" applyFont="1" applyBorder="1" applyAlignment="1">
      <alignment horizontal="center" vertical="center" wrapText="1"/>
    </xf>
    <xf numFmtId="0" fontId="16" fillId="0" borderId="62" xfId="12" applyFont="1" applyBorder="1" applyAlignment="1">
      <alignment horizontal="center" vertical="center" wrapText="1"/>
    </xf>
    <xf numFmtId="49" fontId="18" fillId="0" borderId="0" xfId="3" applyNumberFormat="1" applyFont="1" applyAlignment="1">
      <alignment horizontal="left" vertical="top" wrapText="1"/>
    </xf>
    <xf numFmtId="49" fontId="18" fillId="0" borderId="0" xfId="3" applyNumberFormat="1" applyFont="1" applyAlignment="1">
      <alignment horizontal="center" vertical="top" wrapText="1"/>
    </xf>
    <xf numFmtId="49" fontId="18" fillId="0" borderId="0" xfId="3" applyNumberFormat="1" applyFont="1" applyAlignment="1">
      <alignment horizontal="left" vertical="center" wrapText="1"/>
    </xf>
    <xf numFmtId="0" fontId="12" fillId="0" borderId="0" xfId="0" applyFont="1" applyAlignment="1">
      <alignment wrapText="1"/>
    </xf>
    <xf numFmtId="0" fontId="12" fillId="0" borderId="0" xfId="0" applyFont="1" applyFill="1" applyBorder="1" applyAlignment="1">
      <alignment horizontal="center" vertical="center" wrapText="1"/>
    </xf>
    <xf numFmtId="0" fontId="12" fillId="0" borderId="0" xfId="0" applyFont="1" applyFill="1" applyBorder="1" applyAlignment="1">
      <alignment wrapText="1"/>
    </xf>
    <xf numFmtId="0" fontId="16" fillId="0" borderId="0" xfId="12" applyFont="1" applyAlignment="1">
      <alignment horizontal="center" vertical="center" wrapText="1"/>
    </xf>
    <xf numFmtId="165" fontId="16" fillId="0" borderId="0" xfId="25" applyFont="1" applyBorder="1" applyAlignment="1" applyProtection="1">
      <alignment horizontal="center" vertical="center" wrapText="1"/>
    </xf>
    <xf numFmtId="0" fontId="36" fillId="0" borderId="0" xfId="12" applyFont="1" applyAlignment="1">
      <alignment horizontal="center" vertical="center" wrapText="1"/>
    </xf>
    <xf numFmtId="3" fontId="36" fillId="0" borderId="0" xfId="12" applyNumberFormat="1" applyFont="1" applyAlignment="1">
      <alignment horizontal="center" vertical="center" wrapText="1"/>
    </xf>
    <xf numFmtId="0" fontId="37" fillId="0" borderId="0" xfId="12" applyFont="1" applyAlignment="1">
      <alignment horizontal="center" vertical="center"/>
    </xf>
    <xf numFmtId="0" fontId="16" fillId="9" borderId="11" xfId="0" applyFont="1" applyFill="1" applyBorder="1" applyAlignment="1">
      <alignment horizontal="center" vertical="center"/>
    </xf>
    <xf numFmtId="0" fontId="16" fillId="0" borderId="16" xfId="12" applyFont="1" applyBorder="1" applyAlignment="1">
      <alignment horizontal="center" vertical="center" wrapText="1"/>
    </xf>
    <xf numFmtId="0" fontId="16" fillId="0" borderId="15" xfId="0" applyFont="1" applyFill="1" applyBorder="1" applyAlignment="1">
      <alignment horizontal="center" vertical="center"/>
    </xf>
    <xf numFmtId="165" fontId="16" fillId="0" borderId="14" xfId="25" applyFont="1" applyBorder="1" applyAlignment="1" applyProtection="1">
      <alignment horizontal="center" vertical="center" wrapText="1"/>
    </xf>
    <xf numFmtId="0" fontId="16" fillId="0" borderId="24" xfId="3" applyFont="1" applyBorder="1" applyAlignment="1">
      <alignment horizontal="left" vertical="center" wrapText="1"/>
    </xf>
    <xf numFmtId="0" fontId="16" fillId="0" borderId="24" xfId="12" applyFont="1" applyBorder="1" applyAlignment="1">
      <alignment horizontal="center" vertical="center" wrapText="1"/>
    </xf>
    <xf numFmtId="49" fontId="16" fillId="0" borderId="20" xfId="0" applyNumberFormat="1" applyFont="1" applyFill="1" applyBorder="1" applyAlignment="1">
      <alignment horizontal="center" vertical="center"/>
    </xf>
    <xf numFmtId="3" fontId="16" fillId="0" borderId="14" xfId="12" applyNumberFormat="1" applyFont="1" applyBorder="1" applyAlignment="1">
      <alignment horizontal="center" vertical="center" wrapText="1"/>
    </xf>
    <xf numFmtId="0" fontId="16" fillId="0" borderId="13" xfId="12" applyFont="1" applyBorder="1" applyAlignment="1">
      <alignment horizontal="left" vertical="center" wrapText="1"/>
    </xf>
    <xf numFmtId="0" fontId="16" fillId="0" borderId="19" xfId="12" applyFont="1" applyBorder="1" applyAlignment="1">
      <alignment vertical="center" wrapText="1"/>
    </xf>
    <xf numFmtId="0" fontId="16" fillId="0" borderId="5" xfId="12" applyFont="1" applyBorder="1" applyAlignment="1">
      <alignment horizontal="center" vertical="center" wrapText="1"/>
    </xf>
    <xf numFmtId="0" fontId="16" fillId="0" borderId="14" xfId="17" applyFont="1" applyBorder="1" applyAlignment="1">
      <alignment horizontal="left" vertical="center" wrapText="1"/>
    </xf>
    <xf numFmtId="0" fontId="16" fillId="0" borderId="15" xfId="17" applyFont="1" applyBorder="1" applyAlignment="1">
      <alignment horizontal="center" vertical="center" wrapText="1"/>
    </xf>
    <xf numFmtId="0" fontId="16" fillId="0" borderId="16" xfId="17" applyFont="1" applyBorder="1" applyAlignment="1">
      <alignment horizontal="left" vertical="center" wrapText="1"/>
    </xf>
    <xf numFmtId="0" fontId="16" fillId="0" borderId="6" xfId="17" applyFont="1" applyBorder="1" applyAlignment="1">
      <alignment horizontal="center" vertical="center" wrapText="1"/>
    </xf>
    <xf numFmtId="0" fontId="16" fillId="0" borderId="4" xfId="17" applyFont="1" applyBorder="1" applyAlignment="1">
      <alignment horizontal="left" vertical="center" wrapText="1"/>
    </xf>
    <xf numFmtId="0" fontId="16" fillId="0" borderId="5" xfId="17" applyFont="1" applyBorder="1" applyAlignment="1">
      <alignment horizontal="left" vertical="center" wrapText="1"/>
    </xf>
    <xf numFmtId="0" fontId="34" fillId="13" borderId="49" xfId="12" applyFont="1" applyFill="1" applyBorder="1" applyAlignment="1">
      <alignment horizontal="center" vertical="center"/>
    </xf>
    <xf numFmtId="0" fontId="16" fillId="7" borderId="50" xfId="12" applyFont="1" applyFill="1" applyBorder="1" applyAlignment="1">
      <alignment horizontal="center" vertical="center"/>
    </xf>
    <xf numFmtId="0" fontId="16" fillId="0" borderId="11" xfId="0" applyFont="1" applyBorder="1" applyAlignment="1">
      <alignment horizontal="center" vertical="center"/>
    </xf>
    <xf numFmtId="0" fontId="16" fillId="0" borderId="58" xfId="12" applyFont="1" applyBorder="1" applyAlignment="1">
      <alignment horizontal="center" vertical="center" wrapText="1"/>
    </xf>
    <xf numFmtId="0" fontId="16" fillId="0" borderId="59" xfId="12" applyFont="1" applyBorder="1" applyAlignment="1">
      <alignment horizontal="center" vertical="center" wrapText="1"/>
    </xf>
    <xf numFmtId="0" fontId="16" fillId="0" borderId="27" xfId="12" applyFont="1" applyBorder="1" applyAlignment="1">
      <alignment horizontal="center" vertical="center" wrapText="1"/>
    </xf>
    <xf numFmtId="0" fontId="16" fillId="0" borderId="60" xfId="12" applyFont="1" applyBorder="1" applyAlignment="1">
      <alignment horizontal="center" vertical="center" wrapText="1"/>
    </xf>
    <xf numFmtId="0" fontId="16" fillId="0" borderId="18" xfId="12" applyFont="1" applyBorder="1" applyAlignment="1">
      <alignment vertical="center" wrapText="1"/>
    </xf>
    <xf numFmtId="0" fontId="16" fillId="0" borderId="42" xfId="12" applyFont="1" applyBorder="1" applyAlignment="1">
      <alignment vertical="center" wrapText="1"/>
    </xf>
    <xf numFmtId="49" fontId="16" fillId="0" borderId="20" xfId="0" applyNumberFormat="1" applyFont="1" applyBorder="1" applyAlignment="1">
      <alignment horizontal="center" vertical="center"/>
    </xf>
    <xf numFmtId="0" fontId="16" fillId="0" borderId="55" xfId="12" applyFont="1" applyBorder="1" applyAlignment="1">
      <alignment horizontal="center" vertical="center" wrapText="1"/>
    </xf>
    <xf numFmtId="0" fontId="16" fillId="0" borderId="56" xfId="12" applyFont="1" applyBorder="1" applyAlignment="1">
      <alignment horizontal="center" vertical="center" wrapText="1"/>
    </xf>
    <xf numFmtId="0" fontId="16" fillId="0" borderId="57" xfId="12" applyFont="1" applyBorder="1" applyAlignment="1">
      <alignment horizontal="center" vertical="center" wrapText="1"/>
    </xf>
    <xf numFmtId="0" fontId="16" fillId="0" borderId="36" xfId="12" applyFont="1" applyBorder="1" applyAlignment="1">
      <alignment horizontal="center" vertical="center" wrapText="1"/>
    </xf>
    <xf numFmtId="0" fontId="16" fillId="7" borderId="33" xfId="12" applyFont="1" applyFill="1" applyBorder="1" applyAlignment="1">
      <alignment horizontal="center" vertical="center"/>
    </xf>
    <xf numFmtId="0" fontId="16" fillId="0" borderId="61" xfId="12" applyFont="1" applyBorder="1" applyAlignment="1">
      <alignment horizontal="left" vertical="center" wrapText="1"/>
    </xf>
    <xf numFmtId="0" fontId="16" fillId="0" borderId="65" xfId="12" applyFont="1" applyBorder="1" applyAlignment="1">
      <alignment horizontal="center" vertical="center" wrapText="1"/>
    </xf>
    <xf numFmtId="49" fontId="18" fillId="0" borderId="0" xfId="0" applyNumberFormat="1" applyFont="1" applyFill="1" applyBorder="1" applyAlignment="1">
      <alignment horizontal="left" vertical="center" wrapText="1"/>
    </xf>
    <xf numFmtId="49" fontId="16" fillId="0" borderId="26" xfId="0" applyNumberFormat="1" applyFont="1" applyFill="1" applyBorder="1" applyAlignment="1">
      <alignment horizontal="center" vertical="top" wrapText="1"/>
    </xf>
    <xf numFmtId="0" fontId="16" fillId="0" borderId="26" xfId="12" applyFont="1" applyBorder="1" applyAlignment="1">
      <alignment horizontal="center" vertical="top" wrapText="1"/>
    </xf>
    <xf numFmtId="0" fontId="23" fillId="0" borderId="0" xfId="0" applyFont="1" applyFill="1" applyBorder="1" applyAlignment="1">
      <alignment horizontal="center" vertical="center" wrapText="1"/>
    </xf>
    <xf numFmtId="0" fontId="21" fillId="0" borderId="0" xfId="0" applyFont="1" applyFill="1" applyBorder="1" applyAlignment="1">
      <alignment wrapText="1"/>
    </xf>
    <xf numFmtId="0" fontId="16" fillId="0" borderId="41" xfId="12" applyFont="1" applyBorder="1" applyAlignment="1">
      <alignment horizontal="center" vertical="top" wrapText="1"/>
    </xf>
    <xf numFmtId="0" fontId="12" fillId="5" borderId="14" xfId="8" applyFont="1" applyFill="1" applyBorder="1" applyAlignment="1" applyProtection="1">
      <alignment horizontal="center" vertical="center" wrapText="1"/>
      <protection locked="0"/>
    </xf>
    <xf numFmtId="0" fontId="12" fillId="5" borderId="14" xfId="8" applyFont="1" applyFill="1" applyBorder="1" applyAlignment="1" applyProtection="1">
      <alignment horizontal="left" vertical="center" wrapText="1"/>
      <protection locked="0"/>
    </xf>
    <xf numFmtId="3" fontId="16" fillId="5" borderId="14" xfId="8" applyNumberFormat="1" applyFont="1" applyFill="1" applyBorder="1" applyAlignment="1" applyProtection="1">
      <alignment horizontal="center" vertical="center" wrapText="1"/>
      <protection locked="0"/>
    </xf>
    <xf numFmtId="9" fontId="12" fillId="5" borderId="12" xfId="8" applyNumberFormat="1" applyFont="1" applyFill="1" applyBorder="1" applyAlignment="1" applyProtection="1">
      <alignment horizontal="center" vertical="center" wrapText="1"/>
      <protection locked="0"/>
    </xf>
    <xf numFmtId="16" fontId="12" fillId="0" borderId="66" xfId="8" applyNumberFormat="1" applyFont="1" applyBorder="1" applyAlignment="1" applyProtection="1">
      <alignment horizontal="right" vertical="center" wrapText="1"/>
      <protection locked="0"/>
    </xf>
    <xf numFmtId="0" fontId="15" fillId="0" borderId="66" xfId="0" applyFont="1" applyBorder="1" applyAlignment="1">
      <alignment vertical="center" wrapText="1"/>
    </xf>
    <xf numFmtId="3" fontId="16" fillId="0" borderId="66" xfId="8" applyNumberFormat="1" applyFont="1" applyBorder="1" applyAlignment="1" applyProtection="1">
      <alignment horizontal="center" vertical="center" wrapText="1"/>
      <protection locked="0"/>
    </xf>
    <xf numFmtId="9" fontId="12" fillId="0" borderId="66" xfId="8" applyNumberFormat="1" applyFont="1" applyBorder="1" applyAlignment="1" applyProtection="1">
      <alignment horizontal="center" vertical="center" wrapText="1"/>
      <protection locked="0"/>
    </xf>
    <xf numFmtId="16" fontId="12" fillId="0" borderId="67" xfId="8" applyNumberFormat="1" applyFont="1" applyBorder="1" applyAlignment="1" applyProtection="1">
      <alignment horizontal="right" vertical="center" wrapText="1"/>
      <protection locked="0"/>
    </xf>
    <xf numFmtId="3" fontId="16" fillId="0" borderId="67" xfId="8" applyNumberFormat="1" applyFont="1" applyBorder="1" applyAlignment="1" applyProtection="1">
      <alignment horizontal="center" vertical="center" wrapText="1"/>
      <protection locked="0"/>
    </xf>
    <xf numFmtId="9" fontId="12" fillId="0" borderId="67" xfId="8" applyNumberFormat="1" applyFont="1" applyBorder="1" applyAlignment="1" applyProtection="1">
      <alignment horizontal="center" vertical="center" wrapText="1"/>
      <protection locked="0"/>
    </xf>
    <xf numFmtId="0" fontId="15" fillId="0" borderId="67" xfId="0" applyFont="1" applyBorder="1" applyAlignment="1">
      <alignment vertical="center" wrapText="1"/>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2" fillId="5" borderId="14" xfId="8" applyFont="1" applyFill="1" applyBorder="1" applyAlignment="1">
      <alignment horizontal="left" vertical="center" wrapText="1"/>
    </xf>
    <xf numFmtId="0" fontId="12" fillId="5" borderId="14" xfId="8" applyFont="1" applyFill="1" applyBorder="1" applyAlignment="1">
      <alignment horizontal="center" vertical="center" wrapText="1"/>
    </xf>
    <xf numFmtId="9" fontId="12" fillId="5" borderId="14" xfId="8" applyNumberFormat="1" applyFont="1" applyFill="1" applyBorder="1" applyAlignment="1">
      <alignment horizontal="center" vertical="center" wrapText="1"/>
    </xf>
    <xf numFmtId="166" fontId="12" fillId="5" borderId="14" xfId="8" applyNumberFormat="1" applyFont="1" applyFill="1" applyBorder="1" applyAlignment="1">
      <alignment horizontal="right" vertical="center" wrapText="1"/>
    </xf>
    <xf numFmtId="166" fontId="12" fillId="5" borderId="14" xfId="8" applyNumberFormat="1" applyFont="1" applyFill="1" applyBorder="1" applyAlignment="1" applyProtection="1">
      <alignment horizontal="right" vertical="center" wrapText="1"/>
      <protection locked="0"/>
    </xf>
    <xf numFmtId="166" fontId="12" fillId="5" borderId="12" xfId="8" applyNumberFormat="1" applyFont="1" applyFill="1" applyBorder="1" applyAlignment="1" applyProtection="1">
      <alignment horizontal="right" vertical="center" wrapText="1"/>
      <protection locked="0"/>
    </xf>
    <xf numFmtId="166" fontId="12" fillId="0" borderId="66" xfId="8" applyNumberFormat="1" applyFont="1" applyBorder="1" applyAlignment="1" applyProtection="1">
      <alignment horizontal="right" vertical="center" wrapText="1"/>
      <protection locked="0"/>
    </xf>
    <xf numFmtId="166" fontId="12" fillId="0" borderId="67" xfId="8" applyNumberFormat="1" applyFont="1" applyBorder="1" applyAlignment="1" applyProtection="1">
      <alignment horizontal="right" vertical="center" wrapText="1"/>
      <protection locked="0"/>
    </xf>
    <xf numFmtId="166" fontId="12" fillId="0" borderId="68" xfId="8" applyNumberFormat="1" applyFont="1" applyBorder="1" applyAlignment="1" applyProtection="1">
      <alignment horizontal="right" vertical="center" wrapText="1"/>
      <protection locked="0"/>
    </xf>
    <xf numFmtId="166" fontId="12" fillId="0" borderId="0" xfId="8" applyNumberFormat="1" applyFont="1" applyAlignment="1" applyProtection="1">
      <alignment vertical="center" wrapText="1"/>
      <protection locked="0"/>
    </xf>
    <xf numFmtId="166" fontId="12" fillId="0" borderId="14" xfId="8" applyNumberFormat="1" applyFont="1" applyBorder="1" applyAlignment="1">
      <alignment horizontal="center" vertical="center" wrapText="1"/>
    </xf>
    <xf numFmtId="166" fontId="13" fillId="0" borderId="23" xfId="8" applyNumberFormat="1" applyFont="1" applyBorder="1" applyAlignment="1" applyProtection="1">
      <alignment vertical="center" wrapText="1"/>
      <protection locked="0"/>
    </xf>
    <xf numFmtId="0" fontId="12" fillId="12" borderId="14" xfId="1" applyFont="1" applyFill="1" applyBorder="1" applyAlignment="1">
      <alignment vertical="center" wrapText="1"/>
    </xf>
    <xf numFmtId="0" fontId="12" fillId="12" borderId="12" xfId="1" applyFont="1" applyFill="1" applyBorder="1" applyAlignment="1">
      <alignment vertical="center" wrapText="1"/>
    </xf>
    <xf numFmtId="166" fontId="13" fillId="0" borderId="14" xfId="1" applyNumberFormat="1" applyFont="1" applyBorder="1" applyAlignment="1">
      <alignment horizontal="center" vertical="center" wrapText="1"/>
    </xf>
    <xf numFmtId="4" fontId="16" fillId="0" borderId="16" xfId="17" applyNumberFormat="1" applyFont="1" applyBorder="1" applyAlignment="1">
      <alignment horizontal="center" vertical="center" wrapText="1"/>
    </xf>
    <xf numFmtId="4" fontId="23" fillId="10" borderId="39" xfId="0" applyNumberFormat="1" applyFont="1" applyFill="1" applyBorder="1" applyAlignment="1">
      <alignment horizontal="center" vertical="center" wrapText="1"/>
    </xf>
    <xf numFmtId="0" fontId="23" fillId="10" borderId="63" xfId="0" applyFont="1" applyFill="1" applyBorder="1" applyAlignment="1">
      <alignment horizontal="right" vertical="center" wrapText="1"/>
    </xf>
    <xf numFmtId="4" fontId="13" fillId="0" borderId="14" xfId="1" applyNumberFormat="1" applyFont="1" applyBorder="1" applyAlignment="1">
      <alignment horizontal="center" vertical="center" wrapText="1"/>
    </xf>
    <xf numFmtId="0" fontId="12" fillId="0" borderId="66" xfId="8" applyFont="1" applyBorder="1" applyAlignment="1">
      <alignment horizontal="center" vertical="center" wrapText="1"/>
    </xf>
    <xf numFmtId="0" fontId="12" fillId="0" borderId="67" xfId="8" applyFont="1" applyBorder="1" applyAlignment="1">
      <alignment horizontal="center" vertical="center" wrapText="1"/>
    </xf>
    <xf numFmtId="49" fontId="12" fillId="0" borderId="75" xfId="1" applyNumberFormat="1" applyFont="1" applyBorder="1" applyAlignment="1">
      <alignment horizontal="center" vertical="center" wrapText="1"/>
    </xf>
    <xf numFmtId="49" fontId="12" fillId="0" borderId="43" xfId="1" applyNumberFormat="1" applyFont="1" applyBorder="1" applyAlignment="1">
      <alignment horizontal="center" vertical="center" wrapText="1"/>
    </xf>
    <xf numFmtId="0" fontId="13" fillId="0" borderId="8" xfId="1" applyFont="1" applyBorder="1" applyAlignment="1">
      <alignment horizontal="center" vertical="center" wrapText="1"/>
    </xf>
    <xf numFmtId="0" fontId="0" fillId="0" borderId="75" xfId="0" applyBorder="1"/>
    <xf numFmtId="0" fontId="0" fillId="0" borderId="79" xfId="0" applyBorder="1"/>
    <xf numFmtId="0" fontId="0" fillId="0" borderId="80" xfId="0" applyBorder="1"/>
    <xf numFmtId="0" fontId="0" fillId="0" borderId="15" xfId="0" applyBorder="1"/>
    <xf numFmtId="0" fontId="0" fillId="0" borderId="14" xfId="0" applyBorder="1"/>
    <xf numFmtId="0" fontId="0" fillId="0" borderId="16" xfId="0" applyBorder="1"/>
    <xf numFmtId="0" fontId="0" fillId="0" borderId="6" xfId="0" applyBorder="1"/>
    <xf numFmtId="0" fontId="0" fillId="0" borderId="4" xfId="0" applyBorder="1"/>
    <xf numFmtId="0" fontId="0" fillId="0" borderId="5" xfId="0" applyBorder="1"/>
    <xf numFmtId="0" fontId="12" fillId="0" borderId="0" xfId="1" applyFont="1" applyAlignment="1">
      <alignment horizontal="left" wrapText="1"/>
    </xf>
    <xf numFmtId="0" fontId="13" fillId="0" borderId="0" xfId="1" applyFont="1" applyAlignment="1">
      <alignment horizontal="left" vertical="top" wrapText="1"/>
    </xf>
    <xf numFmtId="0" fontId="12" fillId="0" borderId="0" xfId="9" applyFont="1" applyAlignment="1">
      <alignment horizontal="center" wrapText="1"/>
    </xf>
    <xf numFmtId="0" fontId="17" fillId="0" borderId="0" xfId="9" applyFont="1" applyAlignment="1">
      <alignment horizontal="center" vertical="center" wrapText="1"/>
    </xf>
    <xf numFmtId="0" fontId="12" fillId="0" borderId="0" xfId="1" applyFont="1" applyAlignment="1">
      <alignment horizontal="left" vertical="center" wrapText="1"/>
    </xf>
    <xf numFmtId="0" fontId="13" fillId="0" borderId="0" xfId="1" applyFont="1" applyAlignment="1">
      <alignment horizontal="left" vertical="center" wrapText="1"/>
    </xf>
    <xf numFmtId="49" fontId="19" fillId="0" borderId="0" xfId="2" applyNumberFormat="1" applyFont="1" applyBorder="1" applyAlignment="1">
      <alignment horizontal="left" vertical="center" wrapText="1"/>
    </xf>
    <xf numFmtId="49" fontId="16" fillId="0" borderId="0" xfId="2" applyNumberFormat="1" applyFont="1" applyBorder="1" applyAlignment="1">
      <alignment horizontal="left" vertical="center" wrapText="1"/>
    </xf>
    <xf numFmtId="1" fontId="12" fillId="0" borderId="0" xfId="1" applyNumberFormat="1" applyFont="1" applyAlignment="1">
      <alignment horizontal="left" vertical="center" wrapText="1"/>
    </xf>
    <xf numFmtId="0" fontId="13" fillId="0" borderId="0" xfId="1" applyFont="1" applyAlignment="1">
      <alignment horizontal="left" wrapText="1"/>
    </xf>
    <xf numFmtId="49" fontId="18" fillId="0" borderId="0" xfId="1" applyNumberFormat="1" applyFont="1" applyAlignment="1">
      <alignment horizontal="left" vertical="center" wrapText="1"/>
    </xf>
    <xf numFmtId="49" fontId="16" fillId="0" borderId="0" xfId="1" applyNumberFormat="1" applyFont="1" applyAlignment="1">
      <alignment horizontal="left" vertical="center" wrapText="1"/>
    </xf>
    <xf numFmtId="0" fontId="12" fillId="0" borderId="0" xfId="1" applyFont="1" applyAlignment="1">
      <alignment horizontal="left"/>
    </xf>
    <xf numFmtId="49" fontId="12" fillId="0" borderId="0" xfId="1" applyNumberFormat="1" applyFont="1" applyAlignment="1">
      <alignment horizontal="left" vertical="center" wrapText="1"/>
    </xf>
    <xf numFmtId="0" fontId="13" fillId="0" borderId="0" xfId="1" quotePrefix="1" applyFont="1" applyAlignment="1">
      <alignment horizontal="left" vertical="center" wrapText="1"/>
    </xf>
    <xf numFmtId="0" fontId="12" fillId="0" borderId="0" xfId="1" quotePrefix="1" applyFont="1" applyAlignment="1">
      <alignment horizontal="left" vertical="center" wrapText="1"/>
    </xf>
    <xf numFmtId="0" fontId="12" fillId="0" borderId="0" xfId="1" applyFont="1" applyAlignment="1">
      <alignment horizontal="left" vertical="top" wrapText="1"/>
    </xf>
    <xf numFmtId="0" fontId="12" fillId="0" borderId="0" xfId="9" applyFont="1" applyAlignment="1">
      <alignment horizontal="left" vertical="center" wrapText="1"/>
    </xf>
    <xf numFmtId="0" fontId="12" fillId="0" borderId="0" xfId="9" applyFont="1" applyAlignment="1">
      <alignment horizontal="left"/>
    </xf>
    <xf numFmtId="0" fontId="12" fillId="0" borderId="0" xfId="9" quotePrefix="1" applyFont="1" applyAlignment="1">
      <alignment horizontal="left" vertical="top" wrapText="1"/>
    </xf>
    <xf numFmtId="0" fontId="12" fillId="0" borderId="0" xfId="9" applyFont="1" applyAlignment="1">
      <alignment horizontal="left" vertical="top" wrapText="1"/>
    </xf>
    <xf numFmtId="0" fontId="13" fillId="0" borderId="0" xfId="9" quotePrefix="1" applyFont="1" applyAlignment="1">
      <alignment horizontal="left" vertical="top" wrapText="1"/>
    </xf>
    <xf numFmtId="0" fontId="13" fillId="0" borderId="0" xfId="9" applyFont="1" applyAlignment="1">
      <alignment horizontal="left" vertical="top" wrapText="1"/>
    </xf>
    <xf numFmtId="0" fontId="12" fillId="0" borderId="0" xfId="1" quotePrefix="1" applyFont="1" applyAlignment="1">
      <alignment horizontal="left" vertical="top" wrapText="1"/>
    </xf>
    <xf numFmtId="0" fontId="13" fillId="0" borderId="0" xfId="1" quotePrefix="1" applyFont="1" applyAlignment="1">
      <alignment horizontal="left" vertical="top" wrapText="1"/>
    </xf>
    <xf numFmtId="0" fontId="35" fillId="8" borderId="31" xfId="12" applyFont="1" applyFill="1" applyBorder="1" applyAlignment="1">
      <alignment horizontal="left" vertical="center" wrapText="1"/>
    </xf>
    <xf numFmtId="0" fontId="35" fillId="8" borderId="21" xfId="12" applyFont="1" applyFill="1" applyBorder="1" applyAlignment="1">
      <alignment horizontal="left" vertical="center" wrapText="1"/>
    </xf>
    <xf numFmtId="0" fontId="35" fillId="8" borderId="22" xfId="12" applyFont="1" applyFill="1" applyBorder="1" applyAlignment="1">
      <alignment horizontal="left" vertical="center" wrapText="1"/>
    </xf>
    <xf numFmtId="0" fontId="16" fillId="11" borderId="13" xfId="12" applyFont="1" applyFill="1" applyBorder="1" applyAlignment="1">
      <alignment horizontal="left" vertical="center" wrapText="1"/>
    </xf>
    <xf numFmtId="0" fontId="16" fillId="11" borderId="18" xfId="12" applyFont="1" applyFill="1" applyBorder="1" applyAlignment="1">
      <alignment horizontal="left" vertical="center" wrapText="1"/>
    </xf>
    <xf numFmtId="0" fontId="16" fillId="11" borderId="42" xfId="12" applyFont="1" applyFill="1" applyBorder="1" applyAlignment="1">
      <alignment horizontal="left" vertical="center" wrapText="1"/>
    </xf>
    <xf numFmtId="0" fontId="16" fillId="6" borderId="24" xfId="12" applyFont="1" applyFill="1" applyBorder="1" applyAlignment="1">
      <alignment horizontal="center" vertical="top" wrapText="1"/>
    </xf>
    <xf numFmtId="0" fontId="16" fillId="6" borderId="44" xfId="12" applyFont="1" applyFill="1" applyBorder="1" applyAlignment="1">
      <alignment horizontal="center" vertical="top" wrapText="1"/>
    </xf>
    <xf numFmtId="0" fontId="16" fillId="11" borderId="30" xfId="12" applyFont="1" applyFill="1" applyBorder="1" applyAlignment="1">
      <alignment horizontal="left" vertical="center" wrapText="1"/>
    </xf>
    <xf numFmtId="0" fontId="12" fillId="0" borderId="0" xfId="17" applyFont="1" applyAlignment="1" applyProtection="1">
      <alignment horizontal="left" vertical="center" wrapText="1"/>
      <protection locked="0"/>
    </xf>
    <xf numFmtId="0" fontId="13" fillId="0" borderId="0" xfId="17" applyFont="1" applyAlignment="1" applyProtection="1">
      <alignment horizontal="left" vertical="center" wrapText="1"/>
      <protection locked="0"/>
    </xf>
    <xf numFmtId="0" fontId="35" fillId="8" borderId="37" xfId="12" applyFont="1" applyFill="1" applyBorder="1" applyAlignment="1">
      <alignment horizontal="left" vertical="center" wrapText="1"/>
    </xf>
    <xf numFmtId="0" fontId="35" fillId="8" borderId="38" xfId="12" applyFont="1" applyFill="1" applyBorder="1" applyAlignment="1">
      <alignment horizontal="left" vertical="center" wrapText="1"/>
    </xf>
    <xf numFmtId="0" fontId="35" fillId="8" borderId="39" xfId="12" applyFont="1" applyFill="1" applyBorder="1" applyAlignment="1">
      <alignment horizontal="left" vertical="center" wrapText="1"/>
    </xf>
    <xf numFmtId="0" fontId="12" fillId="0" borderId="0" xfId="17" applyFont="1" applyAlignment="1" applyProtection="1">
      <alignment horizontal="left" vertical="top" wrapText="1"/>
      <protection locked="0"/>
    </xf>
    <xf numFmtId="0" fontId="13" fillId="0" borderId="0" xfId="17" applyFont="1" applyAlignment="1">
      <alignment horizontal="left" vertical="center" wrapText="1"/>
    </xf>
    <xf numFmtId="0" fontId="16" fillId="0" borderId="0" xfId="3" applyFont="1" applyAlignment="1">
      <alignment horizontal="left" vertical="center" wrapText="1"/>
    </xf>
    <xf numFmtId="0" fontId="12" fillId="0" borderId="0" xfId="17" applyFont="1" applyAlignment="1">
      <alignment horizontal="left" vertical="center" wrapText="1"/>
    </xf>
    <xf numFmtId="0" fontId="17" fillId="12" borderId="31" xfId="0" applyFont="1" applyFill="1" applyBorder="1" applyAlignment="1">
      <alignment horizontal="center" vertical="top" wrapText="1"/>
    </xf>
    <xf numFmtId="0" fontId="17" fillId="12" borderId="21" xfId="0" applyFont="1" applyFill="1" applyBorder="1" applyAlignment="1">
      <alignment horizontal="center" vertical="top" wrapText="1"/>
    </xf>
    <xf numFmtId="0" fontId="17" fillId="12" borderId="22" xfId="0" applyFont="1" applyFill="1" applyBorder="1" applyAlignment="1">
      <alignment horizontal="center" vertical="top" wrapText="1"/>
    </xf>
    <xf numFmtId="0" fontId="16" fillId="12" borderId="15" xfId="12" applyFont="1" applyFill="1" applyBorder="1" applyAlignment="1">
      <alignment horizontal="center" vertical="top" wrapText="1"/>
    </xf>
    <xf numFmtId="0" fontId="16" fillId="12" borderId="6" xfId="12" applyFont="1" applyFill="1" applyBorder="1" applyAlignment="1">
      <alignment horizontal="center" vertical="top" wrapText="1"/>
    </xf>
    <xf numFmtId="0" fontId="12" fillId="12" borderId="14" xfId="0" applyFont="1" applyFill="1" applyBorder="1" applyAlignment="1">
      <alignment horizontal="center" vertical="top" wrapText="1"/>
    </xf>
    <xf numFmtId="0" fontId="12" fillId="12" borderId="4" xfId="0" applyFont="1" applyFill="1" applyBorder="1" applyAlignment="1">
      <alignment horizontal="center" vertical="top" wrapText="1"/>
    </xf>
    <xf numFmtId="0" fontId="16" fillId="6" borderId="25" xfId="12" applyFont="1" applyFill="1" applyBorder="1" applyAlignment="1">
      <alignment horizontal="center" vertical="top" wrapText="1"/>
    </xf>
    <xf numFmtId="0" fontId="16" fillId="6" borderId="64" xfId="12" applyFont="1" applyFill="1" applyBorder="1" applyAlignment="1">
      <alignment horizontal="center" vertical="top" wrapText="1"/>
    </xf>
    <xf numFmtId="0" fontId="18" fillId="5" borderId="31" xfId="0"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16" fillId="5" borderId="20" xfId="0" applyFont="1" applyFill="1" applyBorder="1" applyAlignment="1">
      <alignment horizontal="center" vertical="top"/>
    </xf>
    <xf numFmtId="0" fontId="16" fillId="5" borderId="43" xfId="0" applyFont="1" applyFill="1" applyBorder="1" applyAlignment="1">
      <alignment horizontal="center" vertical="top"/>
    </xf>
    <xf numFmtId="0" fontId="12" fillId="12" borderId="16" xfId="0" applyFont="1" applyFill="1" applyBorder="1" applyAlignment="1">
      <alignment horizontal="center" vertical="top" wrapText="1"/>
    </xf>
    <xf numFmtId="0" fontId="12" fillId="12" borderId="5" xfId="0" applyFont="1" applyFill="1" applyBorder="1" applyAlignment="1">
      <alignment horizontal="center" vertical="top" wrapText="1"/>
    </xf>
    <xf numFmtId="0" fontId="17" fillId="0" borderId="0" xfId="17" applyFont="1" applyAlignment="1" applyProtection="1">
      <alignment horizontal="center" vertical="center" wrapText="1"/>
      <protection locked="0"/>
    </xf>
    <xf numFmtId="0" fontId="12" fillId="4" borderId="14" xfId="8" applyFont="1" applyFill="1" applyBorder="1" applyAlignment="1">
      <alignment horizontal="center" vertical="center" wrapText="1"/>
    </xf>
    <xf numFmtId="0" fontId="12" fillId="4" borderId="14" xfId="8" applyFont="1" applyFill="1" applyBorder="1" applyAlignment="1">
      <alignment horizontal="left" vertical="center" wrapText="1"/>
    </xf>
    <xf numFmtId="10" fontId="12" fillId="0" borderId="14" xfId="8" applyNumberFormat="1" applyFont="1" applyBorder="1" applyAlignment="1">
      <alignment horizontal="center" vertical="center" wrapText="1"/>
    </xf>
    <xf numFmtId="0" fontId="12" fillId="0" borderId="14" xfId="8" applyFont="1" applyBorder="1" applyAlignment="1">
      <alignment horizontal="center" vertical="center" wrapText="1"/>
    </xf>
    <xf numFmtId="0" fontId="13" fillId="4" borderId="13" xfId="8" applyFont="1" applyFill="1" applyBorder="1" applyAlignment="1" applyProtection="1">
      <alignment horizontal="center" vertical="top" wrapText="1"/>
      <protection locked="0"/>
    </xf>
    <xf numFmtId="0" fontId="13" fillId="4" borderId="18" xfId="8" applyFont="1" applyFill="1" applyBorder="1" applyAlignment="1" applyProtection="1">
      <alignment horizontal="center" vertical="top" wrapText="1"/>
      <protection locked="0"/>
    </xf>
    <xf numFmtId="0" fontId="13" fillId="4" borderId="19" xfId="8" applyFont="1" applyFill="1" applyBorder="1" applyAlignment="1" applyProtection="1">
      <alignment horizontal="center" vertical="top" wrapText="1"/>
      <protection locked="0"/>
    </xf>
    <xf numFmtId="0" fontId="12" fillId="4" borderId="14" xfId="8" applyFont="1" applyFill="1" applyBorder="1" applyAlignment="1">
      <alignment horizontal="left" vertical="center"/>
    </xf>
    <xf numFmtId="0" fontId="13" fillId="4" borderId="24" xfId="8" applyFont="1" applyFill="1" applyBorder="1" applyAlignment="1" applyProtection="1">
      <alignment horizontal="center" vertical="top" wrapText="1"/>
      <protection locked="0"/>
    </xf>
    <xf numFmtId="0" fontId="13" fillId="4" borderId="12" xfId="8" applyFont="1" applyFill="1" applyBorder="1" applyAlignment="1" applyProtection="1">
      <alignment horizontal="center" vertical="top" wrapText="1"/>
      <protection locked="0"/>
    </xf>
    <xf numFmtId="0" fontId="13" fillId="4" borderId="24" xfId="8" applyFont="1" applyFill="1" applyBorder="1" applyAlignment="1" applyProtection="1">
      <alignment horizontal="left" vertical="top" wrapText="1"/>
      <protection locked="0"/>
    </xf>
    <xf numFmtId="0" fontId="13" fillId="4" borderId="12" xfId="8" applyFont="1" applyFill="1" applyBorder="1" applyAlignment="1" applyProtection="1">
      <alignment horizontal="left" vertical="top" wrapText="1"/>
      <protection locked="0"/>
    </xf>
    <xf numFmtId="3" fontId="13" fillId="4" borderId="24" xfId="8" applyNumberFormat="1" applyFont="1" applyFill="1" applyBorder="1" applyAlignment="1" applyProtection="1">
      <alignment horizontal="center" vertical="top" wrapText="1"/>
      <protection locked="0"/>
    </xf>
    <xf numFmtId="3" fontId="13" fillId="4" borderId="12" xfId="8" applyNumberFormat="1" applyFont="1" applyFill="1" applyBorder="1" applyAlignment="1" applyProtection="1">
      <alignment horizontal="center" vertical="top" wrapText="1"/>
      <protection locked="0"/>
    </xf>
    <xf numFmtId="166" fontId="12" fillId="0" borderId="24" xfId="8" applyNumberFormat="1" applyFont="1" applyBorder="1" applyAlignment="1" applyProtection="1">
      <alignment horizontal="right" vertical="center" wrapText="1"/>
      <protection locked="0"/>
    </xf>
    <xf numFmtId="166" fontId="12" fillId="0" borderId="12" xfId="8" applyNumberFormat="1" applyFont="1" applyBorder="1" applyAlignment="1" applyProtection="1">
      <alignment horizontal="right" vertical="center" wrapText="1"/>
      <protection locked="0"/>
    </xf>
    <xf numFmtId="166" fontId="12" fillId="0" borderId="24" xfId="8" applyNumberFormat="1" applyFont="1" applyBorder="1" applyAlignment="1">
      <alignment horizontal="right" vertical="center" wrapText="1"/>
    </xf>
    <xf numFmtId="166" fontId="12" fillId="0" borderId="12" xfId="8" applyNumberFormat="1" applyFont="1" applyBorder="1" applyAlignment="1">
      <alignment horizontal="right" vertical="center" wrapText="1"/>
    </xf>
    <xf numFmtId="9" fontId="12" fillId="0" borderId="24" xfId="8" applyNumberFormat="1" applyFont="1" applyBorder="1" applyAlignment="1">
      <alignment horizontal="center" vertical="center" wrapText="1"/>
    </xf>
    <xf numFmtId="9" fontId="12" fillId="0" borderId="12" xfId="8" applyNumberFormat="1" applyFont="1" applyBorder="1" applyAlignment="1">
      <alignment horizontal="center" vertical="center" wrapText="1"/>
    </xf>
    <xf numFmtId="0" fontId="12" fillId="0" borderId="0" xfId="8" applyFont="1" applyAlignment="1" applyProtection="1">
      <alignment horizontal="left" vertical="center" wrapText="1"/>
      <protection locked="0"/>
    </xf>
    <xf numFmtId="0" fontId="12" fillId="0" borderId="0" xfId="8" applyFont="1" applyAlignment="1" applyProtection="1">
      <alignment horizontal="left"/>
      <protection locked="0"/>
    </xf>
    <xf numFmtId="0" fontId="13" fillId="0" borderId="0" xfId="8" applyFont="1" applyAlignment="1">
      <alignment horizontal="left" vertical="center" wrapText="1"/>
    </xf>
    <xf numFmtId="0" fontId="12" fillId="0" borderId="0" xfId="8" applyFont="1" applyAlignment="1">
      <alignment horizontal="left" vertical="center" wrapText="1"/>
    </xf>
    <xf numFmtId="0" fontId="17" fillId="0" borderId="0" xfId="8" applyFont="1" applyAlignment="1" applyProtection="1">
      <alignment horizontal="center" vertical="center" wrapText="1"/>
      <protection locked="0"/>
    </xf>
    <xf numFmtId="0" fontId="13" fillId="4" borderId="32" xfId="8" applyFont="1" applyFill="1" applyBorder="1" applyAlignment="1" applyProtection="1">
      <alignment horizontal="center" vertical="top" wrapText="1"/>
      <protection locked="0"/>
    </xf>
    <xf numFmtId="0" fontId="16" fillId="0" borderId="52" xfId="12" applyFont="1" applyBorder="1" applyAlignment="1">
      <alignment horizontal="center" vertical="center" wrapText="1"/>
    </xf>
    <xf numFmtId="0" fontId="16" fillId="0" borderId="18" xfId="12" applyFont="1" applyBorder="1" applyAlignment="1">
      <alignment horizontal="center" vertical="center" wrapText="1"/>
    </xf>
    <xf numFmtId="0" fontId="16" fillId="0" borderId="42" xfId="12" applyFont="1" applyBorder="1" applyAlignment="1">
      <alignment horizontal="center" vertical="center" wrapText="1"/>
    </xf>
    <xf numFmtId="0" fontId="17" fillId="0" borderId="0" xfId="0" applyFont="1" applyAlignment="1">
      <alignment horizontal="center" vertical="center" wrapText="1"/>
    </xf>
    <xf numFmtId="0" fontId="31" fillId="0" borderId="0" xfId="0" applyFont="1" applyBorder="1" applyAlignment="1">
      <alignment horizontal="center" vertical="top" wrapText="1"/>
    </xf>
    <xf numFmtId="0" fontId="13" fillId="10" borderId="40" xfId="0" applyFont="1" applyFill="1" applyBorder="1" applyAlignment="1">
      <alignment horizontal="center" vertical="center" wrapText="1"/>
    </xf>
    <xf numFmtId="0" fontId="13" fillId="10" borderId="41" xfId="0" applyFont="1" applyFill="1" applyBorder="1" applyAlignment="1">
      <alignment horizontal="center" vertical="center" wrapText="1"/>
    </xf>
    <xf numFmtId="0" fontId="13" fillId="10" borderId="48" xfId="0" applyFont="1" applyFill="1" applyBorder="1" applyAlignment="1">
      <alignment horizontal="center" vertical="center" wrapText="1"/>
    </xf>
    <xf numFmtId="49" fontId="16" fillId="12" borderId="20" xfId="0" applyNumberFormat="1" applyFont="1" applyFill="1" applyBorder="1" applyAlignment="1">
      <alignment horizontal="center" vertical="top" wrapText="1"/>
    </xf>
    <xf numFmtId="49" fontId="16" fillId="12" borderId="43" xfId="0" applyNumberFormat="1" applyFont="1" applyFill="1" applyBorder="1" applyAlignment="1">
      <alignment horizontal="center" vertical="top" wrapText="1"/>
    </xf>
    <xf numFmtId="0" fontId="13" fillId="12" borderId="31" xfId="0" applyFont="1" applyFill="1" applyBorder="1" applyAlignment="1">
      <alignment horizontal="center" vertical="center" wrapText="1"/>
    </xf>
    <xf numFmtId="0" fontId="13" fillId="12" borderId="22" xfId="0" applyFont="1" applyFill="1" applyBorder="1" applyAlignment="1">
      <alignment horizontal="center" vertical="center" wrapText="1"/>
    </xf>
    <xf numFmtId="49" fontId="16" fillId="5" borderId="13" xfId="0" applyNumberFormat="1" applyFont="1" applyFill="1" applyBorder="1" applyAlignment="1">
      <alignment horizontal="center" vertical="top" wrapText="1"/>
    </xf>
    <xf numFmtId="49" fontId="16" fillId="5" borderId="18" xfId="0" applyNumberFormat="1" applyFont="1" applyFill="1" applyBorder="1" applyAlignment="1">
      <alignment horizontal="center" vertical="top" wrapText="1"/>
    </xf>
    <xf numFmtId="49" fontId="16" fillId="5" borderId="42" xfId="0" applyNumberFormat="1" applyFont="1" applyFill="1" applyBorder="1" applyAlignment="1">
      <alignment horizontal="center" vertical="top" wrapText="1"/>
    </xf>
    <xf numFmtId="49" fontId="18" fillId="5" borderId="31" xfId="0" applyNumberFormat="1" applyFont="1" applyFill="1" applyBorder="1" applyAlignment="1">
      <alignment horizontal="left" vertical="center" wrapText="1"/>
    </xf>
    <xf numFmtId="49" fontId="18" fillId="5" borderId="21" xfId="0" applyNumberFormat="1" applyFont="1" applyFill="1" applyBorder="1" applyAlignment="1">
      <alignment horizontal="left" vertical="center" wrapText="1"/>
    </xf>
    <xf numFmtId="49" fontId="18" fillId="5" borderId="22" xfId="0" applyNumberFormat="1" applyFont="1" applyFill="1" applyBorder="1" applyAlignment="1">
      <alignment horizontal="left" vertical="center" wrapText="1"/>
    </xf>
    <xf numFmtId="0" fontId="16" fillId="5" borderId="20" xfId="0" applyFont="1" applyFill="1" applyBorder="1" applyAlignment="1">
      <alignment horizontal="center" vertical="top" wrapText="1"/>
    </xf>
    <xf numFmtId="0" fontId="16" fillId="5" borderId="43" xfId="0" applyFont="1" applyFill="1" applyBorder="1" applyAlignment="1">
      <alignment horizontal="center" vertical="top" wrapText="1"/>
    </xf>
    <xf numFmtId="0" fontId="12" fillId="12" borderId="25" xfId="0" applyFont="1" applyFill="1" applyBorder="1" applyAlignment="1">
      <alignment horizontal="center" vertical="top" wrapText="1"/>
    </xf>
    <xf numFmtId="0" fontId="12" fillId="12" borderId="64" xfId="0" applyFont="1" applyFill="1" applyBorder="1" applyAlignment="1">
      <alignment horizontal="center" vertical="top" wrapText="1"/>
    </xf>
    <xf numFmtId="0" fontId="12" fillId="12" borderId="14"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2" fillId="0" borderId="0" xfId="1" applyFont="1" applyAlignment="1" applyProtection="1">
      <alignment horizontal="left" vertical="top" wrapText="1"/>
      <protection locked="0"/>
    </xf>
    <xf numFmtId="0" fontId="31" fillId="0" borderId="0" xfId="9" applyFont="1" applyAlignment="1">
      <alignment horizontal="left" vertical="center" wrapText="1"/>
    </xf>
    <xf numFmtId="0" fontId="28" fillId="0" borderId="0" xfId="0" applyFont="1" applyAlignment="1">
      <alignment horizontal="left" vertical="center" wrapText="1"/>
    </xf>
    <xf numFmtId="0" fontId="39" fillId="0" borderId="0" xfId="24" applyFont="1" applyAlignment="1">
      <alignment horizontal="left" vertical="center" wrapText="1"/>
    </xf>
    <xf numFmtId="0" fontId="13" fillId="0" borderId="69" xfId="1" applyFont="1" applyBorder="1" applyAlignment="1">
      <alignment horizontal="left" vertical="center" wrapText="1"/>
    </xf>
    <xf numFmtId="0" fontId="13" fillId="0" borderId="70" xfId="1" applyFont="1" applyBorder="1" applyAlignment="1">
      <alignment horizontal="left" vertical="center" wrapText="1"/>
    </xf>
    <xf numFmtId="0" fontId="13" fillId="0" borderId="71" xfId="1" applyFont="1" applyBorder="1" applyAlignment="1">
      <alignment horizontal="left" vertical="center" wrapText="1"/>
    </xf>
    <xf numFmtId="0" fontId="20" fillId="2" borderId="72" xfId="1" applyFont="1" applyFill="1" applyBorder="1" applyAlignment="1">
      <alignment horizontal="center" vertical="center" wrapText="1"/>
    </xf>
    <xf numFmtId="0" fontId="20" fillId="2" borderId="73" xfId="1" applyFont="1" applyFill="1" applyBorder="1" applyAlignment="1">
      <alignment horizontal="center" vertical="center" wrapText="1"/>
    </xf>
    <xf numFmtId="0" fontId="20" fillId="2" borderId="74" xfId="1" applyFont="1" applyFill="1" applyBorder="1" applyAlignment="1">
      <alignment horizontal="center" vertical="center" wrapText="1"/>
    </xf>
    <xf numFmtId="49" fontId="12" fillId="0" borderId="76" xfId="1" applyNumberFormat="1" applyFont="1" applyBorder="1" applyAlignment="1">
      <alignment horizontal="left" vertical="center" wrapText="1"/>
    </xf>
    <xf numFmtId="49" fontId="12" fillId="0" borderId="77" xfId="1" applyNumberFormat="1" applyFont="1" applyBorder="1" applyAlignment="1">
      <alignment horizontal="left" vertical="center" wrapText="1"/>
    </xf>
    <xf numFmtId="49" fontId="12" fillId="0" borderId="78" xfId="1" applyNumberFormat="1" applyFont="1" applyBorder="1" applyAlignment="1">
      <alignment horizontal="left" vertical="center" wrapText="1"/>
    </xf>
    <xf numFmtId="49" fontId="12" fillId="0" borderId="13" xfId="1" applyNumberFormat="1" applyFont="1" applyBorder="1" applyAlignment="1">
      <alignment horizontal="left" vertical="center" wrapText="1"/>
    </xf>
    <xf numFmtId="49" fontId="12" fillId="0" borderId="18" xfId="1" applyNumberFormat="1" applyFont="1" applyBorder="1" applyAlignment="1">
      <alignment horizontal="left" vertical="center" wrapText="1"/>
    </xf>
    <xf numFmtId="49" fontId="12" fillId="0" borderId="42" xfId="1" applyNumberFormat="1" applyFont="1" applyBorder="1" applyAlignment="1">
      <alignment horizontal="left" vertical="center" wrapText="1"/>
    </xf>
    <xf numFmtId="49" fontId="12" fillId="0" borderId="7" xfId="1" applyNumberFormat="1" applyFont="1" applyBorder="1" applyAlignment="1">
      <alignment horizontal="left" vertical="center" wrapText="1"/>
    </xf>
    <xf numFmtId="49" fontId="12" fillId="0" borderId="29" xfId="1" applyNumberFormat="1" applyFont="1" applyBorder="1" applyAlignment="1">
      <alignment horizontal="left" vertical="center" wrapText="1"/>
    </xf>
    <xf numFmtId="49" fontId="12" fillId="0" borderId="62" xfId="1" applyNumberFormat="1" applyFont="1" applyBorder="1" applyAlignment="1">
      <alignment horizontal="left" vertical="center" wrapText="1"/>
    </xf>
  </cellXfs>
  <cellStyles count="27">
    <cellStyle name="Hypertextové prepojenie" xfId="2" builtinId="8"/>
    <cellStyle name="Normálna" xfId="0" builtinId="0"/>
    <cellStyle name="Normálna 2" xfId="1" xr:uid="{00000000-0005-0000-0000-000001000000}"/>
    <cellStyle name="Normálna 2 2" xfId="7" xr:uid="{00000000-0005-0000-0000-000002000000}"/>
    <cellStyle name="Normálna 2 3" xfId="9" xr:uid="{00000000-0005-0000-0000-000003000000}"/>
    <cellStyle name="Normálna 2 3 2" xfId="17" xr:uid="{00000000-0005-0000-0000-000004000000}"/>
    <cellStyle name="Normálna 2 3 3" xfId="21" xr:uid="{00000000-0005-0000-0000-000005000000}"/>
    <cellStyle name="Normálna 2 3 4" xfId="23" xr:uid="{00000000-0005-0000-0000-000006000000}"/>
    <cellStyle name="Normálna 2 4" xfId="13" xr:uid="{00000000-0005-0000-0000-000007000000}"/>
    <cellStyle name="Normálna 2 5" xfId="19" xr:uid="{00000000-0005-0000-0000-000008000000}"/>
    <cellStyle name="Normálna 2 6" xfId="24" xr:uid="{00000000-0005-0000-0000-000009000000}"/>
    <cellStyle name="Normálna 3" xfId="4" xr:uid="{00000000-0005-0000-0000-00000A000000}"/>
    <cellStyle name="Normálna 3 2" xfId="20" xr:uid="{00000000-0005-0000-0000-00000B000000}"/>
    <cellStyle name="Normálna 4" xfId="5" xr:uid="{00000000-0005-0000-0000-00000C000000}"/>
    <cellStyle name="Normálna 4 2" xfId="10" xr:uid="{00000000-0005-0000-0000-00000D000000}"/>
    <cellStyle name="Normálna 4 2 2" xfId="18" xr:uid="{00000000-0005-0000-0000-00000E000000}"/>
    <cellStyle name="Normálna 5" xfId="8" xr:uid="{00000000-0005-0000-0000-00000F000000}"/>
    <cellStyle name="Normálna 6" xfId="11" xr:uid="{00000000-0005-0000-0000-000010000000}"/>
    <cellStyle name="Normálna 6 2" xfId="15" xr:uid="{00000000-0005-0000-0000-000011000000}"/>
    <cellStyle name="Normálna 7" xfId="14" xr:uid="{00000000-0005-0000-0000-000012000000}"/>
    <cellStyle name="Normálna 8" xfId="22" xr:uid="{00000000-0005-0000-0000-000013000000}"/>
    <cellStyle name="Normálne 2" xfId="12" xr:uid="{00000000-0005-0000-0000-000015000000}"/>
    <cellStyle name="normálne 2 2" xfId="3" xr:uid="{00000000-0005-0000-0000-000016000000}"/>
    <cellStyle name="normálne 2 2 2" xfId="26" xr:uid="{2EA2999E-0600-4C6D-9950-C0C8A640BD62}"/>
    <cellStyle name="Normálne 2 3" xfId="16" xr:uid="{00000000-0005-0000-0000-000017000000}"/>
    <cellStyle name="Normálne 4" xfId="6" xr:uid="{00000000-0005-0000-0000-000018000000}"/>
    <cellStyle name="Percentá 3" xfId="25" xr:uid="{4844EE69-4013-4432-9011-8DFDA6CBBC2B}"/>
  </cellStyles>
  <dxfs count="81">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2D69B"/>
      <color rgb="FFCCFFFF"/>
      <color rgb="FFFF99CC"/>
      <color rgb="FFD297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361950</xdr:rowOff>
        </xdr:from>
        <xdr:to>
          <xdr:col>0</xdr:col>
          <xdr:colOff>314325</xdr:colOff>
          <xdr:row>7</xdr:row>
          <xdr:rowOff>85725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8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xdr:row>
          <xdr:rowOff>9525</xdr:rowOff>
        </xdr:from>
        <xdr:to>
          <xdr:col>0</xdr:col>
          <xdr:colOff>314325</xdr:colOff>
          <xdr:row>21</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7</xdr:row>
          <xdr:rowOff>85725</xdr:rowOff>
        </xdr:from>
        <xdr:to>
          <xdr:col>1</xdr:col>
          <xdr:colOff>47625</xdr:colOff>
          <xdr:row>9</xdr:row>
          <xdr:rowOff>85725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9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19050</xdr:rowOff>
        </xdr:from>
        <xdr:to>
          <xdr:col>1</xdr:col>
          <xdr:colOff>371475</xdr:colOff>
          <xdr:row>16</xdr:row>
          <xdr:rowOff>400050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9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6</xdr:row>
          <xdr:rowOff>9525</xdr:rowOff>
        </xdr:from>
        <xdr:to>
          <xdr:col>1</xdr:col>
          <xdr:colOff>47625</xdr:colOff>
          <xdr:row>7</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9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9525</xdr:rowOff>
        </xdr:from>
        <xdr:to>
          <xdr:col>1</xdr:col>
          <xdr:colOff>361950</xdr:colOff>
          <xdr:row>17</xdr:row>
          <xdr:rowOff>390525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9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7"/>
  <sheetViews>
    <sheetView showGridLines="0" tabSelected="1" zoomScaleNormal="100" workbookViewId="0">
      <selection sqref="A1:B1"/>
    </sheetView>
  </sheetViews>
  <sheetFormatPr defaultRowHeight="12"/>
  <cols>
    <col min="1" max="1" width="5.140625" style="1" bestFit="1" customWidth="1"/>
    <col min="2" max="2" width="22.42578125" style="1" customWidth="1"/>
    <col min="3" max="4" width="29.710937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4" s="4" customFormat="1" ht="20.100000000000001" customHeight="1">
      <c r="A1" s="269" t="s">
        <v>5</v>
      </c>
      <c r="B1" s="269"/>
    </row>
    <row r="2" spans="1:4" s="9" customFormat="1" ht="30" customHeight="1">
      <c r="A2" s="270" t="s">
        <v>896</v>
      </c>
      <c r="B2" s="270"/>
      <c r="C2" s="270"/>
      <c r="D2" s="270"/>
    </row>
    <row r="3" spans="1:4" s="24" customFormat="1" ht="15" customHeight="1">
      <c r="A3" s="271"/>
      <c r="B3" s="271"/>
      <c r="C3" s="271"/>
      <c r="D3" s="22"/>
    </row>
    <row r="4" spans="1:4" s="25" customFormat="1" ht="35.1" customHeight="1">
      <c r="A4" s="272" t="s">
        <v>6</v>
      </c>
      <c r="B4" s="272"/>
      <c r="C4" s="272"/>
      <c r="D4" s="272"/>
    </row>
    <row r="6" spans="1:4" s="3" customFormat="1" ht="15" customHeight="1">
      <c r="A6" s="273" t="s">
        <v>7</v>
      </c>
      <c r="B6" s="273"/>
      <c r="C6" s="274"/>
      <c r="D6" s="274"/>
    </row>
    <row r="7" spans="1:4" s="3" customFormat="1" ht="15" customHeight="1">
      <c r="A7" s="273" t="s">
        <v>8</v>
      </c>
      <c r="B7" s="273"/>
      <c r="C7" s="273"/>
      <c r="D7" s="273"/>
    </row>
    <row r="8" spans="1:4" s="3" customFormat="1" ht="15" customHeight="1">
      <c r="A8" s="273" t="s">
        <v>9</v>
      </c>
      <c r="B8" s="273"/>
      <c r="C8" s="277"/>
      <c r="D8" s="277"/>
    </row>
    <row r="9" spans="1:4" s="3" customFormat="1" ht="15" customHeight="1">
      <c r="A9" s="273" t="s">
        <v>10</v>
      </c>
      <c r="B9" s="273"/>
      <c r="C9" s="277"/>
      <c r="D9" s="277"/>
    </row>
    <row r="10" spans="1:4">
      <c r="A10" s="4"/>
      <c r="B10" s="4"/>
      <c r="C10" s="4"/>
    </row>
    <row r="11" spans="1:4">
      <c r="A11" s="278" t="s">
        <v>11</v>
      </c>
      <c r="B11" s="278"/>
      <c r="C11" s="278"/>
      <c r="D11" s="2"/>
    </row>
    <row r="12" spans="1:4" s="3" customFormat="1" ht="15" customHeight="1">
      <c r="A12" s="273" t="s">
        <v>12</v>
      </c>
      <c r="B12" s="273"/>
      <c r="C12" s="279"/>
      <c r="D12" s="279"/>
    </row>
    <row r="13" spans="1:4" s="3" customFormat="1" ht="15" customHeight="1">
      <c r="A13" s="273" t="s">
        <v>13</v>
      </c>
      <c r="B13" s="273"/>
      <c r="C13" s="280"/>
      <c r="D13" s="280"/>
    </row>
    <row r="14" spans="1:4" s="3" customFormat="1" ht="15" customHeight="1">
      <c r="A14" s="273" t="s">
        <v>14</v>
      </c>
      <c r="B14" s="273"/>
      <c r="C14" s="275"/>
      <c r="D14" s="276"/>
    </row>
    <row r="15" spans="1:4">
      <c r="A15" s="4"/>
      <c r="B15" s="4"/>
      <c r="C15" s="4"/>
    </row>
    <row r="16" spans="1:4">
      <c r="A16" s="278" t="s">
        <v>15</v>
      </c>
      <c r="B16" s="278"/>
      <c r="C16" s="278"/>
      <c r="D16" s="2"/>
    </row>
    <row r="17" spans="1:4" s="3" customFormat="1" ht="15" customHeight="1">
      <c r="A17" s="273" t="s">
        <v>12</v>
      </c>
      <c r="B17" s="273"/>
      <c r="C17" s="279"/>
      <c r="D17" s="279"/>
    </row>
    <row r="18" spans="1:4" s="3" customFormat="1" ht="15" customHeight="1">
      <c r="A18" s="273" t="s">
        <v>16</v>
      </c>
      <c r="B18" s="273"/>
      <c r="C18" s="280"/>
      <c r="D18" s="280"/>
    </row>
    <row r="19" spans="1:4" s="3" customFormat="1" ht="15" customHeight="1">
      <c r="A19" s="273" t="s">
        <v>14</v>
      </c>
      <c r="B19" s="273"/>
      <c r="C19" s="275"/>
      <c r="D19" s="276"/>
    </row>
    <row r="20" spans="1:4">
      <c r="B20" s="281"/>
      <c r="C20" s="281"/>
    </row>
    <row r="21" spans="1:4" ht="15" customHeight="1"/>
    <row r="22" spans="1:4" ht="15" customHeight="1"/>
    <row r="23" spans="1:4" s="3" customFormat="1">
      <c r="A23" s="3" t="s">
        <v>17</v>
      </c>
      <c r="B23" s="81"/>
      <c r="C23" s="5"/>
    </row>
    <row r="24" spans="1:4" s="3" customFormat="1">
      <c r="A24" s="3" t="s">
        <v>18</v>
      </c>
      <c r="B24" s="88"/>
      <c r="C24" s="5"/>
    </row>
    <row r="26" spans="1:4" ht="15" customHeight="1">
      <c r="D26" s="6"/>
    </row>
    <row r="27" spans="1:4" ht="15" customHeight="1">
      <c r="C27" s="15" t="s">
        <v>28</v>
      </c>
      <c r="D27" s="13"/>
    </row>
    <row r="28" spans="1:4">
      <c r="D28" s="8" t="s">
        <v>29</v>
      </c>
    </row>
    <row r="29" spans="1:4">
      <c r="A29" s="281" t="s">
        <v>19</v>
      </c>
      <c r="B29" s="281"/>
    </row>
    <row r="30" spans="1:4" ht="12" customHeight="1">
      <c r="A30" s="7"/>
      <c r="B30" s="282" t="s">
        <v>20</v>
      </c>
      <c r="C30" s="282"/>
      <c r="D30" s="8"/>
    </row>
    <row r="97" spans="4:4">
      <c r="D97" s="1" t="str">
        <f>IF('Príloha č.1'!C8="","",'Príloha č.1'!C8:D8)</f>
        <v/>
      </c>
    </row>
  </sheetData>
  <mergeCells count="29">
    <mergeCell ref="B20:C20"/>
    <mergeCell ref="A29:B29"/>
    <mergeCell ref="B30:C30"/>
    <mergeCell ref="A16:C16"/>
    <mergeCell ref="A17:B17"/>
    <mergeCell ref="C17:D17"/>
    <mergeCell ref="A18:B18"/>
    <mergeCell ref="C18:D18"/>
    <mergeCell ref="A19:B19"/>
    <mergeCell ref="C19:D19"/>
    <mergeCell ref="A14:B14"/>
    <mergeCell ref="C14:D14"/>
    <mergeCell ref="A7:B7"/>
    <mergeCell ref="C7:D7"/>
    <mergeCell ref="A8:B8"/>
    <mergeCell ref="C8:D8"/>
    <mergeCell ref="A9:B9"/>
    <mergeCell ref="C9:D9"/>
    <mergeCell ref="A11:C11"/>
    <mergeCell ref="A12:B12"/>
    <mergeCell ref="C12:D12"/>
    <mergeCell ref="A13:B13"/>
    <mergeCell ref="C13:D13"/>
    <mergeCell ref="A1:B1"/>
    <mergeCell ref="A2:D2"/>
    <mergeCell ref="A3:C3"/>
    <mergeCell ref="A4:D4"/>
    <mergeCell ref="A6:B6"/>
    <mergeCell ref="C6:D6"/>
  </mergeCells>
  <conditionalFormatting sqref="A30:B30">
    <cfRule type="containsBlanks" dxfId="80" priority="6">
      <formula>LEN(TRIM(A30))=0</formula>
    </cfRule>
  </conditionalFormatting>
  <conditionalFormatting sqref="B23:B24">
    <cfRule type="containsBlanks" dxfId="79" priority="5">
      <formula>LEN(TRIM(B23))=0</formula>
    </cfRule>
  </conditionalFormatting>
  <conditionalFormatting sqref="C6:D9">
    <cfRule type="containsBlanks" dxfId="78" priority="7">
      <formula>LEN(TRIM(C6))=0</formula>
    </cfRule>
  </conditionalFormatting>
  <conditionalFormatting sqref="C12:D14">
    <cfRule type="containsBlanks" dxfId="77" priority="8">
      <formula>LEN(TRIM(C12))=0</formula>
    </cfRule>
  </conditionalFormatting>
  <conditionalFormatting sqref="C17:D19">
    <cfRule type="containsBlanks" dxfId="76" priority="9">
      <formula>LEN(TRIM(C17))=0</formula>
    </cfRule>
  </conditionalFormatting>
  <conditionalFormatting sqref="D27">
    <cfRule type="containsBlanks" dxfId="75" priority="1">
      <formula>LEN(TRIM(D27))=0</formula>
    </cfRule>
  </conditionalFormatting>
  <pageMargins left="0.78740157480314965" right="0.78740157480314965" top="0.98425196850393704" bottom="0.78740157480314965" header="0.31496062992125984" footer="0.31496062992125984"/>
  <pageSetup paperSize="9" scale="98" orientation="portrait" r:id="rId1"/>
  <headerFooter>
    <oddHeader>&amp;L&amp;"Arial,Tučné"&amp;9Príloha č. 1 SP
&amp;"Arial,Normálne"Identifikačné údaje uchádzača</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0AE6-145A-4C55-9F84-588DB0917A19}">
  <sheetPr>
    <pageSetUpPr fitToPage="1"/>
  </sheetPr>
  <dimension ref="A1:F31"/>
  <sheetViews>
    <sheetView showGridLines="0" zoomScaleNormal="100" workbookViewId="0"/>
  </sheetViews>
  <sheetFormatPr defaultRowHeight="15"/>
  <cols>
    <col min="1" max="1" width="6.42578125" customWidth="1"/>
    <col min="2" max="2" width="7.5703125" customWidth="1"/>
    <col min="3" max="3" width="10.28515625" customWidth="1"/>
    <col min="4" max="4" width="52.5703125" customWidth="1"/>
    <col min="5" max="5" width="10.7109375" customWidth="1"/>
    <col min="6" max="6" width="23.140625" customWidth="1"/>
  </cols>
  <sheetData>
    <row r="1" spans="1:6" s="4" customFormat="1" ht="20.100000000000001" customHeight="1">
      <c r="A1" s="1" t="s">
        <v>5</v>
      </c>
      <c r="B1" s="1"/>
    </row>
    <row r="2" spans="1:6" s="9" customFormat="1" ht="30" customHeight="1">
      <c r="A2" s="270" t="str">
        <f>'Príloha č.1'!A2:D2</f>
        <v>Prístroj pre magnetickú rezonanciu pre potreby kardiodiagnostiky vrátane pozáručného servisu</v>
      </c>
      <c r="B2" s="270"/>
      <c r="C2" s="270"/>
      <c r="D2" s="270"/>
      <c r="E2" s="270"/>
      <c r="F2" s="270"/>
    </row>
    <row r="3" spans="1:6" s="24" customFormat="1" ht="15" customHeight="1">
      <c r="A3" s="271"/>
      <c r="B3" s="271"/>
      <c r="C3" s="271"/>
      <c r="D3" s="22"/>
    </row>
    <row r="4" spans="1:6" s="25" customFormat="1" ht="35.1" customHeight="1">
      <c r="A4" s="272" t="s">
        <v>897</v>
      </c>
      <c r="B4" s="272"/>
      <c r="C4" s="272"/>
      <c r="D4" s="272"/>
      <c r="E4" s="272"/>
      <c r="F4" s="272"/>
    </row>
    <row r="5" spans="1:6" s="25" customFormat="1" ht="12.75" customHeight="1">
      <c r="A5" s="101"/>
      <c r="B5" s="101"/>
      <c r="C5" s="101"/>
      <c r="D5" s="101"/>
      <c r="E5" s="101"/>
      <c r="F5" s="101"/>
    </row>
    <row r="6" spans="1:6" s="25" customFormat="1" ht="35.1" customHeight="1">
      <c r="A6" s="380" t="s">
        <v>898</v>
      </c>
      <c r="B6" s="380"/>
      <c r="C6" s="380"/>
      <c r="D6" s="380"/>
      <c r="E6" s="380"/>
      <c r="F6" s="380"/>
    </row>
    <row r="7" spans="1:6" s="106" customFormat="1" ht="30.75" customHeight="1">
      <c r="A7" s="105" t="s">
        <v>901</v>
      </c>
      <c r="B7" s="382" t="s">
        <v>899</v>
      </c>
      <c r="C7" s="382"/>
      <c r="D7" s="382"/>
      <c r="E7" s="382"/>
      <c r="F7" s="382"/>
    </row>
    <row r="8" spans="1:6" s="25" customFormat="1" ht="12.75" customHeight="1">
      <c r="A8" s="101"/>
      <c r="B8" s="101"/>
      <c r="C8" s="101"/>
      <c r="D8" s="101"/>
      <c r="E8" s="101"/>
      <c r="F8" s="101"/>
    </row>
    <row r="9" spans="1:6" s="106" customFormat="1" ht="17.25" customHeight="1">
      <c r="A9" s="105" t="s">
        <v>902</v>
      </c>
      <c r="B9" s="382" t="s">
        <v>900</v>
      </c>
      <c r="C9" s="382"/>
      <c r="D9" s="382"/>
      <c r="E9" s="382"/>
      <c r="F9" s="382"/>
    </row>
    <row r="10" spans="1:6" ht="15.75" thickBot="1"/>
    <row r="11" spans="1:6" s="107" customFormat="1" ht="40.5" customHeight="1">
      <c r="B11" s="259" t="s">
        <v>30</v>
      </c>
      <c r="C11" s="383" t="s">
        <v>903</v>
      </c>
      <c r="D11" s="384"/>
      <c r="E11" s="384"/>
      <c r="F11" s="385"/>
    </row>
    <row r="12" spans="1:6">
      <c r="B12" s="19" t="s">
        <v>0</v>
      </c>
      <c r="C12" s="386" t="s">
        <v>1</v>
      </c>
      <c r="D12" s="387"/>
      <c r="E12" s="387"/>
      <c r="F12" s="388"/>
    </row>
    <row r="13" spans="1:6" ht="39.950000000000003" customHeight="1">
      <c r="B13" s="257"/>
      <c r="C13" s="389"/>
      <c r="D13" s="390"/>
      <c r="E13" s="390"/>
      <c r="F13" s="391"/>
    </row>
    <row r="14" spans="1:6" ht="39.950000000000003" customHeight="1">
      <c r="B14" s="20"/>
      <c r="C14" s="392"/>
      <c r="D14" s="393"/>
      <c r="E14" s="393"/>
      <c r="F14" s="394"/>
    </row>
    <row r="15" spans="1:6" ht="39.950000000000003" customHeight="1" thickBot="1">
      <c r="B15" s="258"/>
      <c r="C15" s="395"/>
      <c r="D15" s="396"/>
      <c r="E15" s="396"/>
      <c r="F15" s="397"/>
    </row>
    <row r="17" spans="1:6" s="107" customFormat="1" ht="33" customHeight="1">
      <c r="C17" s="381" t="s">
        <v>904</v>
      </c>
      <c r="D17" s="381"/>
      <c r="E17" s="381"/>
      <c r="F17" s="381"/>
    </row>
    <row r="18" spans="1:6" s="107" customFormat="1" ht="33" customHeight="1">
      <c r="C18" s="381" t="s">
        <v>905</v>
      </c>
      <c r="D18" s="381"/>
      <c r="E18" s="381"/>
      <c r="F18" s="381"/>
    </row>
    <row r="19" spans="1:6" s="108" customFormat="1" ht="20.100000000000001" customHeight="1">
      <c r="A19" s="105"/>
      <c r="B19" s="109"/>
      <c r="C19" s="109"/>
      <c r="D19" s="109"/>
      <c r="E19" s="109"/>
      <c r="F19" s="109"/>
    </row>
    <row r="20" spans="1:6" ht="15" customHeight="1">
      <c r="A20" s="379" t="s">
        <v>7</v>
      </c>
      <c r="B20" s="379"/>
      <c r="C20" s="379"/>
      <c r="D20" s="13" t="str">
        <f>IF('Príloha č.1'!$C$6="","",'Príloha č.1'!$C$6)</f>
        <v/>
      </c>
    </row>
    <row r="21" spans="1:6" ht="15" customHeight="1">
      <c r="A21" s="379" t="s">
        <v>8</v>
      </c>
      <c r="B21" s="379"/>
      <c r="C21" s="379"/>
      <c r="D21" s="13" t="str">
        <f>IF('Príloha č.1'!$C$7="","",'Príloha č.1'!$C$7)</f>
        <v/>
      </c>
    </row>
    <row r="22" spans="1:6">
      <c r="A22" s="379" t="s">
        <v>9</v>
      </c>
      <c r="B22" s="379"/>
      <c r="C22" s="379"/>
      <c r="D22" s="13" t="str">
        <f>IF('Príloha č.1'!$C$8="","",'Príloha č.1'!$C$8)</f>
        <v/>
      </c>
    </row>
    <row r="23" spans="1:6">
      <c r="A23" s="379" t="s">
        <v>10</v>
      </c>
      <c r="B23" s="379"/>
      <c r="C23" s="379"/>
      <c r="D23" s="13" t="str">
        <f>IF('Príloha č.1'!$C$9="","",'Príloha č.1'!$C$9)</f>
        <v/>
      </c>
    </row>
    <row r="25" spans="1:6">
      <c r="A25" s="3" t="s">
        <v>17</v>
      </c>
      <c r="B25" s="273" t="str">
        <f>IF('Príloha č.1'!B23:B23="","",'Príloha č.1'!B23:B23)</f>
        <v/>
      </c>
      <c r="C25" s="273"/>
      <c r="D25" s="4"/>
    </row>
    <row r="26" spans="1:6">
      <c r="A26" s="3" t="s">
        <v>18</v>
      </c>
      <c r="B26" s="273" t="str">
        <f>IF('Príloha č.1'!B24:B24="","",'Príloha č.1'!B24:B24)</f>
        <v/>
      </c>
      <c r="C26" s="273"/>
      <c r="D26" s="9"/>
    </row>
    <row r="27" spans="1:6">
      <c r="A27" s="4"/>
      <c r="B27" s="4"/>
      <c r="C27" s="4"/>
      <c r="D27" s="4"/>
    </row>
    <row r="28" spans="1:6">
      <c r="A28" s="4"/>
      <c r="B28" s="4"/>
      <c r="C28" s="4"/>
      <c r="D28" s="15" t="s">
        <v>28</v>
      </c>
      <c r="E28" s="13" t="str">
        <f>IF('Príloha č.1'!D27="","",'Príloha č.1'!D27)</f>
        <v/>
      </c>
    </row>
    <row r="29" spans="1:6">
      <c r="A29" s="4"/>
      <c r="B29" s="4"/>
      <c r="D29" s="1"/>
      <c r="E29" s="8" t="s">
        <v>29</v>
      </c>
    </row>
    <row r="30" spans="1:6">
      <c r="A30" s="281" t="s">
        <v>19</v>
      </c>
      <c r="B30" s="281"/>
      <c r="C30" s="1"/>
    </row>
    <row r="31" spans="1:6">
      <c r="A31" s="14"/>
      <c r="B31" s="273" t="s">
        <v>20</v>
      </c>
      <c r="C31" s="273"/>
    </row>
  </sheetData>
  <mergeCells count="21">
    <mergeCell ref="A30:B30"/>
    <mergeCell ref="B31:C31"/>
    <mergeCell ref="A23:C23"/>
    <mergeCell ref="B26:C26"/>
    <mergeCell ref="C11:F11"/>
    <mergeCell ref="C12:F12"/>
    <mergeCell ref="C13:F13"/>
    <mergeCell ref="C14:F14"/>
    <mergeCell ref="C15:F15"/>
    <mergeCell ref="C17:F17"/>
    <mergeCell ref="C18:F18"/>
    <mergeCell ref="A22:C22"/>
    <mergeCell ref="B25:C25"/>
    <mergeCell ref="A21:C21"/>
    <mergeCell ref="A20:C20"/>
    <mergeCell ref="A3:C3"/>
    <mergeCell ref="A4:F4"/>
    <mergeCell ref="B9:F9"/>
    <mergeCell ref="A2:F2"/>
    <mergeCell ref="A6:F6"/>
    <mergeCell ref="B7:F7"/>
  </mergeCells>
  <conditionalFormatting sqref="B25:C26">
    <cfRule type="containsBlanks" dxfId="2" priority="3">
      <formula>LEN(TRIM(B25))=0</formula>
    </cfRule>
  </conditionalFormatting>
  <conditionalFormatting sqref="D20:D23">
    <cfRule type="containsBlanks" dxfId="1" priority="1">
      <formula>LEN(TRIM(D20))=0</formula>
    </cfRule>
  </conditionalFormatting>
  <conditionalFormatting sqref="E28">
    <cfRule type="containsBlanks" dxfId="0" priority="2">
      <formula>LEN(TRIM(E28))=0</formula>
    </cfRule>
  </conditionalFormatting>
  <printOptions horizontalCentered="1"/>
  <pageMargins left="0.78740157480314965" right="0.78740157480314965" top="0.76375000000000004" bottom="0.78740157480314965" header="0.31496062992125984" footer="0.31496062992125984"/>
  <pageSetup paperSize="9" scale="77" orientation="portrait" r:id="rId1"/>
  <headerFooter>
    <oddHeader xml:space="preserve">&amp;L&amp;"Arial,Tučné"&amp;9Príloha č. 10 SP
Č&amp;"Arial,Normálne"estné vyhlásenie uchádzača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238125</xdr:colOff>
                    <xdr:row>7</xdr:row>
                    <xdr:rowOff>85725</xdr:rowOff>
                  </from>
                  <to>
                    <xdr:col>1</xdr:col>
                    <xdr:colOff>47625</xdr:colOff>
                    <xdr:row>9</xdr:row>
                    <xdr:rowOff>85725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133350</xdr:colOff>
                    <xdr:row>16</xdr:row>
                    <xdr:rowOff>19050</xdr:rowOff>
                  </from>
                  <to>
                    <xdr:col>1</xdr:col>
                    <xdr:colOff>371475</xdr:colOff>
                    <xdr:row>16</xdr:row>
                    <xdr:rowOff>400050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0</xdr:col>
                    <xdr:colOff>238125</xdr:colOff>
                    <xdr:row>6</xdr:row>
                    <xdr:rowOff>9525</xdr:rowOff>
                  </from>
                  <to>
                    <xdr:col>1</xdr:col>
                    <xdr:colOff>47625</xdr:colOff>
                    <xdr:row>7</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123825</xdr:colOff>
                    <xdr:row>17</xdr:row>
                    <xdr:rowOff>9525</xdr:rowOff>
                  </from>
                  <to>
                    <xdr:col>1</xdr:col>
                    <xdr:colOff>361950</xdr:colOff>
                    <xdr:row>17</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showGridLines="0" zoomScaleNormal="100" workbookViewId="0">
      <selection sqref="A1:B1"/>
    </sheetView>
  </sheetViews>
  <sheetFormatPr defaultRowHeight="12"/>
  <cols>
    <col min="1" max="1" width="4.7109375" style="4" bestFit="1" customWidth="1"/>
    <col min="2" max="2" width="19.7109375" style="4" customWidth="1"/>
    <col min="3" max="3" width="28.7109375" style="4" customWidth="1"/>
    <col min="4" max="4" width="33.42578125" style="4" customWidth="1"/>
    <col min="5" max="5" width="10.42578125" style="4" bestFit="1" customWidth="1"/>
    <col min="6" max="256" width="9.140625" style="4"/>
    <col min="257" max="257" width="4.7109375" style="4" bestFit="1" customWidth="1"/>
    <col min="258" max="258" width="19.7109375" style="4" customWidth="1"/>
    <col min="259" max="259" width="28.7109375" style="4" customWidth="1"/>
    <col min="260" max="260" width="33.42578125" style="4" customWidth="1"/>
    <col min="261" max="261" width="10.42578125" style="4" bestFit="1" customWidth="1"/>
    <col min="262" max="512" width="9.140625" style="4"/>
    <col min="513" max="513" width="4.7109375" style="4" bestFit="1" customWidth="1"/>
    <col min="514" max="514" width="19.7109375" style="4" customWidth="1"/>
    <col min="515" max="515" width="28.7109375" style="4" customWidth="1"/>
    <col min="516" max="516" width="33.42578125" style="4" customWidth="1"/>
    <col min="517" max="517" width="10.42578125" style="4" bestFit="1" customWidth="1"/>
    <col min="518" max="768" width="9.140625" style="4"/>
    <col min="769" max="769" width="4.7109375" style="4" bestFit="1" customWidth="1"/>
    <col min="770" max="770" width="19.7109375" style="4" customWidth="1"/>
    <col min="771" max="771" width="28.7109375" style="4" customWidth="1"/>
    <col min="772" max="772" width="33.42578125" style="4" customWidth="1"/>
    <col min="773" max="773" width="10.42578125" style="4" bestFit="1" customWidth="1"/>
    <col min="774" max="1024" width="9.140625" style="4"/>
    <col min="1025" max="1025" width="4.7109375" style="4" bestFit="1" customWidth="1"/>
    <col min="1026" max="1026" width="19.7109375" style="4" customWidth="1"/>
    <col min="1027" max="1027" width="28.7109375" style="4" customWidth="1"/>
    <col min="1028" max="1028" width="33.42578125" style="4" customWidth="1"/>
    <col min="1029" max="1029" width="10.42578125" style="4" bestFit="1" customWidth="1"/>
    <col min="1030" max="1280" width="9.140625" style="4"/>
    <col min="1281" max="1281" width="4.7109375" style="4" bestFit="1" customWidth="1"/>
    <col min="1282" max="1282" width="19.7109375" style="4" customWidth="1"/>
    <col min="1283" max="1283" width="28.7109375" style="4" customWidth="1"/>
    <col min="1284" max="1284" width="33.42578125" style="4" customWidth="1"/>
    <col min="1285" max="1285" width="10.42578125" style="4" bestFit="1" customWidth="1"/>
    <col min="1286" max="1536" width="9.140625" style="4"/>
    <col min="1537" max="1537" width="4.7109375" style="4" bestFit="1" customWidth="1"/>
    <col min="1538" max="1538" width="19.7109375" style="4" customWidth="1"/>
    <col min="1539" max="1539" width="28.7109375" style="4" customWidth="1"/>
    <col min="1540" max="1540" width="33.42578125" style="4" customWidth="1"/>
    <col min="1541" max="1541" width="10.42578125" style="4" bestFit="1" customWidth="1"/>
    <col min="1542" max="1792" width="9.140625" style="4"/>
    <col min="1793" max="1793" width="4.7109375" style="4" bestFit="1" customWidth="1"/>
    <col min="1794" max="1794" width="19.7109375" style="4" customWidth="1"/>
    <col min="1795" max="1795" width="28.7109375" style="4" customWidth="1"/>
    <col min="1796" max="1796" width="33.42578125" style="4" customWidth="1"/>
    <col min="1797" max="1797" width="10.42578125" style="4" bestFit="1" customWidth="1"/>
    <col min="1798" max="2048" width="9.140625" style="4"/>
    <col min="2049" max="2049" width="4.7109375" style="4" bestFit="1" customWidth="1"/>
    <col min="2050" max="2050" width="19.7109375" style="4" customWidth="1"/>
    <col min="2051" max="2051" width="28.7109375" style="4" customWidth="1"/>
    <col min="2052" max="2052" width="33.42578125" style="4" customWidth="1"/>
    <col min="2053" max="2053" width="10.42578125" style="4" bestFit="1" customWidth="1"/>
    <col min="2054" max="2304" width="9.140625" style="4"/>
    <col min="2305" max="2305" width="4.7109375" style="4" bestFit="1" customWidth="1"/>
    <col min="2306" max="2306" width="19.7109375" style="4" customWidth="1"/>
    <col min="2307" max="2307" width="28.7109375" style="4" customWidth="1"/>
    <col min="2308" max="2308" width="33.42578125" style="4" customWidth="1"/>
    <col min="2309" max="2309" width="10.42578125" style="4" bestFit="1" customWidth="1"/>
    <col min="2310" max="2560" width="9.140625" style="4"/>
    <col min="2561" max="2561" width="4.7109375" style="4" bestFit="1" customWidth="1"/>
    <col min="2562" max="2562" width="19.7109375" style="4" customWidth="1"/>
    <col min="2563" max="2563" width="28.7109375" style="4" customWidth="1"/>
    <col min="2564" max="2564" width="33.42578125" style="4" customWidth="1"/>
    <col min="2565" max="2565" width="10.42578125" style="4" bestFit="1" customWidth="1"/>
    <col min="2566" max="2816" width="9.140625" style="4"/>
    <col min="2817" max="2817" width="4.7109375" style="4" bestFit="1" customWidth="1"/>
    <col min="2818" max="2818" width="19.7109375" style="4" customWidth="1"/>
    <col min="2819" max="2819" width="28.7109375" style="4" customWidth="1"/>
    <col min="2820" max="2820" width="33.42578125" style="4" customWidth="1"/>
    <col min="2821" max="2821" width="10.42578125" style="4" bestFit="1" customWidth="1"/>
    <col min="2822" max="3072" width="9.140625" style="4"/>
    <col min="3073" max="3073" width="4.7109375" style="4" bestFit="1" customWidth="1"/>
    <col min="3074" max="3074" width="19.7109375" style="4" customWidth="1"/>
    <col min="3075" max="3075" width="28.7109375" style="4" customWidth="1"/>
    <col min="3076" max="3076" width="33.42578125" style="4" customWidth="1"/>
    <col min="3077" max="3077" width="10.42578125" style="4" bestFit="1" customWidth="1"/>
    <col min="3078" max="3328" width="9.140625" style="4"/>
    <col min="3329" max="3329" width="4.7109375" style="4" bestFit="1" customWidth="1"/>
    <col min="3330" max="3330" width="19.7109375" style="4" customWidth="1"/>
    <col min="3331" max="3331" width="28.7109375" style="4" customWidth="1"/>
    <col min="3332" max="3332" width="33.42578125" style="4" customWidth="1"/>
    <col min="3333" max="3333" width="10.42578125" style="4" bestFit="1" customWidth="1"/>
    <col min="3334" max="3584" width="9.140625" style="4"/>
    <col min="3585" max="3585" width="4.7109375" style="4" bestFit="1" customWidth="1"/>
    <col min="3586" max="3586" width="19.7109375" style="4" customWidth="1"/>
    <col min="3587" max="3587" width="28.7109375" style="4" customWidth="1"/>
    <col min="3588" max="3588" width="33.42578125" style="4" customWidth="1"/>
    <col min="3589" max="3589" width="10.42578125" style="4" bestFit="1" customWidth="1"/>
    <col min="3590" max="3840" width="9.140625" style="4"/>
    <col min="3841" max="3841" width="4.7109375" style="4" bestFit="1" customWidth="1"/>
    <col min="3842" max="3842" width="19.7109375" style="4" customWidth="1"/>
    <col min="3843" max="3843" width="28.7109375" style="4" customWidth="1"/>
    <col min="3844" max="3844" width="33.42578125" style="4" customWidth="1"/>
    <col min="3845" max="3845" width="10.42578125" style="4" bestFit="1" customWidth="1"/>
    <col min="3846" max="4096" width="9.140625" style="4"/>
    <col min="4097" max="4097" width="4.7109375" style="4" bestFit="1" customWidth="1"/>
    <col min="4098" max="4098" width="19.7109375" style="4" customWidth="1"/>
    <col min="4099" max="4099" width="28.7109375" style="4" customWidth="1"/>
    <col min="4100" max="4100" width="33.42578125" style="4" customWidth="1"/>
    <col min="4101" max="4101" width="10.42578125" style="4" bestFit="1" customWidth="1"/>
    <col min="4102" max="4352" width="9.140625" style="4"/>
    <col min="4353" max="4353" width="4.7109375" style="4" bestFit="1" customWidth="1"/>
    <col min="4354" max="4354" width="19.7109375" style="4" customWidth="1"/>
    <col min="4355" max="4355" width="28.7109375" style="4" customWidth="1"/>
    <col min="4356" max="4356" width="33.42578125" style="4" customWidth="1"/>
    <col min="4357" max="4357" width="10.42578125" style="4" bestFit="1" customWidth="1"/>
    <col min="4358" max="4608" width="9.140625" style="4"/>
    <col min="4609" max="4609" width="4.7109375" style="4" bestFit="1" customWidth="1"/>
    <col min="4610" max="4610" width="19.7109375" style="4" customWidth="1"/>
    <col min="4611" max="4611" width="28.7109375" style="4" customWidth="1"/>
    <col min="4612" max="4612" width="33.42578125" style="4" customWidth="1"/>
    <col min="4613" max="4613" width="10.42578125" style="4" bestFit="1" customWidth="1"/>
    <col min="4614" max="4864" width="9.140625" style="4"/>
    <col min="4865" max="4865" width="4.7109375" style="4" bestFit="1" customWidth="1"/>
    <col min="4866" max="4866" width="19.7109375" style="4" customWidth="1"/>
    <col min="4867" max="4867" width="28.7109375" style="4" customWidth="1"/>
    <col min="4868" max="4868" width="33.42578125" style="4" customWidth="1"/>
    <col min="4869" max="4869" width="10.42578125" style="4" bestFit="1" customWidth="1"/>
    <col min="4870" max="5120" width="9.140625" style="4"/>
    <col min="5121" max="5121" width="4.7109375" style="4" bestFit="1" customWidth="1"/>
    <col min="5122" max="5122" width="19.7109375" style="4" customWidth="1"/>
    <col min="5123" max="5123" width="28.7109375" style="4" customWidth="1"/>
    <col min="5124" max="5124" width="33.42578125" style="4" customWidth="1"/>
    <col min="5125" max="5125" width="10.42578125" style="4" bestFit="1" customWidth="1"/>
    <col min="5126" max="5376" width="9.140625" style="4"/>
    <col min="5377" max="5377" width="4.7109375" style="4" bestFit="1" customWidth="1"/>
    <col min="5378" max="5378" width="19.7109375" style="4" customWidth="1"/>
    <col min="5379" max="5379" width="28.7109375" style="4" customWidth="1"/>
    <col min="5380" max="5380" width="33.42578125" style="4" customWidth="1"/>
    <col min="5381" max="5381" width="10.42578125" style="4" bestFit="1" customWidth="1"/>
    <col min="5382" max="5632" width="9.140625" style="4"/>
    <col min="5633" max="5633" width="4.7109375" style="4" bestFit="1" customWidth="1"/>
    <col min="5634" max="5634" width="19.7109375" style="4" customWidth="1"/>
    <col min="5635" max="5635" width="28.7109375" style="4" customWidth="1"/>
    <col min="5636" max="5636" width="33.42578125" style="4" customWidth="1"/>
    <col min="5637" max="5637" width="10.42578125" style="4" bestFit="1" customWidth="1"/>
    <col min="5638" max="5888" width="9.140625" style="4"/>
    <col min="5889" max="5889" width="4.7109375" style="4" bestFit="1" customWidth="1"/>
    <col min="5890" max="5890" width="19.7109375" style="4" customWidth="1"/>
    <col min="5891" max="5891" width="28.7109375" style="4" customWidth="1"/>
    <col min="5892" max="5892" width="33.42578125" style="4" customWidth="1"/>
    <col min="5893" max="5893" width="10.42578125" style="4" bestFit="1" customWidth="1"/>
    <col min="5894" max="6144" width="9.140625" style="4"/>
    <col min="6145" max="6145" width="4.7109375" style="4" bestFit="1" customWidth="1"/>
    <col min="6146" max="6146" width="19.7109375" style="4" customWidth="1"/>
    <col min="6147" max="6147" width="28.7109375" style="4" customWidth="1"/>
    <col min="6148" max="6148" width="33.42578125" style="4" customWidth="1"/>
    <col min="6149" max="6149" width="10.42578125" style="4" bestFit="1" customWidth="1"/>
    <col min="6150" max="6400" width="9.140625" style="4"/>
    <col min="6401" max="6401" width="4.7109375" style="4" bestFit="1" customWidth="1"/>
    <col min="6402" max="6402" width="19.7109375" style="4" customWidth="1"/>
    <col min="6403" max="6403" width="28.7109375" style="4" customWidth="1"/>
    <col min="6404" max="6404" width="33.42578125" style="4" customWidth="1"/>
    <col min="6405" max="6405" width="10.42578125" style="4" bestFit="1" customWidth="1"/>
    <col min="6406" max="6656" width="9.140625" style="4"/>
    <col min="6657" max="6657" width="4.7109375" style="4" bestFit="1" customWidth="1"/>
    <col min="6658" max="6658" width="19.7109375" style="4" customWidth="1"/>
    <col min="6659" max="6659" width="28.7109375" style="4" customWidth="1"/>
    <col min="6660" max="6660" width="33.42578125" style="4" customWidth="1"/>
    <col min="6661" max="6661" width="10.42578125" style="4" bestFit="1" customWidth="1"/>
    <col min="6662" max="6912" width="9.140625" style="4"/>
    <col min="6913" max="6913" width="4.7109375" style="4" bestFit="1" customWidth="1"/>
    <col min="6914" max="6914" width="19.7109375" style="4" customWidth="1"/>
    <col min="6915" max="6915" width="28.7109375" style="4" customWidth="1"/>
    <col min="6916" max="6916" width="33.42578125" style="4" customWidth="1"/>
    <col min="6917" max="6917" width="10.42578125" style="4" bestFit="1" customWidth="1"/>
    <col min="6918" max="7168" width="9.140625" style="4"/>
    <col min="7169" max="7169" width="4.7109375" style="4" bestFit="1" customWidth="1"/>
    <col min="7170" max="7170" width="19.7109375" style="4" customWidth="1"/>
    <col min="7171" max="7171" width="28.7109375" style="4" customWidth="1"/>
    <col min="7172" max="7172" width="33.42578125" style="4" customWidth="1"/>
    <col min="7173" max="7173" width="10.42578125" style="4" bestFit="1" customWidth="1"/>
    <col min="7174" max="7424" width="9.140625" style="4"/>
    <col min="7425" max="7425" width="4.7109375" style="4" bestFit="1" customWidth="1"/>
    <col min="7426" max="7426" width="19.7109375" style="4" customWidth="1"/>
    <col min="7427" max="7427" width="28.7109375" style="4" customWidth="1"/>
    <col min="7428" max="7428" width="33.42578125" style="4" customWidth="1"/>
    <col min="7429" max="7429" width="10.42578125" style="4" bestFit="1" customWidth="1"/>
    <col min="7430" max="7680" width="9.140625" style="4"/>
    <col min="7681" max="7681" width="4.7109375" style="4" bestFit="1" customWidth="1"/>
    <col min="7682" max="7682" width="19.7109375" style="4" customWidth="1"/>
    <col min="7683" max="7683" width="28.7109375" style="4" customWidth="1"/>
    <col min="7684" max="7684" width="33.42578125" style="4" customWidth="1"/>
    <col min="7685" max="7685" width="10.42578125" style="4" bestFit="1" customWidth="1"/>
    <col min="7686" max="7936" width="9.140625" style="4"/>
    <col min="7937" max="7937" width="4.7109375" style="4" bestFit="1" customWidth="1"/>
    <col min="7938" max="7938" width="19.7109375" style="4" customWidth="1"/>
    <col min="7939" max="7939" width="28.7109375" style="4" customWidth="1"/>
    <col min="7940" max="7940" width="33.42578125" style="4" customWidth="1"/>
    <col min="7941" max="7941" width="10.42578125" style="4" bestFit="1" customWidth="1"/>
    <col min="7942" max="8192" width="9.140625" style="4"/>
    <col min="8193" max="8193" width="4.7109375" style="4" bestFit="1" customWidth="1"/>
    <col min="8194" max="8194" width="19.7109375" style="4" customWidth="1"/>
    <col min="8195" max="8195" width="28.7109375" style="4" customWidth="1"/>
    <col min="8196" max="8196" width="33.42578125" style="4" customWidth="1"/>
    <col min="8197" max="8197" width="10.42578125" style="4" bestFit="1" customWidth="1"/>
    <col min="8198" max="8448" width="9.140625" style="4"/>
    <col min="8449" max="8449" width="4.7109375" style="4" bestFit="1" customWidth="1"/>
    <col min="8450" max="8450" width="19.7109375" style="4" customWidth="1"/>
    <col min="8451" max="8451" width="28.7109375" style="4" customWidth="1"/>
    <col min="8452" max="8452" width="33.42578125" style="4" customWidth="1"/>
    <col min="8453" max="8453" width="10.42578125" style="4" bestFit="1" customWidth="1"/>
    <col min="8454" max="8704" width="9.140625" style="4"/>
    <col min="8705" max="8705" width="4.7109375" style="4" bestFit="1" customWidth="1"/>
    <col min="8706" max="8706" width="19.7109375" style="4" customWidth="1"/>
    <col min="8707" max="8707" width="28.7109375" style="4" customWidth="1"/>
    <col min="8708" max="8708" width="33.42578125" style="4" customWidth="1"/>
    <col min="8709" max="8709" width="10.42578125" style="4" bestFit="1" customWidth="1"/>
    <col min="8710" max="8960" width="9.140625" style="4"/>
    <col min="8961" max="8961" width="4.7109375" style="4" bestFit="1" customWidth="1"/>
    <col min="8962" max="8962" width="19.7109375" style="4" customWidth="1"/>
    <col min="8963" max="8963" width="28.7109375" style="4" customWidth="1"/>
    <col min="8964" max="8964" width="33.42578125" style="4" customWidth="1"/>
    <col min="8965" max="8965" width="10.42578125" style="4" bestFit="1" customWidth="1"/>
    <col min="8966" max="9216" width="9.140625" style="4"/>
    <col min="9217" max="9217" width="4.7109375" style="4" bestFit="1" customWidth="1"/>
    <col min="9218" max="9218" width="19.7109375" style="4" customWidth="1"/>
    <col min="9219" max="9219" width="28.7109375" style="4" customWidth="1"/>
    <col min="9220" max="9220" width="33.42578125" style="4" customWidth="1"/>
    <col min="9221" max="9221" width="10.42578125" style="4" bestFit="1" customWidth="1"/>
    <col min="9222" max="9472" width="9.140625" style="4"/>
    <col min="9473" max="9473" width="4.7109375" style="4" bestFit="1" customWidth="1"/>
    <col min="9474" max="9474" width="19.7109375" style="4" customWidth="1"/>
    <col min="9475" max="9475" width="28.7109375" style="4" customWidth="1"/>
    <col min="9476" max="9476" width="33.42578125" style="4" customWidth="1"/>
    <col min="9477" max="9477" width="10.42578125" style="4" bestFit="1" customWidth="1"/>
    <col min="9478" max="9728" width="9.140625" style="4"/>
    <col min="9729" max="9729" width="4.7109375" style="4" bestFit="1" customWidth="1"/>
    <col min="9730" max="9730" width="19.7109375" style="4" customWidth="1"/>
    <col min="9731" max="9731" width="28.7109375" style="4" customWidth="1"/>
    <col min="9732" max="9732" width="33.42578125" style="4" customWidth="1"/>
    <col min="9733" max="9733" width="10.42578125" style="4" bestFit="1" customWidth="1"/>
    <col min="9734" max="9984" width="9.140625" style="4"/>
    <col min="9985" max="9985" width="4.7109375" style="4" bestFit="1" customWidth="1"/>
    <col min="9986" max="9986" width="19.7109375" style="4" customWidth="1"/>
    <col min="9987" max="9987" width="28.7109375" style="4" customWidth="1"/>
    <col min="9988" max="9988" width="33.42578125" style="4" customWidth="1"/>
    <col min="9989" max="9989" width="10.42578125" style="4" bestFit="1" customWidth="1"/>
    <col min="9990" max="10240" width="9.140625" style="4"/>
    <col min="10241" max="10241" width="4.7109375" style="4" bestFit="1" customWidth="1"/>
    <col min="10242" max="10242" width="19.7109375" style="4" customWidth="1"/>
    <col min="10243" max="10243" width="28.7109375" style="4" customWidth="1"/>
    <col min="10244" max="10244" width="33.42578125" style="4" customWidth="1"/>
    <col min="10245" max="10245" width="10.42578125" style="4" bestFit="1" customWidth="1"/>
    <col min="10246" max="10496" width="9.140625" style="4"/>
    <col min="10497" max="10497" width="4.7109375" style="4" bestFit="1" customWidth="1"/>
    <col min="10498" max="10498" width="19.7109375" style="4" customWidth="1"/>
    <col min="10499" max="10499" width="28.7109375" style="4" customWidth="1"/>
    <col min="10500" max="10500" width="33.42578125" style="4" customWidth="1"/>
    <col min="10501" max="10501" width="10.42578125" style="4" bestFit="1" customWidth="1"/>
    <col min="10502" max="10752" width="9.140625" style="4"/>
    <col min="10753" max="10753" width="4.7109375" style="4" bestFit="1" customWidth="1"/>
    <col min="10754" max="10754" width="19.7109375" style="4" customWidth="1"/>
    <col min="10755" max="10755" width="28.7109375" style="4" customWidth="1"/>
    <col min="10756" max="10756" width="33.42578125" style="4" customWidth="1"/>
    <col min="10757" max="10757" width="10.42578125" style="4" bestFit="1" customWidth="1"/>
    <col min="10758" max="11008" width="9.140625" style="4"/>
    <col min="11009" max="11009" width="4.7109375" style="4" bestFit="1" customWidth="1"/>
    <col min="11010" max="11010" width="19.7109375" style="4" customWidth="1"/>
    <col min="11011" max="11011" width="28.7109375" style="4" customWidth="1"/>
    <col min="11012" max="11012" width="33.42578125" style="4" customWidth="1"/>
    <col min="11013" max="11013" width="10.42578125" style="4" bestFit="1" customWidth="1"/>
    <col min="11014" max="11264" width="9.140625" style="4"/>
    <col min="11265" max="11265" width="4.7109375" style="4" bestFit="1" customWidth="1"/>
    <col min="11266" max="11266" width="19.7109375" style="4" customWidth="1"/>
    <col min="11267" max="11267" width="28.7109375" style="4" customWidth="1"/>
    <col min="11268" max="11268" width="33.42578125" style="4" customWidth="1"/>
    <col min="11269" max="11269" width="10.42578125" style="4" bestFit="1" customWidth="1"/>
    <col min="11270" max="11520" width="9.140625" style="4"/>
    <col min="11521" max="11521" width="4.7109375" style="4" bestFit="1" customWidth="1"/>
    <col min="11522" max="11522" width="19.7109375" style="4" customWidth="1"/>
    <col min="11523" max="11523" width="28.7109375" style="4" customWidth="1"/>
    <col min="11524" max="11524" width="33.42578125" style="4" customWidth="1"/>
    <col min="11525" max="11525" width="10.42578125" style="4" bestFit="1" customWidth="1"/>
    <col min="11526" max="11776" width="9.140625" style="4"/>
    <col min="11777" max="11777" width="4.7109375" style="4" bestFit="1" customWidth="1"/>
    <col min="11778" max="11778" width="19.7109375" style="4" customWidth="1"/>
    <col min="11779" max="11779" width="28.7109375" style="4" customWidth="1"/>
    <col min="11780" max="11780" width="33.42578125" style="4" customWidth="1"/>
    <col min="11781" max="11781" width="10.42578125" style="4" bestFit="1" customWidth="1"/>
    <col min="11782" max="12032" width="9.140625" style="4"/>
    <col min="12033" max="12033" width="4.7109375" style="4" bestFit="1" customWidth="1"/>
    <col min="12034" max="12034" width="19.7109375" style="4" customWidth="1"/>
    <col min="12035" max="12035" width="28.7109375" style="4" customWidth="1"/>
    <col min="12036" max="12036" width="33.42578125" style="4" customWidth="1"/>
    <col min="12037" max="12037" width="10.42578125" style="4" bestFit="1" customWidth="1"/>
    <col min="12038" max="12288" width="9.140625" style="4"/>
    <col min="12289" max="12289" width="4.7109375" style="4" bestFit="1" customWidth="1"/>
    <col min="12290" max="12290" width="19.7109375" style="4" customWidth="1"/>
    <col min="12291" max="12291" width="28.7109375" style="4" customWidth="1"/>
    <col min="12292" max="12292" width="33.42578125" style="4" customWidth="1"/>
    <col min="12293" max="12293" width="10.42578125" style="4" bestFit="1" customWidth="1"/>
    <col min="12294" max="12544" width="9.140625" style="4"/>
    <col min="12545" max="12545" width="4.7109375" style="4" bestFit="1" customWidth="1"/>
    <col min="12546" max="12546" width="19.7109375" style="4" customWidth="1"/>
    <col min="12547" max="12547" width="28.7109375" style="4" customWidth="1"/>
    <col min="12548" max="12548" width="33.42578125" style="4" customWidth="1"/>
    <col min="12549" max="12549" width="10.42578125" style="4" bestFit="1" customWidth="1"/>
    <col min="12550" max="12800" width="9.140625" style="4"/>
    <col min="12801" max="12801" width="4.7109375" style="4" bestFit="1" customWidth="1"/>
    <col min="12802" max="12802" width="19.7109375" style="4" customWidth="1"/>
    <col min="12803" max="12803" width="28.7109375" style="4" customWidth="1"/>
    <col min="12804" max="12804" width="33.42578125" style="4" customWidth="1"/>
    <col min="12805" max="12805" width="10.42578125" style="4" bestFit="1" customWidth="1"/>
    <col min="12806" max="13056" width="9.140625" style="4"/>
    <col min="13057" max="13057" width="4.7109375" style="4" bestFit="1" customWidth="1"/>
    <col min="13058" max="13058" width="19.7109375" style="4" customWidth="1"/>
    <col min="13059" max="13059" width="28.7109375" style="4" customWidth="1"/>
    <col min="13060" max="13060" width="33.42578125" style="4" customWidth="1"/>
    <col min="13061" max="13061" width="10.42578125" style="4" bestFit="1" customWidth="1"/>
    <col min="13062" max="13312" width="9.140625" style="4"/>
    <col min="13313" max="13313" width="4.7109375" style="4" bestFit="1" customWidth="1"/>
    <col min="13314" max="13314" width="19.7109375" style="4" customWidth="1"/>
    <col min="13315" max="13315" width="28.7109375" style="4" customWidth="1"/>
    <col min="13316" max="13316" width="33.42578125" style="4" customWidth="1"/>
    <col min="13317" max="13317" width="10.42578125" style="4" bestFit="1" customWidth="1"/>
    <col min="13318" max="13568" width="9.140625" style="4"/>
    <col min="13569" max="13569" width="4.7109375" style="4" bestFit="1" customWidth="1"/>
    <col min="13570" max="13570" width="19.7109375" style="4" customWidth="1"/>
    <col min="13571" max="13571" width="28.7109375" style="4" customWidth="1"/>
    <col min="13572" max="13572" width="33.42578125" style="4" customWidth="1"/>
    <col min="13573" max="13573" width="10.42578125" style="4" bestFit="1" customWidth="1"/>
    <col min="13574" max="13824" width="9.140625" style="4"/>
    <col min="13825" max="13825" width="4.7109375" style="4" bestFit="1" customWidth="1"/>
    <col min="13826" max="13826" width="19.7109375" style="4" customWidth="1"/>
    <col min="13827" max="13827" width="28.7109375" style="4" customWidth="1"/>
    <col min="13828" max="13828" width="33.42578125" style="4" customWidth="1"/>
    <col min="13829" max="13829" width="10.42578125" style="4" bestFit="1" customWidth="1"/>
    <col min="13830" max="14080" width="9.140625" style="4"/>
    <col min="14081" max="14081" width="4.7109375" style="4" bestFit="1" customWidth="1"/>
    <col min="14082" max="14082" width="19.7109375" style="4" customWidth="1"/>
    <col min="14083" max="14083" width="28.7109375" style="4" customWidth="1"/>
    <col min="14084" max="14084" width="33.42578125" style="4" customWidth="1"/>
    <col min="14085" max="14085" width="10.42578125" style="4" bestFit="1" customWidth="1"/>
    <col min="14086" max="14336" width="9.140625" style="4"/>
    <col min="14337" max="14337" width="4.7109375" style="4" bestFit="1" customWidth="1"/>
    <col min="14338" max="14338" width="19.7109375" style="4" customWidth="1"/>
    <col min="14339" max="14339" width="28.7109375" style="4" customWidth="1"/>
    <col min="14340" max="14340" width="33.42578125" style="4" customWidth="1"/>
    <col min="14341" max="14341" width="10.42578125" style="4" bestFit="1" customWidth="1"/>
    <col min="14342" max="14592" width="9.140625" style="4"/>
    <col min="14593" max="14593" width="4.7109375" style="4" bestFit="1" customWidth="1"/>
    <col min="14594" max="14594" width="19.7109375" style="4" customWidth="1"/>
    <col min="14595" max="14595" width="28.7109375" style="4" customWidth="1"/>
    <col min="14596" max="14596" width="33.42578125" style="4" customWidth="1"/>
    <col min="14597" max="14597" width="10.42578125" style="4" bestFit="1" customWidth="1"/>
    <col min="14598" max="14848" width="9.140625" style="4"/>
    <col min="14849" max="14849" width="4.7109375" style="4" bestFit="1" customWidth="1"/>
    <col min="14850" max="14850" width="19.7109375" style="4" customWidth="1"/>
    <col min="14851" max="14851" width="28.7109375" style="4" customWidth="1"/>
    <col min="14852" max="14852" width="33.42578125" style="4" customWidth="1"/>
    <col min="14853" max="14853" width="10.42578125" style="4" bestFit="1" customWidth="1"/>
    <col min="14854" max="15104" width="9.140625" style="4"/>
    <col min="15105" max="15105" width="4.7109375" style="4" bestFit="1" customWidth="1"/>
    <col min="15106" max="15106" width="19.7109375" style="4" customWidth="1"/>
    <col min="15107" max="15107" width="28.7109375" style="4" customWidth="1"/>
    <col min="15108" max="15108" width="33.42578125" style="4" customWidth="1"/>
    <col min="15109" max="15109" width="10.42578125" style="4" bestFit="1" customWidth="1"/>
    <col min="15110" max="15360" width="9.140625" style="4"/>
    <col min="15361" max="15361" width="4.7109375" style="4" bestFit="1" customWidth="1"/>
    <col min="15362" max="15362" width="19.7109375" style="4" customWidth="1"/>
    <col min="15363" max="15363" width="28.7109375" style="4" customWidth="1"/>
    <col min="15364" max="15364" width="33.42578125" style="4" customWidth="1"/>
    <col min="15365" max="15365" width="10.42578125" style="4" bestFit="1" customWidth="1"/>
    <col min="15366" max="15616" width="9.140625" style="4"/>
    <col min="15617" max="15617" width="4.7109375" style="4" bestFit="1" customWidth="1"/>
    <col min="15618" max="15618" width="19.7109375" style="4" customWidth="1"/>
    <col min="15619" max="15619" width="28.7109375" style="4" customWidth="1"/>
    <col min="15620" max="15620" width="33.42578125" style="4" customWidth="1"/>
    <col min="15621" max="15621" width="10.42578125" style="4" bestFit="1" customWidth="1"/>
    <col min="15622" max="15872" width="9.140625" style="4"/>
    <col min="15873" max="15873" width="4.7109375" style="4" bestFit="1" customWidth="1"/>
    <col min="15874" max="15874" width="19.7109375" style="4" customWidth="1"/>
    <col min="15875" max="15875" width="28.7109375" style="4" customWidth="1"/>
    <col min="15876" max="15876" width="33.42578125" style="4" customWidth="1"/>
    <col min="15877" max="15877" width="10.42578125" style="4" bestFit="1" customWidth="1"/>
    <col min="15878" max="16128" width="9.140625" style="4"/>
    <col min="16129" max="16129" width="4.7109375" style="4" bestFit="1" customWidth="1"/>
    <col min="16130" max="16130" width="19.7109375" style="4" customWidth="1"/>
    <col min="16131" max="16131" width="28.7109375" style="4" customWidth="1"/>
    <col min="16132" max="16132" width="33.42578125" style="4" customWidth="1"/>
    <col min="16133" max="16133" width="10.42578125" style="4" bestFit="1" customWidth="1"/>
    <col min="16134" max="16384" width="9.140625" style="4"/>
  </cols>
  <sheetData>
    <row r="1" spans="1:4" ht="20.100000000000001" customHeight="1">
      <c r="A1" s="269" t="s">
        <v>5</v>
      </c>
      <c r="B1" s="269"/>
    </row>
    <row r="2" spans="1:4" s="9" customFormat="1" ht="30" customHeight="1">
      <c r="A2" s="270" t="str">
        <f>'Príloha č.1'!A2:D2</f>
        <v>Prístroj pre magnetickú rezonanciu pre potreby kardiodiagnostiky vrátane pozáručného servisu</v>
      </c>
      <c r="B2" s="270"/>
      <c r="C2" s="270"/>
      <c r="D2" s="270"/>
    </row>
    <row r="3" spans="1:4" s="24" customFormat="1" ht="15" customHeight="1">
      <c r="A3" s="271"/>
      <c r="B3" s="271"/>
      <c r="C3" s="271"/>
      <c r="D3" s="22"/>
    </row>
    <row r="4" spans="1:4" s="25" customFormat="1" ht="35.1" customHeight="1">
      <c r="A4" s="272" t="s">
        <v>21</v>
      </c>
      <c r="B4" s="272"/>
      <c r="C4" s="272"/>
      <c r="D4" s="272"/>
    </row>
    <row r="6" spans="1:4" s="5" customFormat="1" ht="15" customHeight="1">
      <c r="A6" s="273" t="s">
        <v>7</v>
      </c>
      <c r="B6" s="273"/>
      <c r="C6" s="283" t="str">
        <f>IF('Príloha č.1'!$C$6="","",'Príloha č.1'!$C$6)</f>
        <v/>
      </c>
      <c r="D6" s="274"/>
    </row>
    <row r="7" spans="1:4" s="5" customFormat="1" ht="15" customHeight="1">
      <c r="A7" s="273" t="s">
        <v>8</v>
      </c>
      <c r="B7" s="273"/>
      <c r="C7" s="284" t="str">
        <f>IF('Príloha č.1'!$C$7="","",'Príloha č.1'!$C$7)</f>
        <v/>
      </c>
      <c r="D7" s="273"/>
    </row>
    <row r="8" spans="1:4" s="5" customFormat="1" ht="15" customHeight="1">
      <c r="A8" s="273" t="s">
        <v>9</v>
      </c>
      <c r="B8" s="273"/>
      <c r="C8" s="284" t="str">
        <f>IF('Príloha č.1'!$C$8="","",'Príloha č.1'!$C$8)</f>
        <v/>
      </c>
      <c r="D8" s="273"/>
    </row>
    <row r="9" spans="1:4" s="5" customFormat="1" ht="15" customHeight="1">
      <c r="A9" s="273" t="s">
        <v>10</v>
      </c>
      <c r="B9" s="273"/>
      <c r="C9" s="284" t="str">
        <f>IF('Príloha č.1'!$C$9="","",'Príloha č.1'!$C$9)</f>
        <v/>
      </c>
      <c r="D9" s="273"/>
    </row>
    <row r="10" spans="1:4" ht="20.100000000000001" customHeight="1">
      <c r="C10" s="10"/>
    </row>
    <row r="11" spans="1:4" s="5" customFormat="1" ht="20.100000000000001" customHeight="1">
      <c r="A11" s="273" t="s">
        <v>22</v>
      </c>
      <c r="B11" s="273"/>
      <c r="C11" s="273"/>
      <c r="D11" s="273"/>
    </row>
    <row r="12" spans="1:4" ht="26.25" customHeight="1">
      <c r="A12" s="9" t="s">
        <v>23</v>
      </c>
      <c r="B12" s="285" t="s">
        <v>40</v>
      </c>
      <c r="C12" s="285"/>
      <c r="D12" s="285"/>
    </row>
    <row r="13" spans="1:4" ht="28.5" customHeight="1">
      <c r="A13" s="9" t="s">
        <v>23</v>
      </c>
      <c r="B13" s="285" t="s">
        <v>41</v>
      </c>
      <c r="C13" s="285"/>
      <c r="D13" s="285"/>
    </row>
    <row r="14" spans="1:4" ht="28.5" customHeight="1">
      <c r="A14" s="9" t="s">
        <v>23</v>
      </c>
      <c r="B14" s="285" t="s">
        <v>24</v>
      </c>
      <c r="C14" s="285"/>
      <c r="D14" s="285"/>
    </row>
    <row r="15" spans="1:4" ht="49.5" customHeight="1">
      <c r="A15" s="9" t="s">
        <v>23</v>
      </c>
      <c r="B15" s="285" t="s">
        <v>42</v>
      </c>
      <c r="C15" s="285"/>
      <c r="D15" s="285"/>
    </row>
    <row r="16" spans="1:4" ht="18" customHeight="1">
      <c r="A16" s="9" t="s">
        <v>23</v>
      </c>
      <c r="B16" s="285" t="s">
        <v>25</v>
      </c>
      <c r="C16" s="285"/>
      <c r="D16" s="285"/>
    </row>
    <row r="17" spans="1:4" ht="20.100000000000001" customHeight="1"/>
    <row r="18" spans="1:4" s="5" customFormat="1">
      <c r="A18" s="5" t="s">
        <v>17</v>
      </c>
      <c r="B18" s="81" t="str">
        <f>IF('Príloha č.1'!B23:B23="","",'Príloha č.1'!B23:B23)</f>
        <v/>
      </c>
    </row>
    <row r="19" spans="1:4" s="5" customFormat="1">
      <c r="A19" s="5" t="s">
        <v>26</v>
      </c>
      <c r="B19" s="88" t="str">
        <f>IF('Príloha č.1'!B24:B24="","",'Príloha č.1'!B24:B24)</f>
        <v/>
      </c>
    </row>
    <row r="20" spans="1:4" ht="13.5" customHeight="1">
      <c r="D20" s="6"/>
    </row>
    <row r="21" spans="1:4" ht="15" customHeight="1">
      <c r="C21" s="15" t="s">
        <v>28</v>
      </c>
      <c r="D21" s="13" t="str">
        <f>IF('Príloha č.1'!D27="","",'Príloha č.1'!D27)</f>
        <v/>
      </c>
    </row>
    <row r="22" spans="1:4">
      <c r="C22" s="1"/>
      <c r="D22" s="8" t="s">
        <v>29</v>
      </c>
    </row>
    <row r="23" spans="1:4" s="1" customFormat="1">
      <c r="A23" s="281" t="s">
        <v>19</v>
      </c>
      <c r="B23" s="281"/>
    </row>
    <row r="24" spans="1:4" s="1" customFormat="1" ht="12" customHeight="1">
      <c r="A24" s="7"/>
      <c r="B24" s="269" t="s">
        <v>20</v>
      </c>
      <c r="C24" s="269"/>
      <c r="D24" s="8"/>
    </row>
  </sheetData>
  <mergeCells count="20">
    <mergeCell ref="B24:C24"/>
    <mergeCell ref="A7:B7"/>
    <mergeCell ref="C7:D7"/>
    <mergeCell ref="A8:B8"/>
    <mergeCell ref="A9:B9"/>
    <mergeCell ref="A11:D11"/>
    <mergeCell ref="B12:D12"/>
    <mergeCell ref="B13:D13"/>
    <mergeCell ref="B14:D14"/>
    <mergeCell ref="B15:D15"/>
    <mergeCell ref="B16:D16"/>
    <mergeCell ref="A23:B23"/>
    <mergeCell ref="C8:D8"/>
    <mergeCell ref="C9:D9"/>
    <mergeCell ref="A1:B1"/>
    <mergeCell ref="A2:D2"/>
    <mergeCell ref="A3:C3"/>
    <mergeCell ref="A4:D4"/>
    <mergeCell ref="A6:B6"/>
    <mergeCell ref="C6:D6"/>
  </mergeCells>
  <conditionalFormatting sqref="A24">
    <cfRule type="containsBlanks" dxfId="74" priority="13">
      <formula>LEN(TRIM(A24))=0</formula>
    </cfRule>
  </conditionalFormatting>
  <conditionalFormatting sqref="B18:B19">
    <cfRule type="containsBlanks" dxfId="73" priority="14">
      <formula>LEN(TRIM(B18))=0</formula>
    </cfRule>
  </conditionalFormatting>
  <conditionalFormatting sqref="C6:D9">
    <cfRule type="containsBlanks" dxfId="72" priority="15">
      <formula>LEN(TRIM(C6))=0</formula>
    </cfRule>
  </conditionalFormatting>
  <conditionalFormatting sqref="D21">
    <cfRule type="containsBlanks" dxfId="71" priority="1">
      <formula>LEN(TRIM(D21))=0</formula>
    </cfRule>
  </conditionalFormatting>
  <pageMargins left="0.78740157480314965" right="0.78740157480314965" top="0.98425196850393704" bottom="0.78740157480314965" header="0.31496062992125984" footer="0.31496062992125984"/>
  <pageSetup paperSize="9" scale="98" orientation="portrait" r:id="rId1"/>
  <headerFooter>
    <oddHeader>&amp;L&amp;"Arial,Tučné"&amp;9Príloha č. 2 SP&amp;"Arial,Normálne"
Vyhlásenie uchádzača vo verejnom obstarávaní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showGridLines="0" zoomScaleNormal="100" workbookViewId="0">
      <selection sqref="A1:B1"/>
    </sheetView>
  </sheetViews>
  <sheetFormatPr defaultColWidth="9.140625" defaultRowHeight="14.25"/>
  <cols>
    <col min="1" max="1" width="4.7109375" style="24" customWidth="1"/>
    <col min="2" max="2" width="19.7109375" style="24" customWidth="1"/>
    <col min="3" max="3" width="28.7109375" style="24" customWidth="1"/>
    <col min="4" max="4" width="33" style="24" customWidth="1"/>
    <col min="5" max="5" width="10.42578125" style="24" bestFit="1" customWidth="1"/>
    <col min="6" max="16384" width="9.140625" style="24"/>
  </cols>
  <sheetData>
    <row r="1" spans="1:4" s="4" customFormat="1" ht="20.100000000000001" customHeight="1">
      <c r="A1" s="269" t="s">
        <v>5</v>
      </c>
      <c r="B1" s="269"/>
    </row>
    <row r="2" spans="1:4" s="9" customFormat="1" ht="30" customHeight="1">
      <c r="A2" s="270" t="str">
        <f>'Príloha č.1'!A2:D2</f>
        <v>Prístroj pre magnetickú rezonanciu pre potreby kardiodiagnostiky vrátane pozáručného servisu</v>
      </c>
      <c r="B2" s="270"/>
      <c r="C2" s="270"/>
      <c r="D2" s="270"/>
    </row>
    <row r="3" spans="1:4" ht="15" customHeight="1">
      <c r="A3" s="271"/>
      <c r="B3" s="271"/>
      <c r="C3" s="271"/>
      <c r="D3" s="22"/>
    </row>
    <row r="4" spans="1:4" s="25" customFormat="1" ht="35.1" customHeight="1">
      <c r="A4" s="272" t="s">
        <v>37</v>
      </c>
      <c r="B4" s="272"/>
      <c r="C4" s="272"/>
      <c r="D4" s="272"/>
    </row>
    <row r="5" spans="1:4" s="23" customFormat="1" ht="12" customHeight="1">
      <c r="A5" s="22"/>
      <c r="B5" s="22"/>
      <c r="C5" s="22"/>
      <c r="D5" s="22"/>
    </row>
    <row r="6" spans="1:4" s="23" customFormat="1" ht="15" customHeight="1">
      <c r="A6" s="286" t="s">
        <v>7</v>
      </c>
      <c r="B6" s="286"/>
      <c r="C6" s="290" t="str">
        <f>IF('Príloha č.1'!$C$6="","",'Príloha č.1'!$C$6)</f>
        <v/>
      </c>
      <c r="D6" s="291"/>
    </row>
    <row r="7" spans="1:4" s="23" customFormat="1" ht="15" customHeight="1">
      <c r="A7" s="286" t="s">
        <v>8</v>
      </c>
      <c r="B7" s="286"/>
      <c r="C7" s="288" t="str">
        <f>IF('Príloha č.1'!$C$7="","",'Príloha č.1'!$C$7)</f>
        <v/>
      </c>
      <c r="D7" s="289"/>
    </row>
    <row r="8" spans="1:4" s="23" customFormat="1" ht="15" customHeight="1">
      <c r="A8" s="286" t="s">
        <v>9</v>
      </c>
      <c r="B8" s="286"/>
      <c r="C8" s="288" t="str">
        <f>IF('Príloha č.1'!$C$8="","",'Príloha č.1'!$C$8)</f>
        <v/>
      </c>
      <c r="D8" s="289"/>
    </row>
    <row r="9" spans="1:4" s="23" customFormat="1" ht="15" customHeight="1">
      <c r="A9" s="286" t="s">
        <v>10</v>
      </c>
      <c r="B9" s="286"/>
      <c r="C9" s="288" t="str">
        <f>IF('Príloha č.1'!$C$9="","",'Príloha č.1'!$C$9)</f>
        <v/>
      </c>
      <c r="D9" s="289"/>
    </row>
    <row r="10" spans="1:4" s="23" customFormat="1" ht="15" customHeight="1">
      <c r="A10" s="22"/>
      <c r="B10" s="22"/>
      <c r="C10" s="26"/>
      <c r="D10" s="22"/>
    </row>
    <row r="11" spans="1:4" s="27" customFormat="1" ht="30" customHeight="1">
      <c r="A11" s="286" t="s">
        <v>70</v>
      </c>
      <c r="B11" s="286"/>
      <c r="C11" s="286"/>
      <c r="D11" s="286"/>
    </row>
    <row r="12" spans="1:4">
      <c r="A12" s="22"/>
      <c r="B12" s="22"/>
      <c r="C12" s="22"/>
      <c r="D12" s="22"/>
    </row>
    <row r="13" spans="1:4">
      <c r="A13" s="22"/>
      <c r="B13" s="22"/>
      <c r="C13" s="22"/>
      <c r="D13" s="22"/>
    </row>
    <row r="14" spans="1:4" s="23" customFormat="1" ht="15" customHeight="1">
      <c r="A14" s="22"/>
      <c r="B14" s="22"/>
      <c r="C14" s="22"/>
      <c r="D14" s="22"/>
    </row>
    <row r="15" spans="1:4" s="23" customFormat="1" ht="15" customHeight="1">
      <c r="A15" s="28" t="s">
        <v>17</v>
      </c>
      <c r="B15" s="89" t="str">
        <f>IF('Príloha č.1'!B23:B23="","",'Príloha č.1'!B23:B23)</f>
        <v/>
      </c>
      <c r="C15" s="22"/>
      <c r="D15" s="22"/>
    </row>
    <row r="16" spans="1:4" s="32" customFormat="1" ht="15" customHeight="1">
      <c r="A16" s="28" t="s">
        <v>18</v>
      </c>
      <c r="B16" s="90" t="str">
        <f>IF('Príloha č.1'!B24:B24="","",'Príloha č.1'!B24:B24)</f>
        <v/>
      </c>
      <c r="C16" s="30"/>
      <c r="D16" s="31"/>
    </row>
    <row r="17" spans="1:4" s="23" customFormat="1" ht="15" customHeight="1">
      <c r="A17" s="22"/>
      <c r="B17" s="22"/>
      <c r="C17" s="22"/>
      <c r="D17" s="22"/>
    </row>
    <row r="18" spans="1:4" s="23" customFormat="1" ht="15" customHeight="1">
      <c r="A18" s="22"/>
      <c r="B18" s="22"/>
      <c r="C18" s="22"/>
      <c r="D18" s="22"/>
    </row>
    <row r="19" spans="1:4" s="23" customFormat="1" ht="15" customHeight="1">
      <c r="A19" s="22"/>
      <c r="B19" s="22"/>
      <c r="C19" s="22"/>
      <c r="D19" s="22"/>
    </row>
    <row r="20" spans="1:4" ht="39.950000000000003" customHeight="1">
      <c r="A20" s="22"/>
      <c r="B20" s="22"/>
      <c r="C20" s="22"/>
      <c r="D20" s="33"/>
    </row>
    <row r="21" spans="1:4" ht="15" customHeight="1">
      <c r="A21" s="22"/>
      <c r="B21" s="22"/>
      <c r="C21" s="34" t="s">
        <v>28</v>
      </c>
      <c r="D21" s="29" t="str">
        <f>IF('Príloha č.1'!D27="","",'Príloha č.1'!D27)</f>
        <v/>
      </c>
    </row>
    <row r="22" spans="1:4">
      <c r="A22" s="22"/>
      <c r="B22" s="22"/>
      <c r="C22" s="35"/>
      <c r="D22" s="36" t="s">
        <v>29</v>
      </c>
    </row>
    <row r="23" spans="1:4">
      <c r="A23" s="22"/>
      <c r="B23" s="22"/>
      <c r="C23" s="22"/>
      <c r="D23" s="22"/>
    </row>
    <row r="24" spans="1:4" s="37" customFormat="1" ht="12">
      <c r="A24" s="287" t="s">
        <v>19</v>
      </c>
      <c r="B24" s="287"/>
      <c r="C24" s="35"/>
      <c r="D24" s="35"/>
    </row>
    <row r="25" spans="1:4" s="37" customFormat="1" ht="12" customHeight="1">
      <c r="A25" s="38"/>
      <c r="B25" s="286" t="s">
        <v>20</v>
      </c>
      <c r="C25" s="286"/>
      <c r="D25" s="36"/>
    </row>
    <row r="26" spans="1:4">
      <c r="A26" s="22"/>
      <c r="B26" s="22"/>
      <c r="C26" s="22"/>
      <c r="D26" s="22"/>
    </row>
  </sheetData>
  <mergeCells count="15">
    <mergeCell ref="A1:B1"/>
    <mergeCell ref="A2:D2"/>
    <mergeCell ref="A3:C3"/>
    <mergeCell ref="A4:D4"/>
    <mergeCell ref="A6:B6"/>
    <mergeCell ref="C6:D6"/>
    <mergeCell ref="A11:D11"/>
    <mergeCell ref="A24:B24"/>
    <mergeCell ref="B25:C25"/>
    <mergeCell ref="A7:B7"/>
    <mergeCell ref="C7:D7"/>
    <mergeCell ref="A8:B8"/>
    <mergeCell ref="C8:D8"/>
    <mergeCell ref="A9:B9"/>
    <mergeCell ref="C9:D9"/>
  </mergeCells>
  <conditionalFormatting sqref="B15:B16">
    <cfRule type="containsBlanks" dxfId="70" priority="2">
      <formula>LEN(TRIM(B15))=0</formula>
    </cfRule>
  </conditionalFormatting>
  <conditionalFormatting sqref="C6:D9">
    <cfRule type="containsBlanks" dxfId="69" priority="3">
      <formula>LEN(TRIM(C6))=0</formula>
    </cfRule>
  </conditionalFormatting>
  <conditionalFormatting sqref="D21">
    <cfRule type="containsBlanks" dxfId="68" priority="1">
      <formula>LEN(TRIM(D21))=0</formula>
    </cfRule>
  </conditionalFormatting>
  <pageMargins left="0.98425196850393704" right="0.78740157480314965" top="0.98425196850393704" bottom="0.78740157480314965" header="0.31496062992125984" footer="0.31496062992125984"/>
  <pageSetup paperSize="9" scale="96" orientation="portrait" r:id="rId1"/>
  <headerFooter>
    <oddHeader>&amp;L&amp;"Arial,Tučné"&amp;9Príloha č. 3 SP&amp;"Arial,Normálne"
Vyhlásenie uchádzača o súhlase s obsahom návrhu zmluvných podmienok</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showGridLines="0" zoomScaleNormal="100" workbookViewId="0">
      <selection sqref="A1:B1"/>
    </sheetView>
  </sheetViews>
  <sheetFormatPr defaultRowHeight="12"/>
  <cols>
    <col min="1" max="1" width="4.7109375" style="4" bestFit="1" customWidth="1"/>
    <col min="2" max="2" width="19.7109375" style="4" customWidth="1"/>
    <col min="3" max="3" width="28.7109375" style="4" customWidth="1"/>
    <col min="4" max="4" width="33.42578125" style="4" customWidth="1"/>
    <col min="5" max="5" width="10.42578125" style="4" bestFit="1" customWidth="1"/>
    <col min="6" max="256" width="9.140625" style="4"/>
    <col min="257" max="257" width="4.7109375" style="4" bestFit="1" customWidth="1"/>
    <col min="258" max="258" width="19.7109375" style="4" customWidth="1"/>
    <col min="259" max="259" width="28.7109375" style="4" customWidth="1"/>
    <col min="260" max="260" width="33.42578125" style="4" customWidth="1"/>
    <col min="261" max="261" width="10.42578125" style="4" bestFit="1" customWidth="1"/>
    <col min="262" max="512" width="9.140625" style="4"/>
    <col min="513" max="513" width="4.7109375" style="4" bestFit="1" customWidth="1"/>
    <col min="514" max="514" width="19.7109375" style="4" customWidth="1"/>
    <col min="515" max="515" width="28.7109375" style="4" customWidth="1"/>
    <col min="516" max="516" width="33.42578125" style="4" customWidth="1"/>
    <col min="517" max="517" width="10.42578125" style="4" bestFit="1" customWidth="1"/>
    <col min="518" max="768" width="9.140625" style="4"/>
    <col min="769" max="769" width="4.7109375" style="4" bestFit="1" customWidth="1"/>
    <col min="770" max="770" width="19.7109375" style="4" customWidth="1"/>
    <col min="771" max="771" width="28.7109375" style="4" customWidth="1"/>
    <col min="772" max="772" width="33.42578125" style="4" customWidth="1"/>
    <col min="773" max="773" width="10.42578125" style="4" bestFit="1" customWidth="1"/>
    <col min="774" max="1024" width="9.140625" style="4"/>
    <col min="1025" max="1025" width="4.7109375" style="4" bestFit="1" customWidth="1"/>
    <col min="1026" max="1026" width="19.7109375" style="4" customWidth="1"/>
    <col min="1027" max="1027" width="28.7109375" style="4" customWidth="1"/>
    <col min="1028" max="1028" width="33.42578125" style="4" customWidth="1"/>
    <col min="1029" max="1029" width="10.42578125" style="4" bestFit="1" customWidth="1"/>
    <col min="1030" max="1280" width="9.140625" style="4"/>
    <col min="1281" max="1281" width="4.7109375" style="4" bestFit="1" customWidth="1"/>
    <col min="1282" max="1282" width="19.7109375" style="4" customWidth="1"/>
    <col min="1283" max="1283" width="28.7109375" style="4" customWidth="1"/>
    <col min="1284" max="1284" width="33.42578125" style="4" customWidth="1"/>
    <col min="1285" max="1285" width="10.42578125" style="4" bestFit="1" customWidth="1"/>
    <col min="1286" max="1536" width="9.140625" style="4"/>
    <col min="1537" max="1537" width="4.7109375" style="4" bestFit="1" customWidth="1"/>
    <col min="1538" max="1538" width="19.7109375" style="4" customWidth="1"/>
    <col min="1539" max="1539" width="28.7109375" style="4" customWidth="1"/>
    <col min="1540" max="1540" width="33.42578125" style="4" customWidth="1"/>
    <col min="1541" max="1541" width="10.42578125" style="4" bestFit="1" customWidth="1"/>
    <col min="1542" max="1792" width="9.140625" style="4"/>
    <col min="1793" max="1793" width="4.7109375" style="4" bestFit="1" customWidth="1"/>
    <col min="1794" max="1794" width="19.7109375" style="4" customWidth="1"/>
    <col min="1795" max="1795" width="28.7109375" style="4" customWidth="1"/>
    <col min="1796" max="1796" width="33.42578125" style="4" customWidth="1"/>
    <col min="1797" max="1797" width="10.42578125" style="4" bestFit="1" customWidth="1"/>
    <col min="1798" max="2048" width="9.140625" style="4"/>
    <col min="2049" max="2049" width="4.7109375" style="4" bestFit="1" customWidth="1"/>
    <col min="2050" max="2050" width="19.7109375" style="4" customWidth="1"/>
    <col min="2051" max="2051" width="28.7109375" style="4" customWidth="1"/>
    <col min="2052" max="2052" width="33.42578125" style="4" customWidth="1"/>
    <col min="2053" max="2053" width="10.42578125" style="4" bestFit="1" customWidth="1"/>
    <col min="2054" max="2304" width="9.140625" style="4"/>
    <col min="2305" max="2305" width="4.7109375" style="4" bestFit="1" customWidth="1"/>
    <col min="2306" max="2306" width="19.7109375" style="4" customWidth="1"/>
    <col min="2307" max="2307" width="28.7109375" style="4" customWidth="1"/>
    <col min="2308" max="2308" width="33.42578125" style="4" customWidth="1"/>
    <col min="2309" max="2309" width="10.42578125" style="4" bestFit="1" customWidth="1"/>
    <col min="2310" max="2560" width="9.140625" style="4"/>
    <col min="2561" max="2561" width="4.7109375" style="4" bestFit="1" customWidth="1"/>
    <col min="2562" max="2562" width="19.7109375" style="4" customWidth="1"/>
    <col min="2563" max="2563" width="28.7109375" style="4" customWidth="1"/>
    <col min="2564" max="2564" width="33.42578125" style="4" customWidth="1"/>
    <col min="2565" max="2565" width="10.42578125" style="4" bestFit="1" customWidth="1"/>
    <col min="2566" max="2816" width="9.140625" style="4"/>
    <col min="2817" max="2817" width="4.7109375" style="4" bestFit="1" customWidth="1"/>
    <col min="2818" max="2818" width="19.7109375" style="4" customWidth="1"/>
    <col min="2819" max="2819" width="28.7109375" style="4" customWidth="1"/>
    <col min="2820" max="2820" width="33.42578125" style="4" customWidth="1"/>
    <col min="2821" max="2821" width="10.42578125" style="4" bestFit="1" customWidth="1"/>
    <col min="2822" max="3072" width="9.140625" style="4"/>
    <col min="3073" max="3073" width="4.7109375" style="4" bestFit="1" customWidth="1"/>
    <col min="3074" max="3074" width="19.7109375" style="4" customWidth="1"/>
    <col min="3075" max="3075" width="28.7109375" style="4" customWidth="1"/>
    <col min="3076" max="3076" width="33.42578125" style="4" customWidth="1"/>
    <col min="3077" max="3077" width="10.42578125" style="4" bestFit="1" customWidth="1"/>
    <col min="3078" max="3328" width="9.140625" style="4"/>
    <col min="3329" max="3329" width="4.7109375" style="4" bestFit="1" customWidth="1"/>
    <col min="3330" max="3330" width="19.7109375" style="4" customWidth="1"/>
    <col min="3331" max="3331" width="28.7109375" style="4" customWidth="1"/>
    <col min="3332" max="3332" width="33.42578125" style="4" customWidth="1"/>
    <col min="3333" max="3333" width="10.42578125" style="4" bestFit="1" customWidth="1"/>
    <col min="3334" max="3584" width="9.140625" style="4"/>
    <col min="3585" max="3585" width="4.7109375" style="4" bestFit="1" customWidth="1"/>
    <col min="3586" max="3586" width="19.7109375" style="4" customWidth="1"/>
    <col min="3587" max="3587" width="28.7109375" style="4" customWidth="1"/>
    <col min="3588" max="3588" width="33.42578125" style="4" customWidth="1"/>
    <col min="3589" max="3589" width="10.42578125" style="4" bestFit="1" customWidth="1"/>
    <col min="3590" max="3840" width="9.140625" style="4"/>
    <col min="3841" max="3841" width="4.7109375" style="4" bestFit="1" customWidth="1"/>
    <col min="3842" max="3842" width="19.7109375" style="4" customWidth="1"/>
    <col min="3843" max="3843" width="28.7109375" style="4" customWidth="1"/>
    <col min="3844" max="3844" width="33.42578125" style="4" customWidth="1"/>
    <col min="3845" max="3845" width="10.42578125" style="4" bestFit="1" customWidth="1"/>
    <col min="3846" max="4096" width="9.140625" style="4"/>
    <col min="4097" max="4097" width="4.7109375" style="4" bestFit="1" customWidth="1"/>
    <col min="4098" max="4098" width="19.7109375" style="4" customWidth="1"/>
    <col min="4099" max="4099" width="28.7109375" style="4" customWidth="1"/>
    <col min="4100" max="4100" width="33.42578125" style="4" customWidth="1"/>
    <col min="4101" max="4101" width="10.42578125" style="4" bestFit="1" customWidth="1"/>
    <col min="4102" max="4352" width="9.140625" style="4"/>
    <col min="4353" max="4353" width="4.7109375" style="4" bestFit="1" customWidth="1"/>
    <col min="4354" max="4354" width="19.7109375" style="4" customWidth="1"/>
    <col min="4355" max="4355" width="28.7109375" style="4" customWidth="1"/>
    <col min="4356" max="4356" width="33.42578125" style="4" customWidth="1"/>
    <col min="4357" max="4357" width="10.42578125" style="4" bestFit="1" customWidth="1"/>
    <col min="4358" max="4608" width="9.140625" style="4"/>
    <col min="4609" max="4609" width="4.7109375" style="4" bestFit="1" customWidth="1"/>
    <col min="4610" max="4610" width="19.7109375" style="4" customWidth="1"/>
    <col min="4611" max="4611" width="28.7109375" style="4" customWidth="1"/>
    <col min="4612" max="4612" width="33.42578125" style="4" customWidth="1"/>
    <col min="4613" max="4613" width="10.42578125" style="4" bestFit="1" customWidth="1"/>
    <col min="4614" max="4864" width="9.140625" style="4"/>
    <col min="4865" max="4865" width="4.7109375" style="4" bestFit="1" customWidth="1"/>
    <col min="4866" max="4866" width="19.7109375" style="4" customWidth="1"/>
    <col min="4867" max="4867" width="28.7109375" style="4" customWidth="1"/>
    <col min="4868" max="4868" width="33.42578125" style="4" customWidth="1"/>
    <col min="4869" max="4869" width="10.42578125" style="4" bestFit="1" customWidth="1"/>
    <col min="4870" max="5120" width="9.140625" style="4"/>
    <col min="5121" max="5121" width="4.7109375" style="4" bestFit="1" customWidth="1"/>
    <col min="5122" max="5122" width="19.7109375" style="4" customWidth="1"/>
    <col min="5123" max="5123" width="28.7109375" style="4" customWidth="1"/>
    <col min="5124" max="5124" width="33.42578125" style="4" customWidth="1"/>
    <col min="5125" max="5125" width="10.42578125" style="4" bestFit="1" customWidth="1"/>
    <col min="5126" max="5376" width="9.140625" style="4"/>
    <col min="5377" max="5377" width="4.7109375" style="4" bestFit="1" customWidth="1"/>
    <col min="5378" max="5378" width="19.7109375" style="4" customWidth="1"/>
    <col min="5379" max="5379" width="28.7109375" style="4" customWidth="1"/>
    <col min="5380" max="5380" width="33.42578125" style="4" customWidth="1"/>
    <col min="5381" max="5381" width="10.42578125" style="4" bestFit="1" customWidth="1"/>
    <col min="5382" max="5632" width="9.140625" style="4"/>
    <col min="5633" max="5633" width="4.7109375" style="4" bestFit="1" customWidth="1"/>
    <col min="5634" max="5634" width="19.7109375" style="4" customWidth="1"/>
    <col min="5635" max="5635" width="28.7109375" style="4" customWidth="1"/>
    <col min="5636" max="5636" width="33.42578125" style="4" customWidth="1"/>
    <col min="5637" max="5637" width="10.42578125" style="4" bestFit="1" customWidth="1"/>
    <col min="5638" max="5888" width="9.140625" style="4"/>
    <col min="5889" max="5889" width="4.7109375" style="4" bestFit="1" customWidth="1"/>
    <col min="5890" max="5890" width="19.7109375" style="4" customWidth="1"/>
    <col min="5891" max="5891" width="28.7109375" style="4" customWidth="1"/>
    <col min="5892" max="5892" width="33.42578125" style="4" customWidth="1"/>
    <col min="5893" max="5893" width="10.42578125" style="4" bestFit="1" customWidth="1"/>
    <col min="5894" max="6144" width="9.140625" style="4"/>
    <col min="6145" max="6145" width="4.7109375" style="4" bestFit="1" customWidth="1"/>
    <col min="6146" max="6146" width="19.7109375" style="4" customWidth="1"/>
    <col min="6147" max="6147" width="28.7109375" style="4" customWidth="1"/>
    <col min="6148" max="6148" width="33.42578125" style="4" customWidth="1"/>
    <col min="6149" max="6149" width="10.42578125" style="4" bestFit="1" customWidth="1"/>
    <col min="6150" max="6400" width="9.140625" style="4"/>
    <col min="6401" max="6401" width="4.7109375" style="4" bestFit="1" customWidth="1"/>
    <col min="6402" max="6402" width="19.7109375" style="4" customWidth="1"/>
    <col min="6403" max="6403" width="28.7109375" style="4" customWidth="1"/>
    <col min="6404" max="6404" width="33.42578125" style="4" customWidth="1"/>
    <col min="6405" max="6405" width="10.42578125" style="4" bestFit="1" customWidth="1"/>
    <col min="6406" max="6656" width="9.140625" style="4"/>
    <col min="6657" max="6657" width="4.7109375" style="4" bestFit="1" customWidth="1"/>
    <col min="6658" max="6658" width="19.7109375" style="4" customWidth="1"/>
    <col min="6659" max="6659" width="28.7109375" style="4" customWidth="1"/>
    <col min="6660" max="6660" width="33.42578125" style="4" customWidth="1"/>
    <col min="6661" max="6661" width="10.42578125" style="4" bestFit="1" customWidth="1"/>
    <col min="6662" max="6912" width="9.140625" style="4"/>
    <col min="6913" max="6913" width="4.7109375" style="4" bestFit="1" customWidth="1"/>
    <col min="6914" max="6914" width="19.7109375" style="4" customWidth="1"/>
    <col min="6915" max="6915" width="28.7109375" style="4" customWidth="1"/>
    <col min="6916" max="6916" width="33.42578125" style="4" customWidth="1"/>
    <col min="6917" max="6917" width="10.42578125" style="4" bestFit="1" customWidth="1"/>
    <col min="6918" max="7168" width="9.140625" style="4"/>
    <col min="7169" max="7169" width="4.7109375" style="4" bestFit="1" customWidth="1"/>
    <col min="7170" max="7170" width="19.7109375" style="4" customWidth="1"/>
    <col min="7171" max="7171" width="28.7109375" style="4" customWidth="1"/>
    <col min="7172" max="7172" width="33.42578125" style="4" customWidth="1"/>
    <col min="7173" max="7173" width="10.42578125" style="4" bestFit="1" customWidth="1"/>
    <col min="7174" max="7424" width="9.140625" style="4"/>
    <col min="7425" max="7425" width="4.7109375" style="4" bestFit="1" customWidth="1"/>
    <col min="7426" max="7426" width="19.7109375" style="4" customWidth="1"/>
    <col min="7427" max="7427" width="28.7109375" style="4" customWidth="1"/>
    <col min="7428" max="7428" width="33.42578125" style="4" customWidth="1"/>
    <col min="7429" max="7429" width="10.42578125" style="4" bestFit="1" customWidth="1"/>
    <col min="7430" max="7680" width="9.140625" style="4"/>
    <col min="7681" max="7681" width="4.7109375" style="4" bestFit="1" customWidth="1"/>
    <col min="7682" max="7682" width="19.7109375" style="4" customWidth="1"/>
    <col min="7683" max="7683" width="28.7109375" style="4" customWidth="1"/>
    <col min="7684" max="7684" width="33.42578125" style="4" customWidth="1"/>
    <col min="7685" max="7685" width="10.42578125" style="4" bestFit="1" customWidth="1"/>
    <col min="7686" max="7936" width="9.140625" style="4"/>
    <col min="7937" max="7937" width="4.7109375" style="4" bestFit="1" customWidth="1"/>
    <col min="7938" max="7938" width="19.7109375" style="4" customWidth="1"/>
    <col min="7939" max="7939" width="28.7109375" style="4" customWidth="1"/>
    <col min="7940" max="7940" width="33.42578125" style="4" customWidth="1"/>
    <col min="7941" max="7941" width="10.42578125" style="4" bestFit="1" customWidth="1"/>
    <col min="7942" max="8192" width="9.140625" style="4"/>
    <col min="8193" max="8193" width="4.7109375" style="4" bestFit="1" customWidth="1"/>
    <col min="8194" max="8194" width="19.7109375" style="4" customWidth="1"/>
    <col min="8195" max="8195" width="28.7109375" style="4" customWidth="1"/>
    <col min="8196" max="8196" width="33.42578125" style="4" customWidth="1"/>
    <col min="8197" max="8197" width="10.42578125" style="4" bestFit="1" customWidth="1"/>
    <col min="8198" max="8448" width="9.140625" style="4"/>
    <col min="8449" max="8449" width="4.7109375" style="4" bestFit="1" customWidth="1"/>
    <col min="8450" max="8450" width="19.7109375" style="4" customWidth="1"/>
    <col min="8451" max="8451" width="28.7109375" style="4" customWidth="1"/>
    <col min="8452" max="8452" width="33.42578125" style="4" customWidth="1"/>
    <col min="8453" max="8453" width="10.42578125" style="4" bestFit="1" customWidth="1"/>
    <col min="8454" max="8704" width="9.140625" style="4"/>
    <col min="8705" max="8705" width="4.7109375" style="4" bestFit="1" customWidth="1"/>
    <col min="8706" max="8706" width="19.7109375" style="4" customWidth="1"/>
    <col min="8707" max="8707" width="28.7109375" style="4" customWidth="1"/>
    <col min="8708" max="8708" width="33.42578125" style="4" customWidth="1"/>
    <col min="8709" max="8709" width="10.42578125" style="4" bestFit="1" customWidth="1"/>
    <col min="8710" max="8960" width="9.140625" style="4"/>
    <col min="8961" max="8961" width="4.7109375" style="4" bestFit="1" customWidth="1"/>
    <col min="8962" max="8962" width="19.7109375" style="4" customWidth="1"/>
    <col min="8963" max="8963" width="28.7109375" style="4" customWidth="1"/>
    <col min="8964" max="8964" width="33.42578125" style="4" customWidth="1"/>
    <col min="8965" max="8965" width="10.42578125" style="4" bestFit="1" customWidth="1"/>
    <col min="8966" max="9216" width="9.140625" style="4"/>
    <col min="9217" max="9217" width="4.7109375" style="4" bestFit="1" customWidth="1"/>
    <col min="9218" max="9218" width="19.7109375" style="4" customWidth="1"/>
    <col min="9219" max="9219" width="28.7109375" style="4" customWidth="1"/>
    <col min="9220" max="9220" width="33.42578125" style="4" customWidth="1"/>
    <col min="9221" max="9221" width="10.42578125" style="4" bestFit="1" customWidth="1"/>
    <col min="9222" max="9472" width="9.140625" style="4"/>
    <col min="9473" max="9473" width="4.7109375" style="4" bestFit="1" customWidth="1"/>
    <col min="9474" max="9474" width="19.7109375" style="4" customWidth="1"/>
    <col min="9475" max="9475" width="28.7109375" style="4" customWidth="1"/>
    <col min="9476" max="9476" width="33.42578125" style="4" customWidth="1"/>
    <col min="9477" max="9477" width="10.42578125" style="4" bestFit="1" customWidth="1"/>
    <col min="9478" max="9728" width="9.140625" style="4"/>
    <col min="9729" max="9729" width="4.7109375" style="4" bestFit="1" customWidth="1"/>
    <col min="9730" max="9730" width="19.7109375" style="4" customWidth="1"/>
    <col min="9731" max="9731" width="28.7109375" style="4" customWidth="1"/>
    <col min="9732" max="9732" width="33.42578125" style="4" customWidth="1"/>
    <col min="9733" max="9733" width="10.42578125" style="4" bestFit="1" customWidth="1"/>
    <col min="9734" max="9984" width="9.140625" style="4"/>
    <col min="9985" max="9985" width="4.7109375" style="4" bestFit="1" customWidth="1"/>
    <col min="9986" max="9986" width="19.7109375" style="4" customWidth="1"/>
    <col min="9987" max="9987" width="28.7109375" style="4" customWidth="1"/>
    <col min="9988" max="9988" width="33.42578125" style="4" customWidth="1"/>
    <col min="9989" max="9989" width="10.42578125" style="4" bestFit="1" customWidth="1"/>
    <col min="9990" max="10240" width="9.140625" style="4"/>
    <col min="10241" max="10241" width="4.7109375" style="4" bestFit="1" customWidth="1"/>
    <col min="10242" max="10242" width="19.7109375" style="4" customWidth="1"/>
    <col min="10243" max="10243" width="28.7109375" style="4" customWidth="1"/>
    <col min="10244" max="10244" width="33.42578125" style="4" customWidth="1"/>
    <col min="10245" max="10245" width="10.42578125" style="4" bestFit="1" customWidth="1"/>
    <col min="10246" max="10496" width="9.140625" style="4"/>
    <col min="10497" max="10497" width="4.7109375" style="4" bestFit="1" customWidth="1"/>
    <col min="10498" max="10498" width="19.7109375" style="4" customWidth="1"/>
    <col min="10499" max="10499" width="28.7109375" style="4" customWidth="1"/>
    <col min="10500" max="10500" width="33.42578125" style="4" customWidth="1"/>
    <col min="10501" max="10501" width="10.42578125" style="4" bestFit="1" customWidth="1"/>
    <col min="10502" max="10752" width="9.140625" style="4"/>
    <col min="10753" max="10753" width="4.7109375" style="4" bestFit="1" customWidth="1"/>
    <col min="10754" max="10754" width="19.7109375" style="4" customWidth="1"/>
    <col min="10755" max="10755" width="28.7109375" style="4" customWidth="1"/>
    <col min="10756" max="10756" width="33.42578125" style="4" customWidth="1"/>
    <col min="10757" max="10757" width="10.42578125" style="4" bestFit="1" customWidth="1"/>
    <col min="10758" max="11008" width="9.140625" style="4"/>
    <col min="11009" max="11009" width="4.7109375" style="4" bestFit="1" customWidth="1"/>
    <col min="11010" max="11010" width="19.7109375" style="4" customWidth="1"/>
    <col min="11011" max="11011" width="28.7109375" style="4" customWidth="1"/>
    <col min="11012" max="11012" width="33.42578125" style="4" customWidth="1"/>
    <col min="11013" max="11013" width="10.42578125" style="4" bestFit="1" customWidth="1"/>
    <col min="11014" max="11264" width="9.140625" style="4"/>
    <col min="11265" max="11265" width="4.7109375" style="4" bestFit="1" customWidth="1"/>
    <col min="11266" max="11266" width="19.7109375" style="4" customWidth="1"/>
    <col min="11267" max="11267" width="28.7109375" style="4" customWidth="1"/>
    <col min="11268" max="11268" width="33.42578125" style="4" customWidth="1"/>
    <col min="11269" max="11269" width="10.42578125" style="4" bestFit="1" customWidth="1"/>
    <col min="11270" max="11520" width="9.140625" style="4"/>
    <col min="11521" max="11521" width="4.7109375" style="4" bestFit="1" customWidth="1"/>
    <col min="11522" max="11522" width="19.7109375" style="4" customWidth="1"/>
    <col min="11523" max="11523" width="28.7109375" style="4" customWidth="1"/>
    <col min="11524" max="11524" width="33.42578125" style="4" customWidth="1"/>
    <col min="11525" max="11525" width="10.42578125" style="4" bestFit="1" customWidth="1"/>
    <col min="11526" max="11776" width="9.140625" style="4"/>
    <col min="11777" max="11777" width="4.7109375" style="4" bestFit="1" customWidth="1"/>
    <col min="11778" max="11778" width="19.7109375" style="4" customWidth="1"/>
    <col min="11779" max="11779" width="28.7109375" style="4" customWidth="1"/>
    <col min="11780" max="11780" width="33.42578125" style="4" customWidth="1"/>
    <col min="11781" max="11781" width="10.42578125" style="4" bestFit="1" customWidth="1"/>
    <col min="11782" max="12032" width="9.140625" style="4"/>
    <col min="12033" max="12033" width="4.7109375" style="4" bestFit="1" customWidth="1"/>
    <col min="12034" max="12034" width="19.7109375" style="4" customWidth="1"/>
    <col min="12035" max="12035" width="28.7109375" style="4" customWidth="1"/>
    <col min="12036" max="12036" width="33.42578125" style="4" customWidth="1"/>
    <col min="12037" max="12037" width="10.42578125" style="4" bestFit="1" customWidth="1"/>
    <col min="12038" max="12288" width="9.140625" style="4"/>
    <col min="12289" max="12289" width="4.7109375" style="4" bestFit="1" customWidth="1"/>
    <col min="12290" max="12290" width="19.7109375" style="4" customWidth="1"/>
    <col min="12291" max="12291" width="28.7109375" style="4" customWidth="1"/>
    <col min="12292" max="12292" width="33.42578125" style="4" customWidth="1"/>
    <col min="12293" max="12293" width="10.42578125" style="4" bestFit="1" customWidth="1"/>
    <col min="12294" max="12544" width="9.140625" style="4"/>
    <col min="12545" max="12545" width="4.7109375" style="4" bestFit="1" customWidth="1"/>
    <col min="12546" max="12546" width="19.7109375" style="4" customWidth="1"/>
    <col min="12547" max="12547" width="28.7109375" style="4" customWidth="1"/>
    <col min="12548" max="12548" width="33.42578125" style="4" customWidth="1"/>
    <col min="12549" max="12549" width="10.42578125" style="4" bestFit="1" customWidth="1"/>
    <col min="12550" max="12800" width="9.140625" style="4"/>
    <col min="12801" max="12801" width="4.7109375" style="4" bestFit="1" customWidth="1"/>
    <col min="12802" max="12802" width="19.7109375" style="4" customWidth="1"/>
    <col min="12803" max="12803" width="28.7109375" style="4" customWidth="1"/>
    <col min="12804" max="12804" width="33.42578125" style="4" customWidth="1"/>
    <col min="12805" max="12805" width="10.42578125" style="4" bestFit="1" customWidth="1"/>
    <col min="12806" max="13056" width="9.140625" style="4"/>
    <col min="13057" max="13057" width="4.7109375" style="4" bestFit="1" customWidth="1"/>
    <col min="13058" max="13058" width="19.7109375" style="4" customWidth="1"/>
    <col min="13059" max="13059" width="28.7109375" style="4" customWidth="1"/>
    <col min="13060" max="13060" width="33.42578125" style="4" customWidth="1"/>
    <col min="13061" max="13061" width="10.42578125" style="4" bestFit="1" customWidth="1"/>
    <col min="13062" max="13312" width="9.140625" style="4"/>
    <col min="13313" max="13313" width="4.7109375" style="4" bestFit="1" customWidth="1"/>
    <col min="13314" max="13314" width="19.7109375" style="4" customWidth="1"/>
    <col min="13315" max="13315" width="28.7109375" style="4" customWidth="1"/>
    <col min="13316" max="13316" width="33.42578125" style="4" customWidth="1"/>
    <col min="13317" max="13317" width="10.42578125" style="4" bestFit="1" customWidth="1"/>
    <col min="13318" max="13568" width="9.140625" style="4"/>
    <col min="13569" max="13569" width="4.7109375" style="4" bestFit="1" customWidth="1"/>
    <col min="13570" max="13570" width="19.7109375" style="4" customWidth="1"/>
    <col min="13571" max="13571" width="28.7109375" style="4" customWidth="1"/>
    <col min="13572" max="13572" width="33.42578125" style="4" customWidth="1"/>
    <col min="13573" max="13573" width="10.42578125" style="4" bestFit="1" customWidth="1"/>
    <col min="13574" max="13824" width="9.140625" style="4"/>
    <col min="13825" max="13825" width="4.7109375" style="4" bestFit="1" customWidth="1"/>
    <col min="13826" max="13826" width="19.7109375" style="4" customWidth="1"/>
    <col min="13827" max="13827" width="28.7109375" style="4" customWidth="1"/>
    <col min="13828" max="13828" width="33.42578125" style="4" customWidth="1"/>
    <col min="13829" max="13829" width="10.42578125" style="4" bestFit="1" customWidth="1"/>
    <col min="13830" max="14080" width="9.140625" style="4"/>
    <col min="14081" max="14081" width="4.7109375" style="4" bestFit="1" customWidth="1"/>
    <col min="14082" max="14082" width="19.7109375" style="4" customWidth="1"/>
    <col min="14083" max="14083" width="28.7109375" style="4" customWidth="1"/>
    <col min="14084" max="14084" width="33.42578125" style="4" customWidth="1"/>
    <col min="14085" max="14085" width="10.42578125" style="4" bestFit="1" customWidth="1"/>
    <col min="14086" max="14336" width="9.140625" style="4"/>
    <col min="14337" max="14337" width="4.7109375" style="4" bestFit="1" customWidth="1"/>
    <col min="14338" max="14338" width="19.7109375" style="4" customWidth="1"/>
    <col min="14339" max="14339" width="28.7109375" style="4" customWidth="1"/>
    <col min="14340" max="14340" width="33.42578125" style="4" customWidth="1"/>
    <col min="14341" max="14341" width="10.42578125" style="4" bestFit="1" customWidth="1"/>
    <col min="14342" max="14592" width="9.140625" style="4"/>
    <col min="14593" max="14593" width="4.7109375" style="4" bestFit="1" customWidth="1"/>
    <col min="14594" max="14594" width="19.7109375" style="4" customWidth="1"/>
    <col min="14595" max="14595" width="28.7109375" style="4" customWidth="1"/>
    <col min="14596" max="14596" width="33.42578125" style="4" customWidth="1"/>
    <col min="14597" max="14597" width="10.42578125" style="4" bestFit="1" customWidth="1"/>
    <col min="14598" max="14848" width="9.140625" style="4"/>
    <col min="14849" max="14849" width="4.7109375" style="4" bestFit="1" customWidth="1"/>
    <col min="14850" max="14850" width="19.7109375" style="4" customWidth="1"/>
    <col min="14851" max="14851" width="28.7109375" style="4" customWidth="1"/>
    <col min="14852" max="14852" width="33.42578125" style="4" customWidth="1"/>
    <col min="14853" max="14853" width="10.42578125" style="4" bestFit="1" customWidth="1"/>
    <col min="14854" max="15104" width="9.140625" style="4"/>
    <col min="15105" max="15105" width="4.7109375" style="4" bestFit="1" customWidth="1"/>
    <col min="15106" max="15106" width="19.7109375" style="4" customWidth="1"/>
    <col min="15107" max="15107" width="28.7109375" style="4" customWidth="1"/>
    <col min="15108" max="15108" width="33.42578125" style="4" customWidth="1"/>
    <col min="15109" max="15109" width="10.42578125" style="4" bestFit="1" customWidth="1"/>
    <col min="15110" max="15360" width="9.140625" style="4"/>
    <col min="15361" max="15361" width="4.7109375" style="4" bestFit="1" customWidth="1"/>
    <col min="15362" max="15362" width="19.7109375" style="4" customWidth="1"/>
    <col min="15363" max="15363" width="28.7109375" style="4" customWidth="1"/>
    <col min="15364" max="15364" width="33.42578125" style="4" customWidth="1"/>
    <col min="15365" max="15365" width="10.42578125" style="4" bestFit="1" customWidth="1"/>
    <col min="15366" max="15616" width="9.140625" style="4"/>
    <col min="15617" max="15617" width="4.7109375" style="4" bestFit="1" customWidth="1"/>
    <col min="15618" max="15618" width="19.7109375" style="4" customWidth="1"/>
    <col min="15619" max="15619" width="28.7109375" style="4" customWidth="1"/>
    <col min="15620" max="15620" width="33.42578125" style="4" customWidth="1"/>
    <col min="15621" max="15621" width="10.42578125" style="4" bestFit="1" customWidth="1"/>
    <col min="15622" max="15872" width="9.140625" style="4"/>
    <col min="15873" max="15873" width="4.7109375" style="4" bestFit="1" customWidth="1"/>
    <col min="15874" max="15874" width="19.7109375" style="4" customWidth="1"/>
    <col min="15875" max="15875" width="28.7109375" style="4" customWidth="1"/>
    <col min="15876" max="15876" width="33.42578125" style="4" customWidth="1"/>
    <col min="15877" max="15877" width="10.42578125" style="4" bestFit="1" customWidth="1"/>
    <col min="15878" max="16128" width="9.140625" style="4"/>
    <col min="16129" max="16129" width="4.7109375" style="4" bestFit="1" customWidth="1"/>
    <col min="16130" max="16130" width="19.7109375" style="4" customWidth="1"/>
    <col min="16131" max="16131" width="28.7109375" style="4" customWidth="1"/>
    <col min="16132" max="16132" width="33.42578125" style="4" customWidth="1"/>
    <col min="16133" max="16133" width="10.42578125" style="4" bestFit="1" customWidth="1"/>
    <col min="16134" max="16384" width="9.140625" style="4"/>
  </cols>
  <sheetData>
    <row r="1" spans="1:4" ht="20.100000000000001" customHeight="1">
      <c r="A1" s="269" t="s">
        <v>5</v>
      </c>
      <c r="B1" s="269"/>
    </row>
    <row r="2" spans="1:4" s="9" customFormat="1" ht="30" customHeight="1">
      <c r="A2" s="270" t="str">
        <f>'Príloha č.1'!A2:D2</f>
        <v>Prístroj pre magnetickú rezonanciu pre potreby kardiodiagnostiky vrátane pozáručného servisu</v>
      </c>
      <c r="B2" s="270"/>
      <c r="C2" s="270"/>
      <c r="D2" s="270"/>
    </row>
    <row r="3" spans="1:4" s="24" customFormat="1" ht="15" customHeight="1">
      <c r="A3" s="271"/>
      <c r="B3" s="271"/>
      <c r="C3" s="271"/>
      <c r="D3" s="22"/>
    </row>
    <row r="4" spans="1:4" s="25" customFormat="1" ht="35.1" customHeight="1">
      <c r="A4" s="272" t="s">
        <v>53</v>
      </c>
      <c r="B4" s="272"/>
      <c r="C4" s="272"/>
      <c r="D4" s="272"/>
    </row>
    <row r="6" spans="1:4" s="9" customFormat="1" ht="15" customHeight="1">
      <c r="A6" s="273" t="s">
        <v>7</v>
      </c>
      <c r="B6" s="273"/>
      <c r="C6" s="293" t="str">
        <f>IF('Príloha č.1'!$C$6="","",'Príloha č.1'!$C$6)</f>
        <v/>
      </c>
      <c r="D6" s="270"/>
    </row>
    <row r="7" spans="1:4" s="9" customFormat="1" ht="15" customHeight="1">
      <c r="A7" s="273" t="s">
        <v>8</v>
      </c>
      <c r="B7" s="273"/>
      <c r="C7" s="292" t="str">
        <f>IF('Príloha č.1'!$C$7="","",'Príloha č.1'!$C$7)</f>
        <v/>
      </c>
      <c r="D7" s="285"/>
    </row>
    <row r="8" spans="1:4" ht="15" customHeight="1">
      <c r="A8" s="273" t="s">
        <v>9</v>
      </c>
      <c r="B8" s="273"/>
      <c r="C8" s="292" t="str">
        <f>IF('Príloha č.1'!$C$8="","",'Príloha č.1'!$C$8)</f>
        <v/>
      </c>
      <c r="D8" s="285"/>
    </row>
    <row r="9" spans="1:4" ht="15" customHeight="1">
      <c r="A9" s="273" t="s">
        <v>10</v>
      </c>
      <c r="B9" s="273"/>
      <c r="C9" s="292" t="str">
        <f>IF('Príloha č.1'!$C$9="","",'Príloha č.1'!$C$9)</f>
        <v/>
      </c>
      <c r="D9" s="285"/>
    </row>
    <row r="10" spans="1:4" ht="20.100000000000001" customHeight="1">
      <c r="C10" s="10"/>
    </row>
    <row r="11" spans="1:4" s="5" customFormat="1" ht="20.100000000000001" customHeight="1">
      <c r="A11" s="273" t="s">
        <v>22</v>
      </c>
      <c r="B11" s="273"/>
      <c r="C11" s="273"/>
      <c r="D11" s="273"/>
    </row>
    <row r="12" spans="1:4" ht="52.5" customHeight="1">
      <c r="A12" s="9" t="s">
        <v>23</v>
      </c>
      <c r="B12" s="285" t="s">
        <v>45</v>
      </c>
      <c r="C12" s="285"/>
      <c r="D12" s="285"/>
    </row>
    <row r="13" spans="1:4" ht="36.75" customHeight="1">
      <c r="A13" s="9" t="s">
        <v>23</v>
      </c>
      <c r="B13" s="285" t="s">
        <v>44</v>
      </c>
      <c r="C13" s="285"/>
      <c r="D13" s="285"/>
    </row>
    <row r="14" spans="1:4" ht="37.5" customHeight="1">
      <c r="A14" s="9" t="s">
        <v>23</v>
      </c>
      <c r="B14" s="285" t="s">
        <v>46</v>
      </c>
      <c r="C14" s="285"/>
      <c r="D14" s="285"/>
    </row>
    <row r="15" spans="1:4" ht="20.100000000000001" customHeight="1"/>
    <row r="16" spans="1:4" s="5" customFormat="1">
      <c r="A16" s="5" t="s">
        <v>17</v>
      </c>
      <c r="B16" s="81" t="str">
        <f>IF('Príloha č.1'!B23:B23="","",'Príloha č.1'!B23:B23)</f>
        <v/>
      </c>
    </row>
    <row r="17" spans="1:4" s="5" customFormat="1">
      <c r="A17" s="5" t="s">
        <v>26</v>
      </c>
      <c r="B17" s="88" t="str">
        <f>IF('Príloha č.1'!B24:B24="","",'Príloha č.1'!B24:B24)</f>
        <v/>
      </c>
    </row>
    <row r="18" spans="1:4" ht="13.5" customHeight="1">
      <c r="D18" s="6"/>
    </row>
    <row r="19" spans="1:4" ht="15" customHeight="1">
      <c r="C19" s="15" t="s">
        <v>28</v>
      </c>
      <c r="D19" s="13" t="str">
        <f>IF('Príloha č.1'!D27="","",'Príloha č.1'!D27)</f>
        <v/>
      </c>
    </row>
    <row r="20" spans="1:4">
      <c r="C20" s="1"/>
      <c r="D20" s="8" t="s">
        <v>29</v>
      </c>
    </row>
    <row r="21" spans="1:4" s="1" customFormat="1">
      <c r="A21" s="281" t="s">
        <v>19</v>
      </c>
      <c r="B21" s="281"/>
    </row>
    <row r="22" spans="1:4" s="1" customFormat="1" ht="12" customHeight="1">
      <c r="A22" s="7"/>
      <c r="B22" s="269" t="s">
        <v>20</v>
      </c>
      <c r="C22" s="269"/>
      <c r="D22" s="8"/>
    </row>
  </sheetData>
  <mergeCells count="18">
    <mergeCell ref="A1:B1"/>
    <mergeCell ref="A2:D2"/>
    <mergeCell ref="A4:D4"/>
    <mergeCell ref="A6:B6"/>
    <mergeCell ref="C6:D6"/>
    <mergeCell ref="A3:C3"/>
    <mergeCell ref="A7:B7"/>
    <mergeCell ref="C7:D7"/>
    <mergeCell ref="A8:B8"/>
    <mergeCell ref="C8:D8"/>
    <mergeCell ref="A9:B9"/>
    <mergeCell ref="C9:D9"/>
    <mergeCell ref="A21:B21"/>
    <mergeCell ref="B22:C22"/>
    <mergeCell ref="A11:D11"/>
    <mergeCell ref="B12:D12"/>
    <mergeCell ref="B13:D13"/>
    <mergeCell ref="B14:D14"/>
  </mergeCells>
  <conditionalFormatting sqref="A22">
    <cfRule type="containsBlanks" dxfId="67" priority="2">
      <formula>LEN(TRIM(A22))=0</formula>
    </cfRule>
  </conditionalFormatting>
  <conditionalFormatting sqref="B16:B17">
    <cfRule type="containsBlanks" dxfId="66" priority="3">
      <formula>LEN(TRIM(B16))=0</formula>
    </cfRule>
  </conditionalFormatting>
  <conditionalFormatting sqref="C6:D9">
    <cfRule type="containsBlanks" dxfId="65" priority="4">
      <formula>LEN(TRIM(C6))=0</formula>
    </cfRule>
  </conditionalFormatting>
  <conditionalFormatting sqref="D19">
    <cfRule type="containsBlanks" dxfId="64" priority="1">
      <formula>LEN(TRIM(D19))=0</formula>
    </cfRule>
  </conditionalFormatting>
  <pageMargins left="0.78740157480314965" right="0.78740157480314965" top="0.98425196850393704" bottom="0.78740157480314965" header="0.31496062992125984" footer="0.31496062992125984"/>
  <pageSetup paperSize="9" scale="98" orientation="portrait" r:id="rId1"/>
  <headerFooter>
    <oddHeader>&amp;L&amp;"Arial,Tučné"&amp;9Príloha č. 4 SP&amp;"Arial,Normálne"
Vyhlásenie uchádzača ku konfliktom záujmov</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046D6-50BA-4F2B-9D3A-8B0D769D6AA0}">
  <dimension ref="A1:K361"/>
  <sheetViews>
    <sheetView showGridLines="0" zoomScaleNormal="100" zoomScaleSheetLayoutView="100" workbookViewId="0"/>
  </sheetViews>
  <sheetFormatPr defaultRowHeight="12"/>
  <cols>
    <col min="1" max="1" width="13.7109375" style="174" customWidth="1"/>
    <col min="2" max="2" width="70.7109375" style="174" customWidth="1"/>
    <col min="3" max="5" width="14.28515625" style="174" customWidth="1"/>
    <col min="6" max="6" width="14.28515625" style="176" customWidth="1"/>
    <col min="7" max="7" width="1.140625" style="176" customWidth="1"/>
    <col min="8" max="8" width="14.28515625" style="176" customWidth="1"/>
    <col min="9" max="9" width="14.28515625" style="174" customWidth="1"/>
    <col min="10" max="11" width="20.7109375" style="174" customWidth="1"/>
    <col min="12" max="16384" width="9.140625" style="174"/>
  </cols>
  <sheetData>
    <row r="1" spans="1:11" s="4" customFormat="1" ht="20.100000000000001" customHeight="1">
      <c r="A1" s="1" t="s">
        <v>5</v>
      </c>
    </row>
    <row r="2" spans="1:11" s="9" customFormat="1" ht="30" customHeight="1">
      <c r="A2" s="270" t="str">
        <f>'Príloha č.1'!A2:D2</f>
        <v>Prístroj pre magnetickú rezonanciu pre potreby kardiodiagnostiky vrátane pozáručného servisu</v>
      </c>
      <c r="B2" s="270"/>
      <c r="C2" s="270"/>
      <c r="D2" s="270"/>
    </row>
    <row r="3" spans="1:11" s="40" customFormat="1" ht="15" customHeight="1">
      <c r="A3" s="91"/>
      <c r="B3" s="91"/>
      <c r="C3" s="91"/>
      <c r="D3" s="91"/>
      <c r="E3" s="91"/>
      <c r="F3" s="91"/>
      <c r="G3" s="41"/>
      <c r="H3" s="41"/>
    </row>
    <row r="4" spans="1:11" s="42" customFormat="1" ht="18.95" customHeight="1">
      <c r="A4" s="328" t="s">
        <v>38</v>
      </c>
      <c r="B4" s="328"/>
      <c r="C4" s="328"/>
      <c r="D4" s="328"/>
      <c r="E4" s="328"/>
      <c r="F4" s="328"/>
      <c r="G4" s="328"/>
      <c r="H4" s="328"/>
      <c r="I4" s="328"/>
      <c r="J4" s="328"/>
      <c r="K4" s="328"/>
    </row>
    <row r="5" spans="1:11" s="43" customFormat="1" ht="12" customHeight="1" thickBot="1">
      <c r="A5" s="60"/>
      <c r="C5" s="60"/>
      <c r="E5" s="80"/>
    </row>
    <row r="6" spans="1:11" s="120" customFormat="1" ht="81" customHeight="1">
      <c r="A6" s="321" t="s">
        <v>47</v>
      </c>
      <c r="B6" s="322"/>
      <c r="C6" s="322"/>
      <c r="D6" s="322"/>
      <c r="E6" s="322"/>
      <c r="F6" s="323"/>
      <c r="G6" s="175"/>
      <c r="H6" s="312" t="s">
        <v>868</v>
      </c>
      <c r="I6" s="313"/>
      <c r="J6" s="313"/>
      <c r="K6" s="314"/>
    </row>
    <row r="7" spans="1:11" s="121" customFormat="1" ht="30" customHeight="1">
      <c r="A7" s="324" t="s">
        <v>30</v>
      </c>
      <c r="B7" s="300" t="s">
        <v>92</v>
      </c>
      <c r="C7" s="300" t="s">
        <v>93</v>
      </c>
      <c r="D7" s="300" t="s">
        <v>94</v>
      </c>
      <c r="E7" s="300" t="s">
        <v>95</v>
      </c>
      <c r="F7" s="319" t="s">
        <v>827</v>
      </c>
      <c r="G7" s="175"/>
      <c r="H7" s="315" t="s">
        <v>870</v>
      </c>
      <c r="I7" s="317" t="s">
        <v>869</v>
      </c>
      <c r="J7" s="317" t="s">
        <v>871</v>
      </c>
      <c r="K7" s="326" t="s">
        <v>872</v>
      </c>
    </row>
    <row r="8" spans="1:11" s="122" customFormat="1" ht="84.75" customHeight="1" thickBot="1">
      <c r="A8" s="325"/>
      <c r="B8" s="301"/>
      <c r="C8" s="301"/>
      <c r="D8" s="301"/>
      <c r="E8" s="301"/>
      <c r="F8" s="320"/>
      <c r="G8" s="175"/>
      <c r="H8" s="316"/>
      <c r="I8" s="318"/>
      <c r="J8" s="318"/>
      <c r="K8" s="327"/>
    </row>
    <row r="9" spans="1:11" s="127" customFormat="1" ht="24.95" customHeight="1">
      <c r="A9" s="294" t="s">
        <v>114</v>
      </c>
      <c r="B9" s="295"/>
      <c r="C9" s="295"/>
      <c r="D9" s="295"/>
      <c r="E9" s="295"/>
      <c r="F9" s="296"/>
      <c r="G9" s="175"/>
      <c r="H9" s="294" t="s">
        <v>114</v>
      </c>
      <c r="I9" s="295"/>
      <c r="J9" s="295"/>
      <c r="K9" s="296"/>
    </row>
    <row r="10" spans="1:11" s="122" customFormat="1" ht="24.95" customHeight="1">
      <c r="A10" s="182">
        <v>1</v>
      </c>
      <c r="B10" s="297" t="s">
        <v>115</v>
      </c>
      <c r="C10" s="298"/>
      <c r="D10" s="298"/>
      <c r="E10" s="298"/>
      <c r="F10" s="299"/>
      <c r="G10" s="175"/>
      <c r="H10" s="302" t="s">
        <v>115</v>
      </c>
      <c r="I10" s="298"/>
      <c r="J10" s="298"/>
      <c r="K10" s="299"/>
    </row>
    <row r="11" spans="1:11" s="122" customFormat="1" ht="24.95" customHeight="1">
      <c r="A11" s="128" t="s">
        <v>116</v>
      </c>
      <c r="B11" s="146" t="s">
        <v>117</v>
      </c>
      <c r="C11" s="147" t="s">
        <v>118</v>
      </c>
      <c r="D11" s="147" t="s">
        <v>119</v>
      </c>
      <c r="E11" s="147">
        <v>1.5</v>
      </c>
      <c r="F11" s="183" t="s">
        <v>120</v>
      </c>
      <c r="G11" s="175"/>
      <c r="H11" s="194"/>
      <c r="I11" s="99"/>
      <c r="J11" s="193"/>
      <c r="K11" s="195"/>
    </row>
    <row r="12" spans="1:11" s="122" customFormat="1" ht="24.95" customHeight="1">
      <c r="A12" s="128" t="s">
        <v>121</v>
      </c>
      <c r="B12" s="129" t="s">
        <v>122</v>
      </c>
      <c r="C12" s="130" t="s">
        <v>83</v>
      </c>
      <c r="D12" s="130" t="s">
        <v>119</v>
      </c>
      <c r="E12" s="130">
        <v>69</v>
      </c>
      <c r="F12" s="183" t="s">
        <v>120</v>
      </c>
      <c r="G12" s="175"/>
      <c r="H12" s="194"/>
      <c r="I12" s="99"/>
      <c r="J12" s="193"/>
      <c r="K12" s="195"/>
    </row>
    <row r="13" spans="1:11" s="122" customFormat="1" ht="42" customHeight="1">
      <c r="A13" s="128" t="s">
        <v>123</v>
      </c>
      <c r="B13" s="129" t="s">
        <v>124</v>
      </c>
      <c r="C13" s="130" t="s">
        <v>125</v>
      </c>
      <c r="D13" s="130" t="s">
        <v>119</v>
      </c>
      <c r="E13" s="130" t="s">
        <v>126</v>
      </c>
      <c r="F13" s="183" t="s">
        <v>828</v>
      </c>
      <c r="G13" s="177"/>
      <c r="H13" s="194"/>
      <c r="I13" s="99"/>
      <c r="J13" s="193"/>
      <c r="K13" s="195"/>
    </row>
    <row r="14" spans="1:11" s="122" customFormat="1" ht="24.95" customHeight="1">
      <c r="A14" s="182">
        <v>2</v>
      </c>
      <c r="B14" s="297" t="s">
        <v>128</v>
      </c>
      <c r="C14" s="298"/>
      <c r="D14" s="298"/>
      <c r="E14" s="298"/>
      <c r="F14" s="299"/>
      <c r="G14" s="175"/>
      <c r="H14" s="302" t="s">
        <v>128</v>
      </c>
      <c r="I14" s="298"/>
      <c r="J14" s="298"/>
      <c r="K14" s="299"/>
    </row>
    <row r="15" spans="1:11" s="122" customFormat="1" ht="36">
      <c r="A15" s="184" t="s">
        <v>129</v>
      </c>
      <c r="B15" s="129" t="s">
        <v>130</v>
      </c>
      <c r="C15" s="130" t="s">
        <v>131</v>
      </c>
      <c r="D15" s="130" t="s">
        <v>119</v>
      </c>
      <c r="E15" s="130">
        <v>44</v>
      </c>
      <c r="F15" s="183" t="s">
        <v>829</v>
      </c>
      <c r="G15" s="177"/>
      <c r="H15" s="194"/>
      <c r="I15" s="99"/>
      <c r="J15" s="193"/>
      <c r="K15" s="195"/>
    </row>
    <row r="16" spans="1:11" s="122" customFormat="1" ht="35.1" customHeight="1">
      <c r="A16" s="184" t="s">
        <v>133</v>
      </c>
      <c r="B16" s="129" t="s">
        <v>134</v>
      </c>
      <c r="C16" s="130" t="s">
        <v>135</v>
      </c>
      <c r="D16" s="130" t="s">
        <v>119</v>
      </c>
      <c r="E16" s="130">
        <v>200</v>
      </c>
      <c r="F16" s="183" t="s">
        <v>120</v>
      </c>
      <c r="G16" s="177"/>
      <c r="H16" s="194"/>
      <c r="I16" s="99"/>
      <c r="J16" s="193"/>
      <c r="K16" s="195"/>
    </row>
    <row r="17" spans="1:11" s="122" customFormat="1" ht="24.95" customHeight="1">
      <c r="A17" s="184" t="s">
        <v>136</v>
      </c>
      <c r="B17" s="129" t="s">
        <v>137</v>
      </c>
      <c r="C17" s="130" t="s">
        <v>138</v>
      </c>
      <c r="D17" s="130" t="s">
        <v>138</v>
      </c>
      <c r="E17" s="130" t="s">
        <v>139</v>
      </c>
      <c r="F17" s="183" t="s">
        <v>120</v>
      </c>
      <c r="G17" s="177"/>
      <c r="H17" s="194"/>
      <c r="I17" s="99"/>
      <c r="J17" s="193"/>
      <c r="K17" s="195"/>
    </row>
    <row r="18" spans="1:11" s="122" customFormat="1" ht="24.95" customHeight="1">
      <c r="A18" s="184" t="s">
        <v>140</v>
      </c>
      <c r="B18" s="129" t="s">
        <v>141</v>
      </c>
      <c r="C18" s="130" t="s">
        <v>142</v>
      </c>
      <c r="D18" s="130" t="s">
        <v>119</v>
      </c>
      <c r="E18" s="185">
        <v>1</v>
      </c>
      <c r="F18" s="183" t="s">
        <v>120</v>
      </c>
      <c r="G18" s="178"/>
      <c r="H18" s="194"/>
      <c r="I18" s="99"/>
      <c r="J18" s="193"/>
      <c r="K18" s="195"/>
    </row>
    <row r="19" spans="1:11" s="122" customFormat="1" ht="24.95" customHeight="1">
      <c r="A19" s="182">
        <v>3</v>
      </c>
      <c r="B19" s="297" t="s">
        <v>143</v>
      </c>
      <c r="C19" s="298"/>
      <c r="D19" s="298"/>
      <c r="E19" s="298"/>
      <c r="F19" s="299"/>
      <c r="G19" s="175"/>
      <c r="H19" s="302" t="s">
        <v>143</v>
      </c>
      <c r="I19" s="298"/>
      <c r="J19" s="298"/>
      <c r="K19" s="299"/>
    </row>
    <row r="20" spans="1:11" s="122" customFormat="1" ht="24.95" customHeight="1">
      <c r="A20" s="111" t="s">
        <v>144</v>
      </c>
      <c r="B20" s="129" t="s">
        <v>145</v>
      </c>
      <c r="C20" s="130" t="s">
        <v>146</v>
      </c>
      <c r="D20" s="130" t="s">
        <v>119</v>
      </c>
      <c r="E20" s="130">
        <v>15</v>
      </c>
      <c r="F20" s="183" t="s">
        <v>120</v>
      </c>
      <c r="G20" s="177"/>
      <c r="H20" s="194"/>
      <c r="I20" s="99"/>
      <c r="J20" s="193"/>
      <c r="K20" s="195"/>
    </row>
    <row r="21" spans="1:11" s="122" customFormat="1" ht="36">
      <c r="A21" s="111" t="s">
        <v>151</v>
      </c>
      <c r="B21" s="129" t="s">
        <v>148</v>
      </c>
      <c r="C21" s="130" t="s">
        <v>138</v>
      </c>
      <c r="D21" s="130" t="s">
        <v>149</v>
      </c>
      <c r="E21" s="130" t="s">
        <v>149</v>
      </c>
      <c r="F21" s="183" t="s">
        <v>830</v>
      </c>
      <c r="G21" s="177"/>
      <c r="H21" s="194"/>
      <c r="I21" s="99"/>
      <c r="J21" s="193"/>
      <c r="K21" s="195"/>
    </row>
    <row r="22" spans="1:11" s="122" customFormat="1" ht="24.95" customHeight="1">
      <c r="A22" s="111" t="s">
        <v>147</v>
      </c>
      <c r="B22" s="129" t="s">
        <v>153</v>
      </c>
      <c r="C22" s="130" t="s">
        <v>154</v>
      </c>
      <c r="D22" s="130" t="s">
        <v>119</v>
      </c>
      <c r="E22" s="130">
        <v>120</v>
      </c>
      <c r="F22" s="183" t="s">
        <v>120</v>
      </c>
      <c r="G22" s="177"/>
      <c r="H22" s="194"/>
      <c r="I22" s="99"/>
      <c r="J22" s="193"/>
      <c r="K22" s="195"/>
    </row>
    <row r="23" spans="1:11" s="122" customFormat="1" ht="50.1" customHeight="1">
      <c r="A23" s="111" t="s">
        <v>152</v>
      </c>
      <c r="B23" s="129" t="s">
        <v>156</v>
      </c>
      <c r="C23" s="130" t="s">
        <v>154</v>
      </c>
      <c r="D23" s="130" t="s">
        <v>119</v>
      </c>
      <c r="E23" s="130">
        <v>64</v>
      </c>
      <c r="F23" s="183" t="s">
        <v>120</v>
      </c>
      <c r="G23" s="177"/>
      <c r="H23" s="194"/>
      <c r="I23" s="99"/>
      <c r="J23" s="193"/>
      <c r="K23" s="195"/>
    </row>
    <row r="24" spans="1:11" s="140" customFormat="1" ht="308.25" customHeight="1">
      <c r="A24" s="111" t="s">
        <v>155</v>
      </c>
      <c r="B24" s="129" t="s">
        <v>158</v>
      </c>
      <c r="C24" s="130" t="s">
        <v>154</v>
      </c>
      <c r="D24" s="130" t="s">
        <v>119</v>
      </c>
      <c r="E24" s="130">
        <v>64</v>
      </c>
      <c r="F24" s="183" t="s">
        <v>831</v>
      </c>
      <c r="G24" s="177"/>
      <c r="H24" s="194"/>
      <c r="I24" s="99"/>
      <c r="J24" s="193"/>
      <c r="K24" s="195"/>
    </row>
    <row r="25" spans="1:11" s="126" customFormat="1" ht="24.95" customHeight="1">
      <c r="A25" s="111" t="s">
        <v>157</v>
      </c>
      <c r="B25" s="129" t="s">
        <v>176</v>
      </c>
      <c r="C25" s="130" t="s">
        <v>138</v>
      </c>
      <c r="D25" s="130" t="s">
        <v>138</v>
      </c>
      <c r="E25" s="130" t="s">
        <v>139</v>
      </c>
      <c r="F25" s="183" t="s">
        <v>120</v>
      </c>
      <c r="G25" s="177"/>
      <c r="H25" s="194"/>
      <c r="I25" s="99"/>
      <c r="J25" s="193"/>
      <c r="K25" s="195"/>
    </row>
    <row r="26" spans="1:11" s="126" customFormat="1" ht="50.1" customHeight="1">
      <c r="A26" s="111" t="s">
        <v>175</v>
      </c>
      <c r="B26" s="129" t="s">
        <v>178</v>
      </c>
      <c r="C26" s="130" t="s">
        <v>154</v>
      </c>
      <c r="D26" s="130" t="s">
        <v>138</v>
      </c>
      <c r="E26" s="130" t="s">
        <v>139</v>
      </c>
      <c r="F26" s="183" t="s">
        <v>120</v>
      </c>
      <c r="G26" s="177"/>
      <c r="H26" s="194"/>
      <c r="I26" s="99"/>
      <c r="J26" s="193"/>
      <c r="K26" s="195"/>
    </row>
    <row r="27" spans="1:11" s="126" customFormat="1" ht="42.75" customHeight="1">
      <c r="A27" s="111" t="s">
        <v>177</v>
      </c>
      <c r="B27" s="129" t="s">
        <v>180</v>
      </c>
      <c r="C27" s="130" t="s">
        <v>154</v>
      </c>
      <c r="D27" s="130" t="s">
        <v>119</v>
      </c>
      <c r="E27" s="130">
        <v>40</v>
      </c>
      <c r="F27" s="183" t="s">
        <v>832</v>
      </c>
      <c r="G27" s="177"/>
      <c r="H27" s="194"/>
      <c r="I27" s="99"/>
      <c r="J27" s="193"/>
      <c r="K27" s="195"/>
    </row>
    <row r="28" spans="1:11" s="126" customFormat="1" ht="99" customHeight="1">
      <c r="A28" s="111" t="s">
        <v>179</v>
      </c>
      <c r="B28" s="129" t="s">
        <v>184</v>
      </c>
      <c r="C28" s="130" t="s">
        <v>154</v>
      </c>
      <c r="D28" s="130" t="s">
        <v>119</v>
      </c>
      <c r="E28" s="130">
        <v>19</v>
      </c>
      <c r="F28" s="183" t="s">
        <v>833</v>
      </c>
      <c r="G28" s="177"/>
      <c r="H28" s="194"/>
      <c r="I28" s="99"/>
      <c r="J28" s="193"/>
      <c r="K28" s="195"/>
    </row>
    <row r="29" spans="1:11" s="126" customFormat="1" ht="47.25" customHeight="1">
      <c r="A29" s="111" t="s">
        <v>183</v>
      </c>
      <c r="B29" s="129" t="s">
        <v>191</v>
      </c>
      <c r="C29" s="130" t="s">
        <v>154</v>
      </c>
      <c r="D29" s="130" t="s">
        <v>119</v>
      </c>
      <c r="E29" s="130">
        <v>19</v>
      </c>
      <c r="F29" s="183" t="s">
        <v>834</v>
      </c>
      <c r="G29" s="177"/>
      <c r="H29" s="194"/>
      <c r="I29" s="99"/>
      <c r="J29" s="193"/>
      <c r="K29" s="195"/>
    </row>
    <row r="30" spans="1:11" s="126" customFormat="1" ht="240">
      <c r="A30" s="111" t="s">
        <v>190</v>
      </c>
      <c r="B30" s="129" t="s">
        <v>194</v>
      </c>
      <c r="C30" s="130" t="s">
        <v>154</v>
      </c>
      <c r="D30" s="130" t="s">
        <v>119</v>
      </c>
      <c r="E30" s="130">
        <v>54</v>
      </c>
      <c r="F30" s="183" t="s">
        <v>835</v>
      </c>
      <c r="G30" s="177"/>
      <c r="H30" s="194"/>
      <c r="I30" s="99"/>
      <c r="J30" s="193"/>
      <c r="K30" s="195"/>
    </row>
    <row r="31" spans="1:11" s="126" customFormat="1" ht="43.5" customHeight="1">
      <c r="A31" s="111" t="s">
        <v>193</v>
      </c>
      <c r="B31" s="129" t="s">
        <v>214</v>
      </c>
      <c r="C31" s="130" t="s">
        <v>138</v>
      </c>
      <c r="D31" s="130" t="s">
        <v>149</v>
      </c>
      <c r="E31" s="130" t="s">
        <v>149</v>
      </c>
      <c r="F31" s="183" t="s">
        <v>836</v>
      </c>
      <c r="G31" s="177"/>
      <c r="H31" s="194"/>
      <c r="I31" s="99"/>
      <c r="J31" s="193"/>
      <c r="K31" s="195"/>
    </row>
    <row r="32" spans="1:11" s="126" customFormat="1" ht="71.25" customHeight="1">
      <c r="A32" s="111" t="s">
        <v>213</v>
      </c>
      <c r="B32" s="129" t="s">
        <v>217</v>
      </c>
      <c r="C32" s="130" t="s">
        <v>154</v>
      </c>
      <c r="D32" s="130" t="s">
        <v>119</v>
      </c>
      <c r="E32" s="130">
        <v>45</v>
      </c>
      <c r="F32" s="183" t="s">
        <v>837</v>
      </c>
      <c r="G32" s="177"/>
      <c r="H32" s="194"/>
      <c r="I32" s="99"/>
      <c r="J32" s="193"/>
      <c r="K32" s="195"/>
    </row>
    <row r="33" spans="1:11" s="126" customFormat="1" ht="52.5" customHeight="1">
      <c r="A33" s="111" t="s">
        <v>216</v>
      </c>
      <c r="B33" s="129" t="s">
        <v>222</v>
      </c>
      <c r="C33" s="130" t="s">
        <v>154</v>
      </c>
      <c r="D33" s="130" t="s">
        <v>119</v>
      </c>
      <c r="E33" s="130" t="s">
        <v>223</v>
      </c>
      <c r="F33" s="183" t="s">
        <v>838</v>
      </c>
      <c r="G33" s="177"/>
      <c r="H33" s="194"/>
      <c r="I33" s="99"/>
      <c r="J33" s="193"/>
      <c r="K33" s="195"/>
    </row>
    <row r="34" spans="1:11" s="126" customFormat="1" ht="66.75" customHeight="1">
      <c r="A34" s="111" t="s">
        <v>221</v>
      </c>
      <c r="B34" s="129" t="s">
        <v>226</v>
      </c>
      <c r="C34" s="130" t="s">
        <v>154</v>
      </c>
      <c r="D34" s="130" t="s">
        <v>227</v>
      </c>
      <c r="E34" s="130" t="s">
        <v>139</v>
      </c>
      <c r="F34" s="183" t="s">
        <v>839</v>
      </c>
      <c r="G34" s="177"/>
      <c r="H34" s="194"/>
      <c r="I34" s="99"/>
      <c r="J34" s="193"/>
      <c r="K34" s="195"/>
    </row>
    <row r="35" spans="1:11" s="126" customFormat="1" ht="42" customHeight="1">
      <c r="A35" s="111" t="s">
        <v>225</v>
      </c>
      <c r="B35" s="129" t="s">
        <v>230</v>
      </c>
      <c r="C35" s="130" t="s">
        <v>154</v>
      </c>
      <c r="D35" s="130" t="s">
        <v>227</v>
      </c>
      <c r="E35" s="130">
        <v>16</v>
      </c>
      <c r="F35" s="183" t="s">
        <v>120</v>
      </c>
      <c r="G35" s="177"/>
      <c r="H35" s="194"/>
      <c r="I35" s="99"/>
      <c r="J35" s="193"/>
      <c r="K35" s="195"/>
    </row>
    <row r="36" spans="1:11" s="126" customFormat="1" ht="48" customHeight="1">
      <c r="A36" s="111" t="s">
        <v>229</v>
      </c>
      <c r="B36" s="129" t="s">
        <v>232</v>
      </c>
      <c r="C36" s="130" t="s">
        <v>138</v>
      </c>
      <c r="D36" s="130" t="s">
        <v>233</v>
      </c>
      <c r="E36" s="130" t="s">
        <v>233</v>
      </c>
      <c r="F36" s="183" t="s">
        <v>840</v>
      </c>
      <c r="G36" s="177"/>
      <c r="H36" s="194"/>
      <c r="I36" s="99"/>
      <c r="J36" s="193"/>
      <c r="K36" s="195"/>
    </row>
    <row r="37" spans="1:11" s="126" customFormat="1" ht="234" customHeight="1">
      <c r="A37" s="111" t="s">
        <v>231</v>
      </c>
      <c r="B37" s="129" t="s">
        <v>236</v>
      </c>
      <c r="C37" s="130" t="s">
        <v>138</v>
      </c>
      <c r="D37" s="130" t="s">
        <v>138</v>
      </c>
      <c r="E37" s="130" t="s">
        <v>139</v>
      </c>
      <c r="F37" s="183" t="s">
        <v>841</v>
      </c>
      <c r="G37" s="177"/>
      <c r="H37" s="194"/>
      <c r="I37" s="99"/>
      <c r="J37" s="193"/>
      <c r="K37" s="195"/>
    </row>
    <row r="38" spans="1:11" s="126" customFormat="1" ht="220.5" customHeight="1">
      <c r="A38" s="111" t="s">
        <v>235</v>
      </c>
      <c r="B38" s="143" t="s">
        <v>242</v>
      </c>
      <c r="C38" s="130" t="s">
        <v>138</v>
      </c>
      <c r="D38" s="130" t="s">
        <v>149</v>
      </c>
      <c r="E38" s="130" t="s">
        <v>149</v>
      </c>
      <c r="F38" s="183" t="s">
        <v>842</v>
      </c>
      <c r="G38" s="177"/>
      <c r="H38" s="194"/>
      <c r="I38" s="99"/>
      <c r="J38" s="193"/>
      <c r="K38" s="195"/>
    </row>
    <row r="39" spans="1:11" s="126" customFormat="1" ht="225" customHeight="1">
      <c r="A39" s="111" t="s">
        <v>241</v>
      </c>
      <c r="B39" s="143" t="s">
        <v>244</v>
      </c>
      <c r="C39" s="130" t="s">
        <v>138</v>
      </c>
      <c r="D39" s="130" t="s">
        <v>149</v>
      </c>
      <c r="E39" s="130" t="s">
        <v>149</v>
      </c>
      <c r="F39" s="183" t="s">
        <v>843</v>
      </c>
      <c r="G39" s="177"/>
      <c r="H39" s="194"/>
      <c r="I39" s="99"/>
      <c r="J39" s="193"/>
      <c r="K39" s="195"/>
    </row>
    <row r="40" spans="1:11" s="126" customFormat="1" ht="220.5" customHeight="1">
      <c r="A40" s="188" t="s">
        <v>243</v>
      </c>
      <c r="B40" s="186" t="s">
        <v>246</v>
      </c>
      <c r="C40" s="187" t="s">
        <v>138</v>
      </c>
      <c r="D40" s="187" t="s">
        <v>149</v>
      </c>
      <c r="E40" s="187" t="s">
        <v>149</v>
      </c>
      <c r="F40" s="183" t="s">
        <v>844</v>
      </c>
      <c r="G40" s="177"/>
      <c r="H40" s="194"/>
      <c r="I40" s="99"/>
      <c r="J40" s="193"/>
      <c r="K40" s="195"/>
    </row>
    <row r="41" spans="1:11" s="126" customFormat="1" ht="217.5" customHeight="1">
      <c r="A41" s="111" t="s">
        <v>245</v>
      </c>
      <c r="B41" s="143" t="s">
        <v>248</v>
      </c>
      <c r="C41" s="130" t="s">
        <v>138</v>
      </c>
      <c r="D41" s="130" t="s">
        <v>149</v>
      </c>
      <c r="E41" s="130" t="s">
        <v>149</v>
      </c>
      <c r="F41" s="183" t="s">
        <v>845</v>
      </c>
      <c r="G41" s="177"/>
      <c r="H41" s="194"/>
      <c r="I41" s="99"/>
      <c r="J41" s="193"/>
      <c r="K41" s="195"/>
    </row>
    <row r="42" spans="1:11" s="126" customFormat="1" ht="24.95" customHeight="1">
      <c r="A42" s="111" t="s">
        <v>247</v>
      </c>
      <c r="B42" s="129" t="s">
        <v>250</v>
      </c>
      <c r="C42" s="130" t="s">
        <v>138</v>
      </c>
      <c r="D42" s="130" t="s">
        <v>138</v>
      </c>
      <c r="E42" s="130" t="s">
        <v>139</v>
      </c>
      <c r="F42" s="183" t="s">
        <v>120</v>
      </c>
      <c r="G42" s="177"/>
      <c r="H42" s="194"/>
      <c r="I42" s="99"/>
      <c r="J42" s="193"/>
      <c r="K42" s="195"/>
    </row>
    <row r="43" spans="1:11" s="126" customFormat="1" ht="24.95" customHeight="1">
      <c r="A43" s="111" t="s">
        <v>249</v>
      </c>
      <c r="B43" s="129" t="s">
        <v>251</v>
      </c>
      <c r="C43" s="130" t="s">
        <v>83</v>
      </c>
      <c r="D43" s="130" t="s">
        <v>119</v>
      </c>
      <c r="E43" s="130">
        <v>205</v>
      </c>
      <c r="F43" s="183" t="s">
        <v>120</v>
      </c>
      <c r="G43" s="177"/>
      <c r="H43" s="194"/>
      <c r="I43" s="99"/>
      <c r="J43" s="193"/>
      <c r="K43" s="195"/>
    </row>
    <row r="44" spans="1:11" s="122" customFormat="1" ht="24.95" customHeight="1">
      <c r="A44" s="182">
        <v>4</v>
      </c>
      <c r="B44" s="297" t="s">
        <v>252</v>
      </c>
      <c r="C44" s="298"/>
      <c r="D44" s="298"/>
      <c r="E44" s="298"/>
      <c r="F44" s="299"/>
      <c r="G44" s="175"/>
      <c r="H44" s="302" t="s">
        <v>252</v>
      </c>
      <c r="I44" s="298"/>
      <c r="J44" s="298"/>
      <c r="K44" s="299"/>
    </row>
    <row r="45" spans="1:11" s="126" customFormat="1" ht="24.95" customHeight="1">
      <c r="A45" s="128" t="s">
        <v>253</v>
      </c>
      <c r="B45" s="129" t="s">
        <v>254</v>
      </c>
      <c r="C45" s="130" t="s">
        <v>255</v>
      </c>
      <c r="D45" s="130" t="s">
        <v>256</v>
      </c>
      <c r="E45" s="138">
        <v>0.1</v>
      </c>
      <c r="F45" s="183" t="s">
        <v>120</v>
      </c>
      <c r="G45" s="177"/>
      <c r="H45" s="194"/>
      <c r="I45" s="99"/>
      <c r="J45" s="193"/>
      <c r="K45" s="195"/>
    </row>
    <row r="46" spans="1:11" s="126" customFormat="1" ht="24.95" customHeight="1">
      <c r="A46" s="128" t="s">
        <v>257</v>
      </c>
      <c r="B46" s="129" t="s">
        <v>258</v>
      </c>
      <c r="C46" s="130" t="s">
        <v>138</v>
      </c>
      <c r="D46" s="130" t="s">
        <v>138</v>
      </c>
      <c r="E46" s="130" t="s">
        <v>139</v>
      </c>
      <c r="F46" s="183" t="s">
        <v>120</v>
      </c>
      <c r="G46" s="177"/>
      <c r="H46" s="194"/>
      <c r="I46" s="99"/>
      <c r="J46" s="193"/>
      <c r="K46" s="195"/>
    </row>
    <row r="47" spans="1:11" s="126" customFormat="1" ht="35.1" customHeight="1">
      <c r="A47" s="128" t="s">
        <v>259</v>
      </c>
      <c r="B47" s="129" t="s">
        <v>260</v>
      </c>
      <c r="C47" s="130" t="s">
        <v>261</v>
      </c>
      <c r="D47" s="130" t="s">
        <v>256</v>
      </c>
      <c r="E47" s="130">
        <v>3.3</v>
      </c>
      <c r="F47" s="183" t="s">
        <v>120</v>
      </c>
      <c r="G47" s="177"/>
      <c r="H47" s="194"/>
      <c r="I47" s="99"/>
      <c r="J47" s="193"/>
      <c r="K47" s="195"/>
    </row>
    <row r="48" spans="1:11" s="126" customFormat="1" ht="33.75" customHeight="1">
      <c r="A48" s="128" t="s">
        <v>262</v>
      </c>
      <c r="B48" s="129" t="s">
        <v>263</v>
      </c>
      <c r="C48" s="130" t="s">
        <v>261</v>
      </c>
      <c r="D48" s="130" t="s">
        <v>256</v>
      </c>
      <c r="E48" s="130">
        <v>0.75</v>
      </c>
      <c r="F48" s="183" t="s">
        <v>120</v>
      </c>
      <c r="G48" s="177"/>
      <c r="H48" s="194"/>
      <c r="I48" s="99"/>
      <c r="J48" s="193"/>
      <c r="K48" s="195"/>
    </row>
    <row r="49" spans="1:11" s="126" customFormat="1" ht="37.5" customHeight="1">
      <c r="A49" s="128" t="s">
        <v>264</v>
      </c>
      <c r="B49" s="129" t="s">
        <v>265</v>
      </c>
      <c r="C49" s="130" t="s">
        <v>261</v>
      </c>
      <c r="D49" s="130" t="s">
        <v>256</v>
      </c>
      <c r="E49" s="130">
        <v>0.2</v>
      </c>
      <c r="F49" s="183" t="s">
        <v>120</v>
      </c>
      <c r="G49" s="177"/>
      <c r="H49" s="194"/>
      <c r="I49" s="99"/>
      <c r="J49" s="193"/>
      <c r="K49" s="195"/>
    </row>
    <row r="50" spans="1:11" s="126" customFormat="1" ht="36.75" customHeight="1">
      <c r="A50" s="128" t="s">
        <v>266</v>
      </c>
      <c r="B50" s="129" t="s">
        <v>267</v>
      </c>
      <c r="C50" s="130" t="s">
        <v>261</v>
      </c>
      <c r="D50" s="130" t="s">
        <v>256</v>
      </c>
      <c r="E50" s="130">
        <v>7.0000000000000007E-2</v>
      </c>
      <c r="F50" s="183" t="s">
        <v>120</v>
      </c>
      <c r="G50" s="177"/>
      <c r="H50" s="194"/>
      <c r="I50" s="99"/>
      <c r="J50" s="193"/>
      <c r="K50" s="195"/>
    </row>
    <row r="51" spans="1:11" s="126" customFormat="1" ht="37.5" customHeight="1">
      <c r="A51" s="128" t="s">
        <v>268</v>
      </c>
      <c r="B51" s="129" t="s">
        <v>269</v>
      </c>
      <c r="C51" s="130" t="s">
        <v>261</v>
      </c>
      <c r="D51" s="130" t="s">
        <v>256</v>
      </c>
      <c r="E51" s="130">
        <v>0.02</v>
      </c>
      <c r="F51" s="183" t="s">
        <v>120</v>
      </c>
      <c r="G51" s="177"/>
      <c r="H51" s="194"/>
      <c r="I51" s="99"/>
      <c r="J51" s="193"/>
      <c r="K51" s="195"/>
    </row>
    <row r="52" spans="1:11" s="122" customFormat="1" ht="24.95" customHeight="1">
      <c r="A52" s="182">
        <v>5</v>
      </c>
      <c r="B52" s="297" t="s">
        <v>270</v>
      </c>
      <c r="C52" s="298"/>
      <c r="D52" s="298"/>
      <c r="E52" s="298"/>
      <c r="F52" s="299"/>
      <c r="G52" s="175"/>
      <c r="H52" s="302" t="s">
        <v>270</v>
      </c>
      <c r="I52" s="298"/>
      <c r="J52" s="298"/>
      <c r="K52" s="299"/>
    </row>
    <row r="53" spans="1:11" s="126" customFormat="1" ht="24.95" customHeight="1">
      <c r="A53" s="184" t="s">
        <v>271</v>
      </c>
      <c r="B53" s="129" t="s">
        <v>272</v>
      </c>
      <c r="C53" s="130" t="s">
        <v>82</v>
      </c>
      <c r="D53" s="130" t="s">
        <v>256</v>
      </c>
      <c r="E53" s="130">
        <v>0.5</v>
      </c>
      <c r="F53" s="183" t="s">
        <v>120</v>
      </c>
      <c r="G53" s="177"/>
      <c r="H53" s="194"/>
      <c r="I53" s="99"/>
      <c r="J53" s="193"/>
      <c r="K53" s="195"/>
    </row>
    <row r="54" spans="1:11" s="126" customFormat="1" ht="24.95" customHeight="1">
      <c r="A54" s="184" t="s">
        <v>273</v>
      </c>
      <c r="B54" s="129" t="s">
        <v>274</v>
      </c>
      <c r="C54" s="130" t="s">
        <v>82</v>
      </c>
      <c r="D54" s="130" t="s">
        <v>256</v>
      </c>
      <c r="E54" s="130">
        <v>0.1</v>
      </c>
      <c r="F54" s="183" t="s">
        <v>120</v>
      </c>
      <c r="G54" s="177"/>
      <c r="H54" s="194"/>
      <c r="I54" s="99"/>
      <c r="J54" s="193"/>
      <c r="K54" s="195"/>
    </row>
    <row r="55" spans="1:11" s="126" customFormat="1" ht="66" customHeight="1">
      <c r="A55" s="184" t="s">
        <v>275</v>
      </c>
      <c r="B55" s="129" t="s">
        <v>276</v>
      </c>
      <c r="C55" s="130" t="s">
        <v>277</v>
      </c>
      <c r="D55" s="130" t="s">
        <v>256</v>
      </c>
      <c r="E55" s="130" t="s">
        <v>279</v>
      </c>
      <c r="F55" s="183" t="s">
        <v>846</v>
      </c>
      <c r="G55" s="179"/>
      <c r="H55" s="194"/>
      <c r="I55" s="99"/>
      <c r="J55" s="193"/>
      <c r="K55" s="195"/>
    </row>
    <row r="56" spans="1:11" s="122" customFormat="1" ht="24.95" customHeight="1">
      <c r="A56" s="182">
        <v>6</v>
      </c>
      <c r="B56" s="297" t="s">
        <v>281</v>
      </c>
      <c r="C56" s="298"/>
      <c r="D56" s="298"/>
      <c r="E56" s="298"/>
      <c r="F56" s="299"/>
      <c r="G56" s="175"/>
      <c r="H56" s="302" t="s">
        <v>281</v>
      </c>
      <c r="I56" s="298"/>
      <c r="J56" s="298"/>
      <c r="K56" s="299"/>
    </row>
    <row r="57" spans="1:11" s="126" customFormat="1" ht="24.95" customHeight="1">
      <c r="A57" s="128" t="s">
        <v>282</v>
      </c>
      <c r="B57" s="129" t="s">
        <v>283</v>
      </c>
      <c r="C57" s="130" t="s">
        <v>138</v>
      </c>
      <c r="D57" s="130" t="s">
        <v>138</v>
      </c>
      <c r="E57" s="130" t="s">
        <v>139</v>
      </c>
      <c r="F57" s="183" t="s">
        <v>120</v>
      </c>
      <c r="G57" s="177"/>
      <c r="H57" s="194"/>
      <c r="I57" s="99"/>
      <c r="J57" s="193"/>
      <c r="K57" s="195"/>
    </row>
    <row r="58" spans="1:11" s="126" customFormat="1" ht="24.95" customHeight="1">
      <c r="A58" s="128" t="s">
        <v>284</v>
      </c>
      <c r="B58" s="129" t="s">
        <v>285</v>
      </c>
      <c r="C58" s="130" t="s">
        <v>138</v>
      </c>
      <c r="D58" s="130" t="s">
        <v>138</v>
      </c>
      <c r="E58" s="130" t="s">
        <v>139</v>
      </c>
      <c r="F58" s="183" t="s">
        <v>120</v>
      </c>
      <c r="G58" s="177"/>
      <c r="H58" s="194"/>
      <c r="I58" s="99"/>
      <c r="J58" s="193"/>
      <c r="K58" s="195"/>
    </row>
    <row r="59" spans="1:11" s="126" customFormat="1" ht="24.95" customHeight="1">
      <c r="A59" s="128" t="s">
        <v>286</v>
      </c>
      <c r="B59" s="129" t="s">
        <v>287</v>
      </c>
      <c r="C59" s="130" t="s">
        <v>138</v>
      </c>
      <c r="D59" s="130" t="s">
        <v>138</v>
      </c>
      <c r="E59" s="130" t="s">
        <v>139</v>
      </c>
      <c r="F59" s="183" t="s">
        <v>120</v>
      </c>
      <c r="G59" s="177"/>
      <c r="H59" s="194"/>
      <c r="I59" s="99"/>
      <c r="J59" s="193"/>
      <c r="K59" s="195"/>
    </row>
    <row r="60" spans="1:11" s="126" customFormat="1" ht="24.95" customHeight="1">
      <c r="A60" s="128" t="s">
        <v>288</v>
      </c>
      <c r="B60" s="129" t="s">
        <v>289</v>
      </c>
      <c r="C60" s="130" t="s">
        <v>138</v>
      </c>
      <c r="D60" s="130" t="s">
        <v>138</v>
      </c>
      <c r="E60" s="130" t="s">
        <v>139</v>
      </c>
      <c r="F60" s="183" t="s">
        <v>120</v>
      </c>
      <c r="G60" s="177"/>
      <c r="H60" s="194"/>
      <c r="I60" s="99"/>
      <c r="J60" s="193"/>
      <c r="K60" s="195"/>
    </row>
    <row r="61" spans="1:11" s="126" customFormat="1" ht="24.95" customHeight="1">
      <c r="A61" s="128" t="s">
        <v>290</v>
      </c>
      <c r="B61" s="129" t="s">
        <v>291</v>
      </c>
      <c r="C61" s="130" t="s">
        <v>138</v>
      </c>
      <c r="D61" s="130" t="s">
        <v>138</v>
      </c>
      <c r="E61" s="130" t="s">
        <v>139</v>
      </c>
      <c r="F61" s="183" t="s">
        <v>120</v>
      </c>
      <c r="G61" s="177"/>
      <c r="H61" s="194"/>
      <c r="I61" s="99"/>
      <c r="J61" s="193"/>
      <c r="K61" s="195"/>
    </row>
    <row r="62" spans="1:11" s="126" customFormat="1" ht="35.1" customHeight="1">
      <c r="A62" s="128" t="s">
        <v>292</v>
      </c>
      <c r="B62" s="129" t="s">
        <v>293</v>
      </c>
      <c r="C62" s="130" t="s">
        <v>138</v>
      </c>
      <c r="D62" s="130" t="s">
        <v>138</v>
      </c>
      <c r="E62" s="130" t="s">
        <v>139</v>
      </c>
      <c r="F62" s="183" t="s">
        <v>120</v>
      </c>
      <c r="G62" s="177"/>
      <c r="H62" s="194"/>
      <c r="I62" s="99"/>
      <c r="J62" s="193"/>
      <c r="K62" s="195"/>
    </row>
    <row r="63" spans="1:11" s="126" customFormat="1" ht="42.75" customHeight="1">
      <c r="A63" s="128" t="s">
        <v>294</v>
      </c>
      <c r="B63" s="129" t="s">
        <v>295</v>
      </c>
      <c r="C63" s="130" t="s">
        <v>138</v>
      </c>
      <c r="D63" s="130" t="s">
        <v>138</v>
      </c>
      <c r="E63" s="130" t="s">
        <v>139</v>
      </c>
      <c r="F63" s="183" t="s">
        <v>120</v>
      </c>
      <c r="G63" s="177"/>
      <c r="H63" s="194"/>
      <c r="I63" s="99"/>
      <c r="J63" s="193"/>
      <c r="K63" s="195"/>
    </row>
    <row r="64" spans="1:11" s="126" customFormat="1" ht="204.75" customHeight="1">
      <c r="A64" s="128" t="s">
        <v>296</v>
      </c>
      <c r="B64" s="129" t="s">
        <v>297</v>
      </c>
      <c r="C64" s="130" t="s">
        <v>138</v>
      </c>
      <c r="D64" s="130" t="s">
        <v>138</v>
      </c>
      <c r="E64" s="130" t="s">
        <v>139</v>
      </c>
      <c r="F64" s="183" t="s">
        <v>120</v>
      </c>
      <c r="G64" s="177"/>
      <c r="H64" s="194"/>
      <c r="I64" s="99"/>
      <c r="J64" s="193"/>
      <c r="K64" s="195"/>
    </row>
    <row r="65" spans="1:11" s="126" customFormat="1" ht="35.1" customHeight="1">
      <c r="A65" s="128" t="s">
        <v>298</v>
      </c>
      <c r="B65" s="129" t="s">
        <v>299</v>
      </c>
      <c r="C65" s="130" t="s">
        <v>138</v>
      </c>
      <c r="D65" s="130" t="s">
        <v>138</v>
      </c>
      <c r="E65" s="130" t="s">
        <v>139</v>
      </c>
      <c r="F65" s="183" t="s">
        <v>120</v>
      </c>
      <c r="G65" s="177"/>
      <c r="H65" s="194"/>
      <c r="I65" s="99"/>
      <c r="J65" s="193"/>
      <c r="K65" s="195"/>
    </row>
    <row r="66" spans="1:11" s="122" customFormat="1" ht="24.95" customHeight="1">
      <c r="A66" s="182">
        <v>7</v>
      </c>
      <c r="B66" s="297" t="s">
        <v>300</v>
      </c>
      <c r="C66" s="298"/>
      <c r="D66" s="298"/>
      <c r="E66" s="298"/>
      <c r="F66" s="299"/>
      <c r="G66" s="175"/>
      <c r="H66" s="302" t="s">
        <v>300</v>
      </c>
      <c r="I66" s="298"/>
      <c r="J66" s="298"/>
      <c r="K66" s="299"/>
    </row>
    <row r="67" spans="1:11" s="126" customFormat="1" ht="24.95" customHeight="1">
      <c r="A67" s="184" t="s">
        <v>301</v>
      </c>
      <c r="B67" s="129" t="s">
        <v>302</v>
      </c>
      <c r="C67" s="130" t="s">
        <v>303</v>
      </c>
      <c r="D67" s="130" t="s">
        <v>256</v>
      </c>
      <c r="E67" s="130">
        <v>0</v>
      </c>
      <c r="F67" s="183" t="s">
        <v>120</v>
      </c>
      <c r="G67" s="177"/>
      <c r="H67" s="194"/>
      <c r="I67" s="99"/>
      <c r="J67" s="193"/>
      <c r="K67" s="195"/>
    </row>
    <row r="68" spans="1:11" s="126" customFormat="1" ht="64.5" customHeight="1">
      <c r="A68" s="184" t="s">
        <v>304</v>
      </c>
      <c r="B68" s="144" t="s">
        <v>306</v>
      </c>
      <c r="C68" s="130" t="s">
        <v>138</v>
      </c>
      <c r="D68" s="130" t="s">
        <v>149</v>
      </c>
      <c r="E68" s="130" t="s">
        <v>149</v>
      </c>
      <c r="F68" s="183" t="s">
        <v>847</v>
      </c>
      <c r="G68" s="177"/>
      <c r="H68" s="194"/>
      <c r="I68" s="99"/>
      <c r="J68" s="193"/>
      <c r="K68" s="195"/>
    </row>
    <row r="69" spans="1:11" s="126" customFormat="1" ht="35.1" customHeight="1">
      <c r="A69" s="184" t="s">
        <v>307</v>
      </c>
      <c r="B69" s="129" t="s">
        <v>308</v>
      </c>
      <c r="C69" s="130" t="s">
        <v>309</v>
      </c>
      <c r="D69" s="130" t="s">
        <v>119</v>
      </c>
      <c r="E69" s="130">
        <v>225</v>
      </c>
      <c r="F69" s="183" t="s">
        <v>120</v>
      </c>
      <c r="G69" s="177"/>
      <c r="H69" s="194"/>
      <c r="I69" s="99"/>
      <c r="J69" s="193"/>
      <c r="K69" s="195"/>
    </row>
    <row r="70" spans="1:11" s="126" customFormat="1" ht="56.25" customHeight="1">
      <c r="A70" s="184" t="s">
        <v>310</v>
      </c>
      <c r="B70" s="129" t="s">
        <v>311</v>
      </c>
      <c r="C70" s="130" t="s">
        <v>138</v>
      </c>
      <c r="D70" s="130" t="s">
        <v>138</v>
      </c>
      <c r="E70" s="130" t="s">
        <v>139</v>
      </c>
      <c r="F70" s="183" t="s">
        <v>120</v>
      </c>
      <c r="G70" s="177"/>
      <c r="H70" s="194"/>
      <c r="I70" s="99"/>
      <c r="J70" s="193"/>
      <c r="K70" s="195"/>
    </row>
    <row r="71" spans="1:11" s="126" customFormat="1" ht="35.1" customHeight="1">
      <c r="A71" s="184" t="s">
        <v>312</v>
      </c>
      <c r="B71" s="129" t="s">
        <v>313</v>
      </c>
      <c r="C71" s="130" t="s">
        <v>138</v>
      </c>
      <c r="D71" s="130" t="s">
        <v>149</v>
      </c>
      <c r="E71" s="130" t="s">
        <v>149</v>
      </c>
      <c r="F71" s="183" t="s">
        <v>120</v>
      </c>
      <c r="G71" s="177"/>
      <c r="H71" s="194"/>
      <c r="I71" s="99"/>
      <c r="J71" s="193"/>
      <c r="K71" s="195"/>
    </row>
    <row r="72" spans="1:11" s="122" customFormat="1" ht="24.95" customHeight="1">
      <c r="A72" s="182">
        <v>8</v>
      </c>
      <c r="B72" s="297" t="s">
        <v>314</v>
      </c>
      <c r="C72" s="298"/>
      <c r="D72" s="298"/>
      <c r="E72" s="298"/>
      <c r="F72" s="299"/>
      <c r="G72" s="175"/>
      <c r="H72" s="302" t="s">
        <v>314</v>
      </c>
      <c r="I72" s="298"/>
      <c r="J72" s="298"/>
      <c r="K72" s="299"/>
    </row>
    <row r="73" spans="1:11" s="126" customFormat="1" ht="24.95" customHeight="1">
      <c r="A73" s="184" t="s">
        <v>315</v>
      </c>
      <c r="B73" s="129" t="s">
        <v>316</v>
      </c>
      <c r="C73" s="130" t="s">
        <v>154</v>
      </c>
      <c r="D73" s="130" t="s">
        <v>119</v>
      </c>
      <c r="E73" s="130">
        <v>8</v>
      </c>
      <c r="F73" s="183" t="s">
        <v>120</v>
      </c>
      <c r="G73" s="177"/>
      <c r="H73" s="194"/>
      <c r="I73" s="99"/>
      <c r="J73" s="193"/>
      <c r="K73" s="195"/>
    </row>
    <row r="74" spans="1:11" s="126" customFormat="1" ht="24.95" customHeight="1">
      <c r="A74" s="184" t="s">
        <v>317</v>
      </c>
      <c r="B74" s="129" t="s">
        <v>318</v>
      </c>
      <c r="C74" s="130" t="s">
        <v>319</v>
      </c>
      <c r="D74" s="130" t="s">
        <v>119</v>
      </c>
      <c r="E74" s="130">
        <v>2</v>
      </c>
      <c r="F74" s="183" t="s">
        <v>120</v>
      </c>
      <c r="G74" s="177"/>
      <c r="H74" s="194"/>
      <c r="I74" s="99"/>
      <c r="J74" s="193"/>
      <c r="K74" s="195"/>
    </row>
    <row r="75" spans="1:11" s="126" customFormat="1" ht="24.95" customHeight="1">
      <c r="A75" s="184" t="s">
        <v>320</v>
      </c>
      <c r="B75" s="129" t="s">
        <v>321</v>
      </c>
      <c r="C75" s="130" t="s">
        <v>322</v>
      </c>
      <c r="D75" s="130" t="s">
        <v>119</v>
      </c>
      <c r="E75" s="130">
        <v>96</v>
      </c>
      <c r="F75" s="183" t="s">
        <v>120</v>
      </c>
      <c r="G75" s="177"/>
      <c r="H75" s="194"/>
      <c r="I75" s="99"/>
      <c r="J75" s="193"/>
      <c r="K75" s="195"/>
    </row>
    <row r="76" spans="1:11" s="126" customFormat="1" ht="24.95" customHeight="1">
      <c r="A76" s="184" t="s">
        <v>323</v>
      </c>
      <c r="B76" s="129" t="s">
        <v>324</v>
      </c>
      <c r="C76" s="130" t="s">
        <v>319</v>
      </c>
      <c r="D76" s="130" t="s">
        <v>119</v>
      </c>
      <c r="E76" s="130">
        <v>3</v>
      </c>
      <c r="F76" s="183" t="s">
        <v>120</v>
      </c>
      <c r="G76" s="177"/>
      <c r="H76" s="194"/>
      <c r="I76" s="99"/>
      <c r="J76" s="193"/>
      <c r="K76" s="195"/>
    </row>
    <row r="77" spans="1:11" s="126" customFormat="1" ht="51.75" customHeight="1">
      <c r="A77" s="184" t="s">
        <v>325</v>
      </c>
      <c r="B77" s="129" t="s">
        <v>326</v>
      </c>
      <c r="C77" s="130" t="s">
        <v>327</v>
      </c>
      <c r="D77" s="130" t="s">
        <v>119</v>
      </c>
      <c r="E77" s="189">
        <v>60000</v>
      </c>
      <c r="F77" s="183" t="s">
        <v>848</v>
      </c>
      <c r="G77" s="180"/>
      <c r="H77" s="194"/>
      <c r="I77" s="99"/>
      <c r="J77" s="193"/>
      <c r="K77" s="195"/>
    </row>
    <row r="78" spans="1:11" s="126" customFormat="1" ht="24.95" customHeight="1">
      <c r="A78" s="184" t="s">
        <v>329</v>
      </c>
      <c r="B78" s="129" t="s">
        <v>330</v>
      </c>
      <c r="C78" s="130" t="s">
        <v>331</v>
      </c>
      <c r="D78" s="130" t="s">
        <v>119</v>
      </c>
      <c r="E78" s="130">
        <v>24</v>
      </c>
      <c r="F78" s="183" t="s">
        <v>120</v>
      </c>
      <c r="G78" s="177"/>
      <c r="H78" s="194"/>
      <c r="I78" s="99"/>
      <c r="J78" s="193"/>
      <c r="K78" s="195"/>
    </row>
    <row r="79" spans="1:11" s="126" customFormat="1" ht="24.95" customHeight="1">
      <c r="A79" s="184" t="s">
        <v>332</v>
      </c>
      <c r="B79" s="129" t="s">
        <v>333</v>
      </c>
      <c r="C79" s="130" t="s">
        <v>322</v>
      </c>
      <c r="D79" s="130" t="s">
        <v>119</v>
      </c>
      <c r="E79" s="130" t="s">
        <v>334</v>
      </c>
      <c r="F79" s="183" t="s">
        <v>120</v>
      </c>
      <c r="G79" s="177"/>
      <c r="H79" s="194"/>
      <c r="I79" s="99"/>
      <c r="J79" s="193"/>
      <c r="K79" s="195"/>
    </row>
    <row r="80" spans="1:11" s="126" customFormat="1" ht="35.1" customHeight="1">
      <c r="A80" s="184" t="s">
        <v>335</v>
      </c>
      <c r="B80" s="129" t="s">
        <v>336</v>
      </c>
      <c r="C80" s="130" t="s">
        <v>138</v>
      </c>
      <c r="D80" s="130" t="s">
        <v>138</v>
      </c>
      <c r="E80" s="130" t="s">
        <v>139</v>
      </c>
      <c r="F80" s="183" t="s">
        <v>120</v>
      </c>
      <c r="G80" s="177"/>
      <c r="H80" s="194"/>
      <c r="I80" s="99"/>
      <c r="J80" s="193"/>
      <c r="K80" s="195"/>
    </row>
    <row r="81" spans="1:11" s="126" customFormat="1" ht="24.95" customHeight="1">
      <c r="A81" s="184" t="s">
        <v>337</v>
      </c>
      <c r="B81" s="129" t="s">
        <v>338</v>
      </c>
      <c r="C81" s="130" t="s">
        <v>138</v>
      </c>
      <c r="D81" s="130" t="s">
        <v>138</v>
      </c>
      <c r="E81" s="130" t="s">
        <v>139</v>
      </c>
      <c r="F81" s="183" t="s">
        <v>120</v>
      </c>
      <c r="G81" s="177"/>
      <c r="H81" s="194"/>
      <c r="I81" s="99"/>
      <c r="J81" s="193"/>
      <c r="K81" s="195"/>
    </row>
    <row r="82" spans="1:11" s="122" customFormat="1" ht="24.95" customHeight="1">
      <c r="A82" s="182">
        <v>9</v>
      </c>
      <c r="B82" s="297" t="s">
        <v>339</v>
      </c>
      <c r="C82" s="298"/>
      <c r="D82" s="298"/>
      <c r="E82" s="298"/>
      <c r="F82" s="299"/>
      <c r="G82" s="175"/>
      <c r="H82" s="302" t="s">
        <v>339</v>
      </c>
      <c r="I82" s="298"/>
      <c r="J82" s="298"/>
      <c r="K82" s="299"/>
    </row>
    <row r="83" spans="1:11" s="126" customFormat="1" ht="24.95" customHeight="1">
      <c r="A83" s="128" t="s">
        <v>340</v>
      </c>
      <c r="B83" s="129" t="s">
        <v>341</v>
      </c>
      <c r="C83" s="130" t="s">
        <v>138</v>
      </c>
      <c r="D83" s="130" t="s">
        <v>138</v>
      </c>
      <c r="E83" s="138" t="s">
        <v>139</v>
      </c>
      <c r="F83" s="183" t="s">
        <v>120</v>
      </c>
      <c r="G83" s="177"/>
      <c r="H83" s="194"/>
      <c r="I83" s="99"/>
      <c r="J83" s="193"/>
      <c r="K83" s="195"/>
    </row>
    <row r="84" spans="1:11" s="126" customFormat="1" ht="24.95" customHeight="1">
      <c r="A84" s="128" t="s">
        <v>342</v>
      </c>
      <c r="B84" s="129" t="s">
        <v>343</v>
      </c>
      <c r="C84" s="130" t="s">
        <v>138</v>
      </c>
      <c r="D84" s="130" t="s">
        <v>138</v>
      </c>
      <c r="E84" s="138" t="s">
        <v>139</v>
      </c>
      <c r="F84" s="183" t="s">
        <v>120</v>
      </c>
      <c r="G84" s="177"/>
      <c r="H84" s="194"/>
      <c r="I84" s="99"/>
      <c r="J84" s="193"/>
      <c r="K84" s="195"/>
    </row>
    <row r="85" spans="1:11" s="126" customFormat="1" ht="24.95" customHeight="1">
      <c r="A85" s="128" t="s">
        <v>344</v>
      </c>
      <c r="B85" s="129" t="s">
        <v>345</v>
      </c>
      <c r="C85" s="130" t="s">
        <v>138</v>
      </c>
      <c r="D85" s="130" t="s">
        <v>138</v>
      </c>
      <c r="E85" s="138" t="s">
        <v>139</v>
      </c>
      <c r="F85" s="183" t="s">
        <v>120</v>
      </c>
      <c r="G85" s="177"/>
      <c r="H85" s="194"/>
      <c r="I85" s="99"/>
      <c r="J85" s="193"/>
      <c r="K85" s="195"/>
    </row>
    <row r="86" spans="1:11" s="126" customFormat="1" ht="24.95" customHeight="1">
      <c r="A86" s="128" t="s">
        <v>346</v>
      </c>
      <c r="B86" s="129" t="s">
        <v>347</v>
      </c>
      <c r="C86" s="130" t="s">
        <v>138</v>
      </c>
      <c r="D86" s="130" t="s">
        <v>138</v>
      </c>
      <c r="E86" s="138" t="s">
        <v>139</v>
      </c>
      <c r="F86" s="183" t="s">
        <v>120</v>
      </c>
      <c r="G86" s="177"/>
      <c r="H86" s="194"/>
      <c r="I86" s="99"/>
      <c r="J86" s="193"/>
      <c r="K86" s="195"/>
    </row>
    <row r="87" spans="1:11" s="126" customFormat="1" ht="24.95" customHeight="1">
      <c r="A87" s="128" t="s">
        <v>348</v>
      </c>
      <c r="B87" s="129" t="s">
        <v>349</v>
      </c>
      <c r="C87" s="130" t="s">
        <v>138</v>
      </c>
      <c r="D87" s="130" t="s">
        <v>138</v>
      </c>
      <c r="E87" s="138" t="s">
        <v>139</v>
      </c>
      <c r="F87" s="183" t="s">
        <v>120</v>
      </c>
      <c r="G87" s="177"/>
      <c r="H87" s="194"/>
      <c r="I87" s="99"/>
      <c r="J87" s="193"/>
      <c r="K87" s="195"/>
    </row>
    <row r="88" spans="1:11" s="126" customFormat="1" ht="24.95" customHeight="1">
      <c r="A88" s="128" t="s">
        <v>350</v>
      </c>
      <c r="B88" s="129" t="s">
        <v>351</v>
      </c>
      <c r="C88" s="130" t="s">
        <v>138</v>
      </c>
      <c r="D88" s="130" t="s">
        <v>138</v>
      </c>
      <c r="E88" s="138" t="s">
        <v>139</v>
      </c>
      <c r="F88" s="183" t="s">
        <v>120</v>
      </c>
      <c r="G88" s="177"/>
      <c r="H88" s="194"/>
      <c r="I88" s="99"/>
      <c r="J88" s="193"/>
      <c r="K88" s="195"/>
    </row>
    <row r="89" spans="1:11" s="126" customFormat="1" ht="24.95" customHeight="1">
      <c r="A89" s="128" t="s">
        <v>352</v>
      </c>
      <c r="B89" s="129" t="s">
        <v>353</v>
      </c>
      <c r="C89" s="130" t="s">
        <v>138</v>
      </c>
      <c r="D89" s="130" t="s">
        <v>138</v>
      </c>
      <c r="E89" s="138" t="s">
        <v>139</v>
      </c>
      <c r="F89" s="183" t="s">
        <v>120</v>
      </c>
      <c r="G89" s="177"/>
      <c r="H89" s="194"/>
      <c r="I89" s="99"/>
      <c r="J89" s="193"/>
      <c r="K89" s="195"/>
    </row>
    <row r="90" spans="1:11" s="126" customFormat="1" ht="24.95" customHeight="1">
      <c r="A90" s="128" t="s">
        <v>354</v>
      </c>
      <c r="B90" s="129" t="s">
        <v>355</v>
      </c>
      <c r="C90" s="130" t="s">
        <v>138</v>
      </c>
      <c r="D90" s="130" t="s">
        <v>138</v>
      </c>
      <c r="E90" s="138" t="s">
        <v>139</v>
      </c>
      <c r="F90" s="183" t="s">
        <v>120</v>
      </c>
      <c r="G90" s="177"/>
      <c r="H90" s="194"/>
      <c r="I90" s="99"/>
      <c r="J90" s="193"/>
      <c r="K90" s="195"/>
    </row>
    <row r="91" spans="1:11" s="126" customFormat="1" ht="24.95" customHeight="1">
      <c r="A91" s="128" t="s">
        <v>356</v>
      </c>
      <c r="B91" s="129" t="s">
        <v>357</v>
      </c>
      <c r="C91" s="130" t="s">
        <v>138</v>
      </c>
      <c r="D91" s="130" t="s">
        <v>138</v>
      </c>
      <c r="E91" s="138" t="s">
        <v>139</v>
      </c>
      <c r="F91" s="183" t="s">
        <v>120</v>
      </c>
      <c r="G91" s="177"/>
      <c r="H91" s="194"/>
      <c r="I91" s="99"/>
      <c r="J91" s="193"/>
      <c r="K91" s="195"/>
    </row>
    <row r="92" spans="1:11" s="126" customFormat="1" ht="24.95" customHeight="1">
      <c r="A92" s="128" t="s">
        <v>358</v>
      </c>
      <c r="B92" s="129" t="s">
        <v>359</v>
      </c>
      <c r="C92" s="130" t="s">
        <v>138</v>
      </c>
      <c r="D92" s="130" t="s">
        <v>138</v>
      </c>
      <c r="E92" s="138" t="s">
        <v>139</v>
      </c>
      <c r="F92" s="183" t="s">
        <v>120</v>
      </c>
      <c r="G92" s="177"/>
      <c r="H92" s="194"/>
      <c r="I92" s="99"/>
      <c r="J92" s="193"/>
      <c r="K92" s="195"/>
    </row>
    <row r="93" spans="1:11" s="126" customFormat="1" ht="24.95" customHeight="1">
      <c r="A93" s="128" t="s">
        <v>360</v>
      </c>
      <c r="B93" s="129" t="s">
        <v>361</v>
      </c>
      <c r="C93" s="130" t="s">
        <v>138</v>
      </c>
      <c r="D93" s="130" t="s">
        <v>138</v>
      </c>
      <c r="E93" s="138" t="s">
        <v>139</v>
      </c>
      <c r="F93" s="183" t="s">
        <v>120</v>
      </c>
      <c r="G93" s="177"/>
      <c r="H93" s="194"/>
      <c r="I93" s="99"/>
      <c r="J93" s="193"/>
      <c r="K93" s="195"/>
    </row>
    <row r="94" spans="1:11" s="126" customFormat="1" ht="24.95" customHeight="1">
      <c r="A94" s="128" t="s">
        <v>362</v>
      </c>
      <c r="B94" s="129" t="s">
        <v>363</v>
      </c>
      <c r="C94" s="130" t="s">
        <v>138</v>
      </c>
      <c r="D94" s="130" t="s">
        <v>138</v>
      </c>
      <c r="E94" s="138" t="s">
        <v>139</v>
      </c>
      <c r="F94" s="183" t="s">
        <v>120</v>
      </c>
      <c r="G94" s="177"/>
      <c r="H94" s="194"/>
      <c r="I94" s="99"/>
      <c r="J94" s="193"/>
      <c r="K94" s="195"/>
    </row>
    <row r="95" spans="1:11" s="126" customFormat="1" ht="24.95" customHeight="1">
      <c r="A95" s="128" t="s">
        <v>364</v>
      </c>
      <c r="B95" s="129" t="s">
        <v>365</v>
      </c>
      <c r="C95" s="130" t="s">
        <v>138</v>
      </c>
      <c r="D95" s="130" t="s">
        <v>138</v>
      </c>
      <c r="E95" s="138" t="s">
        <v>139</v>
      </c>
      <c r="F95" s="183" t="s">
        <v>120</v>
      </c>
      <c r="G95" s="177"/>
      <c r="H95" s="194"/>
      <c r="I95" s="99"/>
      <c r="J95" s="193"/>
      <c r="K95" s="195"/>
    </row>
    <row r="96" spans="1:11" s="126" customFormat="1" ht="24.95" customHeight="1">
      <c r="A96" s="128" t="s">
        <v>366</v>
      </c>
      <c r="B96" s="129" t="s">
        <v>367</v>
      </c>
      <c r="C96" s="130" t="s">
        <v>138</v>
      </c>
      <c r="D96" s="130" t="s">
        <v>138</v>
      </c>
      <c r="E96" s="138" t="s">
        <v>139</v>
      </c>
      <c r="F96" s="183" t="s">
        <v>120</v>
      </c>
      <c r="G96" s="177"/>
      <c r="H96" s="194"/>
      <c r="I96" s="99"/>
      <c r="J96" s="193"/>
      <c r="K96" s="195"/>
    </row>
    <row r="97" spans="1:11" s="126" customFormat="1" ht="35.1" customHeight="1">
      <c r="A97" s="128" t="s">
        <v>368</v>
      </c>
      <c r="B97" s="129" t="s">
        <v>369</v>
      </c>
      <c r="C97" s="130" t="s">
        <v>138</v>
      </c>
      <c r="D97" s="130" t="s">
        <v>138</v>
      </c>
      <c r="E97" s="138" t="s">
        <v>139</v>
      </c>
      <c r="F97" s="183" t="s">
        <v>120</v>
      </c>
      <c r="G97" s="177"/>
      <c r="H97" s="194"/>
      <c r="I97" s="99"/>
      <c r="J97" s="193"/>
      <c r="K97" s="195"/>
    </row>
    <row r="98" spans="1:11" s="126" customFormat="1" ht="50.1" customHeight="1">
      <c r="A98" s="128" t="s">
        <v>370</v>
      </c>
      <c r="B98" s="129" t="s">
        <v>371</v>
      </c>
      <c r="C98" s="130" t="s">
        <v>138</v>
      </c>
      <c r="D98" s="130" t="s">
        <v>138</v>
      </c>
      <c r="E98" s="138" t="s">
        <v>139</v>
      </c>
      <c r="F98" s="183" t="s">
        <v>120</v>
      </c>
      <c r="G98" s="177"/>
      <c r="H98" s="194"/>
      <c r="I98" s="99"/>
      <c r="J98" s="193"/>
      <c r="K98" s="195"/>
    </row>
    <row r="99" spans="1:11" s="126" customFormat="1" ht="24.95" customHeight="1">
      <c r="A99" s="128" t="s">
        <v>372</v>
      </c>
      <c r="B99" s="129" t="s">
        <v>373</v>
      </c>
      <c r="C99" s="130" t="s">
        <v>138</v>
      </c>
      <c r="D99" s="130" t="s">
        <v>138</v>
      </c>
      <c r="E99" s="138" t="s">
        <v>139</v>
      </c>
      <c r="F99" s="183" t="s">
        <v>120</v>
      </c>
      <c r="G99" s="177"/>
      <c r="H99" s="194"/>
      <c r="I99" s="99"/>
      <c r="J99" s="193"/>
      <c r="K99" s="195"/>
    </row>
    <row r="100" spans="1:11" s="126" customFormat="1" ht="24.95" customHeight="1">
      <c r="A100" s="128" t="s">
        <v>374</v>
      </c>
      <c r="B100" s="129" t="s">
        <v>375</v>
      </c>
      <c r="C100" s="130" t="s">
        <v>138</v>
      </c>
      <c r="D100" s="130" t="s">
        <v>138</v>
      </c>
      <c r="E100" s="138" t="s">
        <v>139</v>
      </c>
      <c r="F100" s="183" t="s">
        <v>120</v>
      </c>
      <c r="G100" s="177"/>
      <c r="H100" s="194"/>
      <c r="I100" s="99"/>
      <c r="J100" s="193"/>
      <c r="K100" s="195"/>
    </row>
    <row r="101" spans="1:11" s="126" customFormat="1" ht="50.1" customHeight="1">
      <c r="A101" s="128" t="s">
        <v>376</v>
      </c>
      <c r="B101" s="129" t="s">
        <v>377</v>
      </c>
      <c r="C101" s="130" t="s">
        <v>138</v>
      </c>
      <c r="D101" s="130" t="s">
        <v>138</v>
      </c>
      <c r="E101" s="138" t="s">
        <v>139</v>
      </c>
      <c r="F101" s="183" t="s">
        <v>120</v>
      </c>
      <c r="G101" s="177"/>
      <c r="H101" s="194"/>
      <c r="I101" s="99"/>
      <c r="J101" s="193"/>
      <c r="K101" s="195"/>
    </row>
    <row r="102" spans="1:11" s="126" customFormat="1" ht="50.1" customHeight="1">
      <c r="A102" s="128" t="s">
        <v>378</v>
      </c>
      <c r="B102" s="129" t="s">
        <v>379</v>
      </c>
      <c r="C102" s="130" t="s">
        <v>138</v>
      </c>
      <c r="D102" s="130" t="s">
        <v>138</v>
      </c>
      <c r="E102" s="138" t="s">
        <v>139</v>
      </c>
      <c r="F102" s="183" t="s">
        <v>120</v>
      </c>
      <c r="G102" s="177"/>
      <c r="H102" s="194"/>
      <c r="I102" s="99"/>
      <c r="J102" s="193"/>
      <c r="K102" s="195"/>
    </row>
    <row r="103" spans="1:11" s="126" customFormat="1" ht="24.95" customHeight="1">
      <c r="A103" s="128" t="s">
        <v>380</v>
      </c>
      <c r="B103" s="129" t="s">
        <v>381</v>
      </c>
      <c r="C103" s="130" t="s">
        <v>138</v>
      </c>
      <c r="D103" s="130" t="s">
        <v>138</v>
      </c>
      <c r="E103" s="138" t="s">
        <v>139</v>
      </c>
      <c r="F103" s="183" t="s">
        <v>120</v>
      </c>
      <c r="G103" s="177"/>
      <c r="H103" s="194"/>
      <c r="I103" s="99"/>
      <c r="J103" s="193"/>
      <c r="K103" s="195"/>
    </row>
    <row r="104" spans="1:11" s="126" customFormat="1" ht="24.95" customHeight="1">
      <c r="A104" s="128" t="s">
        <v>382</v>
      </c>
      <c r="B104" s="129" t="s">
        <v>383</v>
      </c>
      <c r="C104" s="130" t="s">
        <v>138</v>
      </c>
      <c r="D104" s="130" t="s">
        <v>138</v>
      </c>
      <c r="E104" s="138" t="s">
        <v>139</v>
      </c>
      <c r="F104" s="183" t="s">
        <v>120</v>
      </c>
      <c r="G104" s="177"/>
      <c r="H104" s="194"/>
      <c r="I104" s="99"/>
      <c r="J104" s="193"/>
      <c r="K104" s="195"/>
    </row>
    <row r="105" spans="1:11" s="126" customFormat="1" ht="30" customHeight="1">
      <c r="A105" s="128" t="s">
        <v>384</v>
      </c>
      <c r="B105" s="145" t="s">
        <v>385</v>
      </c>
      <c r="C105" s="130" t="s">
        <v>138</v>
      </c>
      <c r="D105" s="130" t="s">
        <v>138</v>
      </c>
      <c r="E105" s="138" t="s">
        <v>139</v>
      </c>
      <c r="F105" s="183" t="s">
        <v>120</v>
      </c>
      <c r="G105" s="177"/>
      <c r="H105" s="194"/>
      <c r="I105" s="99"/>
      <c r="J105" s="193"/>
      <c r="K105" s="195"/>
    </row>
    <row r="106" spans="1:11" s="126" customFormat="1" ht="30" customHeight="1">
      <c r="A106" s="128" t="s">
        <v>386</v>
      </c>
      <c r="B106" s="129" t="s">
        <v>387</v>
      </c>
      <c r="C106" s="130" t="s">
        <v>138</v>
      </c>
      <c r="D106" s="130" t="s">
        <v>138</v>
      </c>
      <c r="E106" s="138" t="s">
        <v>139</v>
      </c>
      <c r="F106" s="183" t="s">
        <v>120</v>
      </c>
      <c r="G106" s="177"/>
      <c r="H106" s="194"/>
      <c r="I106" s="99"/>
      <c r="J106" s="193"/>
      <c r="K106" s="195"/>
    </row>
    <row r="107" spans="1:11" s="126" customFormat="1" ht="30" customHeight="1">
      <c r="A107" s="128" t="s">
        <v>388</v>
      </c>
      <c r="B107" s="129" t="s">
        <v>389</v>
      </c>
      <c r="C107" s="130" t="s">
        <v>138</v>
      </c>
      <c r="D107" s="130" t="s">
        <v>138</v>
      </c>
      <c r="E107" s="138" t="s">
        <v>139</v>
      </c>
      <c r="F107" s="183" t="s">
        <v>120</v>
      </c>
      <c r="G107" s="177"/>
      <c r="H107" s="194"/>
      <c r="I107" s="99"/>
      <c r="J107" s="193"/>
      <c r="K107" s="195"/>
    </row>
    <row r="108" spans="1:11" s="126" customFormat="1" ht="30" customHeight="1">
      <c r="A108" s="128" t="s">
        <v>390</v>
      </c>
      <c r="B108" s="129" t="s">
        <v>391</v>
      </c>
      <c r="C108" s="130" t="s">
        <v>138</v>
      </c>
      <c r="D108" s="130" t="s">
        <v>138</v>
      </c>
      <c r="E108" s="138" t="s">
        <v>139</v>
      </c>
      <c r="F108" s="183" t="s">
        <v>120</v>
      </c>
      <c r="G108" s="177"/>
      <c r="H108" s="194"/>
      <c r="I108" s="99"/>
      <c r="J108" s="193"/>
      <c r="K108" s="195"/>
    </row>
    <row r="109" spans="1:11" s="126" customFormat="1" ht="24.95" customHeight="1">
      <c r="A109" s="128" t="s">
        <v>392</v>
      </c>
      <c r="B109" s="129" t="s">
        <v>393</v>
      </c>
      <c r="C109" s="130" t="s">
        <v>138</v>
      </c>
      <c r="D109" s="130" t="s">
        <v>138</v>
      </c>
      <c r="E109" s="138" t="s">
        <v>139</v>
      </c>
      <c r="F109" s="183" t="s">
        <v>120</v>
      </c>
      <c r="G109" s="177"/>
      <c r="H109" s="194"/>
      <c r="I109" s="99"/>
      <c r="J109" s="193"/>
      <c r="K109" s="195"/>
    </row>
    <row r="110" spans="1:11" s="126" customFormat="1" ht="24.95" customHeight="1">
      <c r="A110" s="128" t="s">
        <v>394</v>
      </c>
      <c r="B110" s="129" t="s">
        <v>395</v>
      </c>
      <c r="C110" s="130" t="s">
        <v>138</v>
      </c>
      <c r="D110" s="130" t="s">
        <v>138</v>
      </c>
      <c r="E110" s="138" t="s">
        <v>139</v>
      </c>
      <c r="F110" s="183" t="s">
        <v>120</v>
      </c>
      <c r="G110" s="177"/>
      <c r="H110" s="194"/>
      <c r="I110" s="99"/>
      <c r="J110" s="193"/>
      <c r="K110" s="195"/>
    </row>
    <row r="111" spans="1:11" s="126" customFormat="1" ht="24.95" customHeight="1">
      <c r="A111" s="128" t="s">
        <v>396</v>
      </c>
      <c r="B111" s="129" t="s">
        <v>397</v>
      </c>
      <c r="C111" s="130" t="s">
        <v>138</v>
      </c>
      <c r="D111" s="130" t="s">
        <v>138</v>
      </c>
      <c r="E111" s="138" t="s">
        <v>139</v>
      </c>
      <c r="F111" s="183" t="s">
        <v>120</v>
      </c>
      <c r="G111" s="177"/>
      <c r="H111" s="194"/>
      <c r="I111" s="99"/>
      <c r="J111" s="193"/>
      <c r="K111" s="195"/>
    </row>
    <row r="112" spans="1:11" s="126" customFormat="1" ht="24.95" customHeight="1">
      <c r="A112" s="128" t="s">
        <v>398</v>
      </c>
      <c r="B112" s="129" t="s">
        <v>399</v>
      </c>
      <c r="C112" s="130" t="s">
        <v>138</v>
      </c>
      <c r="D112" s="130" t="s">
        <v>138</v>
      </c>
      <c r="E112" s="138" t="s">
        <v>139</v>
      </c>
      <c r="F112" s="183" t="s">
        <v>120</v>
      </c>
      <c r="G112" s="177"/>
      <c r="H112" s="194"/>
      <c r="I112" s="99"/>
      <c r="J112" s="193"/>
      <c r="K112" s="195"/>
    </row>
    <row r="113" spans="1:11" s="126" customFormat="1" ht="24.95" customHeight="1">
      <c r="A113" s="128" t="s">
        <v>400</v>
      </c>
      <c r="B113" s="129" t="s">
        <v>401</v>
      </c>
      <c r="C113" s="130" t="s">
        <v>138</v>
      </c>
      <c r="D113" s="130" t="s">
        <v>138</v>
      </c>
      <c r="E113" s="138" t="s">
        <v>139</v>
      </c>
      <c r="F113" s="183" t="s">
        <v>120</v>
      </c>
      <c r="G113" s="177"/>
      <c r="H113" s="194"/>
      <c r="I113" s="99"/>
      <c r="J113" s="193"/>
      <c r="K113" s="195"/>
    </row>
    <row r="114" spans="1:11" s="126" customFormat="1" ht="30" customHeight="1">
      <c r="A114" s="128" t="s">
        <v>402</v>
      </c>
      <c r="B114" s="129" t="s">
        <v>403</v>
      </c>
      <c r="C114" s="130" t="s">
        <v>138</v>
      </c>
      <c r="D114" s="130" t="s">
        <v>138</v>
      </c>
      <c r="E114" s="138" t="s">
        <v>139</v>
      </c>
      <c r="F114" s="183" t="s">
        <v>120</v>
      </c>
      <c r="G114" s="177"/>
      <c r="H114" s="194"/>
      <c r="I114" s="99"/>
      <c r="J114" s="193"/>
      <c r="K114" s="195"/>
    </row>
    <row r="115" spans="1:11" s="126" customFormat="1" ht="24.95" customHeight="1">
      <c r="A115" s="128" t="s">
        <v>404</v>
      </c>
      <c r="B115" s="129" t="s">
        <v>405</v>
      </c>
      <c r="C115" s="130" t="s">
        <v>138</v>
      </c>
      <c r="D115" s="130" t="s">
        <v>138</v>
      </c>
      <c r="E115" s="138" t="s">
        <v>139</v>
      </c>
      <c r="F115" s="183" t="s">
        <v>120</v>
      </c>
      <c r="G115" s="177"/>
      <c r="H115" s="194"/>
      <c r="I115" s="99"/>
      <c r="J115" s="193"/>
      <c r="K115" s="195"/>
    </row>
    <row r="116" spans="1:11" s="126" customFormat="1" ht="35.1" customHeight="1">
      <c r="A116" s="128" t="s">
        <v>406</v>
      </c>
      <c r="B116" s="129" t="s">
        <v>407</v>
      </c>
      <c r="C116" s="130" t="s">
        <v>138</v>
      </c>
      <c r="D116" s="130" t="s">
        <v>138</v>
      </c>
      <c r="E116" s="138" t="s">
        <v>139</v>
      </c>
      <c r="F116" s="183" t="s">
        <v>120</v>
      </c>
      <c r="G116" s="177"/>
      <c r="H116" s="194"/>
      <c r="I116" s="99"/>
      <c r="J116" s="193"/>
      <c r="K116" s="195"/>
    </row>
    <row r="117" spans="1:11" s="126" customFormat="1" ht="35.1" customHeight="1">
      <c r="A117" s="128" t="s">
        <v>408</v>
      </c>
      <c r="B117" s="129" t="s">
        <v>409</v>
      </c>
      <c r="C117" s="130" t="s">
        <v>138</v>
      </c>
      <c r="D117" s="130" t="s">
        <v>138</v>
      </c>
      <c r="E117" s="138" t="s">
        <v>139</v>
      </c>
      <c r="F117" s="183" t="s">
        <v>120</v>
      </c>
      <c r="G117" s="177"/>
      <c r="H117" s="194"/>
      <c r="I117" s="99"/>
      <c r="J117" s="193"/>
      <c r="K117" s="195"/>
    </row>
    <row r="118" spans="1:11" s="126" customFormat="1" ht="35.1" customHeight="1">
      <c r="A118" s="128" t="s">
        <v>410</v>
      </c>
      <c r="B118" s="129" t="s">
        <v>411</v>
      </c>
      <c r="C118" s="130" t="s">
        <v>138</v>
      </c>
      <c r="D118" s="130" t="s">
        <v>138</v>
      </c>
      <c r="E118" s="138" t="s">
        <v>139</v>
      </c>
      <c r="F118" s="183" t="s">
        <v>120</v>
      </c>
      <c r="G118" s="177"/>
      <c r="H118" s="194"/>
      <c r="I118" s="99"/>
      <c r="J118" s="193"/>
      <c r="K118" s="195"/>
    </row>
    <row r="119" spans="1:11" s="126" customFormat="1" ht="24.95" customHeight="1">
      <c r="A119" s="128" t="s">
        <v>412</v>
      </c>
      <c r="B119" s="129" t="s">
        <v>413</v>
      </c>
      <c r="C119" s="130" t="s">
        <v>138</v>
      </c>
      <c r="D119" s="130" t="s">
        <v>138</v>
      </c>
      <c r="E119" s="138" t="s">
        <v>139</v>
      </c>
      <c r="F119" s="183" t="s">
        <v>120</v>
      </c>
      <c r="G119" s="177"/>
      <c r="H119" s="194"/>
      <c r="I119" s="99"/>
      <c r="J119" s="193"/>
      <c r="K119" s="195"/>
    </row>
    <row r="120" spans="1:11" s="126" customFormat="1" ht="24.95" customHeight="1">
      <c r="A120" s="128" t="s">
        <v>414</v>
      </c>
      <c r="B120" s="129" t="s">
        <v>415</v>
      </c>
      <c r="C120" s="130" t="s">
        <v>138</v>
      </c>
      <c r="D120" s="130" t="s">
        <v>138</v>
      </c>
      <c r="E120" s="138" t="s">
        <v>139</v>
      </c>
      <c r="F120" s="183" t="s">
        <v>120</v>
      </c>
      <c r="G120" s="177"/>
      <c r="H120" s="194"/>
      <c r="I120" s="99"/>
      <c r="J120" s="193"/>
      <c r="K120" s="195"/>
    </row>
    <row r="121" spans="1:11" s="126" customFormat="1" ht="24.95" customHeight="1">
      <c r="A121" s="128" t="s">
        <v>416</v>
      </c>
      <c r="B121" s="129" t="s">
        <v>417</v>
      </c>
      <c r="C121" s="130" t="s">
        <v>138</v>
      </c>
      <c r="D121" s="130" t="s">
        <v>138</v>
      </c>
      <c r="E121" s="138" t="s">
        <v>139</v>
      </c>
      <c r="F121" s="183" t="s">
        <v>120</v>
      </c>
      <c r="G121" s="177"/>
      <c r="H121" s="194"/>
      <c r="I121" s="99"/>
      <c r="J121" s="193"/>
      <c r="K121" s="195"/>
    </row>
    <row r="122" spans="1:11" s="126" customFormat="1" ht="24.95" customHeight="1">
      <c r="A122" s="128" t="s">
        <v>418</v>
      </c>
      <c r="B122" s="129" t="s">
        <v>419</v>
      </c>
      <c r="C122" s="130" t="s">
        <v>138</v>
      </c>
      <c r="D122" s="130" t="s">
        <v>138</v>
      </c>
      <c r="E122" s="138" t="s">
        <v>139</v>
      </c>
      <c r="F122" s="183" t="s">
        <v>120</v>
      </c>
      <c r="G122" s="177"/>
      <c r="H122" s="194"/>
      <c r="I122" s="99"/>
      <c r="J122" s="193"/>
      <c r="K122" s="195"/>
    </row>
    <row r="123" spans="1:11" s="126" customFormat="1" ht="24.95" customHeight="1">
      <c r="A123" s="128" t="s">
        <v>420</v>
      </c>
      <c r="B123" s="129" t="s">
        <v>421</v>
      </c>
      <c r="C123" s="130" t="s">
        <v>138</v>
      </c>
      <c r="D123" s="130" t="s">
        <v>138</v>
      </c>
      <c r="E123" s="138" t="s">
        <v>139</v>
      </c>
      <c r="F123" s="183" t="s">
        <v>120</v>
      </c>
      <c r="G123" s="177"/>
      <c r="H123" s="194"/>
      <c r="I123" s="99"/>
      <c r="J123" s="193"/>
      <c r="K123" s="195"/>
    </row>
    <row r="124" spans="1:11" s="126" customFormat="1" ht="50.1" customHeight="1">
      <c r="A124" s="128" t="s">
        <v>422</v>
      </c>
      <c r="B124" s="129" t="s">
        <v>423</v>
      </c>
      <c r="C124" s="130" t="s">
        <v>138</v>
      </c>
      <c r="D124" s="130" t="s">
        <v>138</v>
      </c>
      <c r="E124" s="138" t="s">
        <v>139</v>
      </c>
      <c r="F124" s="183" t="s">
        <v>120</v>
      </c>
      <c r="G124" s="177"/>
      <c r="H124" s="194"/>
      <c r="I124" s="99"/>
      <c r="J124" s="193"/>
      <c r="K124" s="195"/>
    </row>
    <row r="125" spans="1:11" s="126" customFormat="1" ht="24.95" customHeight="1">
      <c r="A125" s="128" t="s">
        <v>424</v>
      </c>
      <c r="B125" s="129" t="s">
        <v>425</v>
      </c>
      <c r="C125" s="130" t="s">
        <v>138</v>
      </c>
      <c r="D125" s="130" t="s">
        <v>138</v>
      </c>
      <c r="E125" s="138" t="s">
        <v>139</v>
      </c>
      <c r="F125" s="183" t="s">
        <v>120</v>
      </c>
      <c r="G125" s="177"/>
      <c r="H125" s="194"/>
      <c r="I125" s="99"/>
      <c r="J125" s="193"/>
      <c r="K125" s="195"/>
    </row>
    <row r="126" spans="1:11" s="126" customFormat="1" ht="24.95" customHeight="1">
      <c r="A126" s="128" t="s">
        <v>426</v>
      </c>
      <c r="B126" s="129" t="s">
        <v>427</v>
      </c>
      <c r="C126" s="130" t="s">
        <v>138</v>
      </c>
      <c r="D126" s="130" t="s">
        <v>138</v>
      </c>
      <c r="E126" s="138" t="s">
        <v>139</v>
      </c>
      <c r="F126" s="183" t="s">
        <v>120</v>
      </c>
      <c r="G126" s="177"/>
      <c r="H126" s="194"/>
      <c r="I126" s="99"/>
      <c r="J126" s="193"/>
      <c r="K126" s="195"/>
    </row>
    <row r="127" spans="1:11" s="126" customFormat="1" ht="24.95" customHeight="1">
      <c r="A127" s="128" t="s">
        <v>428</v>
      </c>
      <c r="B127" s="129" t="s">
        <v>429</v>
      </c>
      <c r="C127" s="130" t="s">
        <v>138</v>
      </c>
      <c r="D127" s="130" t="s">
        <v>138</v>
      </c>
      <c r="E127" s="138" t="s">
        <v>139</v>
      </c>
      <c r="F127" s="183" t="s">
        <v>120</v>
      </c>
      <c r="G127" s="177"/>
      <c r="H127" s="194"/>
      <c r="I127" s="99"/>
      <c r="J127" s="193"/>
      <c r="K127" s="195"/>
    </row>
    <row r="128" spans="1:11" s="126" customFormat="1" ht="24.95" customHeight="1">
      <c r="A128" s="128" t="s">
        <v>430</v>
      </c>
      <c r="B128" s="129" t="s">
        <v>431</v>
      </c>
      <c r="C128" s="130" t="s">
        <v>138</v>
      </c>
      <c r="D128" s="130" t="s">
        <v>138</v>
      </c>
      <c r="E128" s="130" t="s">
        <v>139</v>
      </c>
      <c r="F128" s="183" t="s">
        <v>120</v>
      </c>
      <c r="G128" s="177"/>
      <c r="H128" s="194"/>
      <c r="I128" s="99"/>
      <c r="J128" s="193"/>
      <c r="K128" s="195"/>
    </row>
    <row r="129" spans="1:11" s="126" customFormat="1" ht="24.95" customHeight="1">
      <c r="A129" s="128" t="s">
        <v>432</v>
      </c>
      <c r="B129" s="129" t="s">
        <v>433</v>
      </c>
      <c r="C129" s="130" t="s">
        <v>138</v>
      </c>
      <c r="D129" s="130" t="s">
        <v>138</v>
      </c>
      <c r="E129" s="138" t="s">
        <v>139</v>
      </c>
      <c r="F129" s="183" t="s">
        <v>120</v>
      </c>
      <c r="G129" s="177"/>
      <c r="H129" s="194"/>
      <c r="I129" s="99"/>
      <c r="J129" s="193"/>
      <c r="K129" s="195"/>
    </row>
    <row r="130" spans="1:11" s="126" customFormat="1" ht="50.1" customHeight="1">
      <c r="A130" s="128" t="s">
        <v>434</v>
      </c>
      <c r="B130" s="129" t="s">
        <v>435</v>
      </c>
      <c r="C130" s="130" t="s">
        <v>138</v>
      </c>
      <c r="D130" s="130" t="s">
        <v>138</v>
      </c>
      <c r="E130" s="138" t="s">
        <v>139</v>
      </c>
      <c r="F130" s="183" t="s">
        <v>120</v>
      </c>
      <c r="G130" s="177"/>
      <c r="H130" s="194"/>
      <c r="I130" s="99"/>
      <c r="J130" s="193"/>
      <c r="K130" s="195"/>
    </row>
    <row r="131" spans="1:11" s="126" customFormat="1" ht="35.1" customHeight="1">
      <c r="A131" s="128" t="s">
        <v>436</v>
      </c>
      <c r="B131" s="129" t="s">
        <v>437</v>
      </c>
      <c r="C131" s="130" t="s">
        <v>138</v>
      </c>
      <c r="D131" s="130" t="s">
        <v>138</v>
      </c>
      <c r="E131" s="138" t="s">
        <v>139</v>
      </c>
      <c r="F131" s="183" t="s">
        <v>120</v>
      </c>
      <c r="G131" s="177"/>
      <c r="H131" s="194"/>
      <c r="I131" s="99"/>
      <c r="J131" s="193"/>
      <c r="K131" s="195"/>
    </row>
    <row r="132" spans="1:11" s="126" customFormat="1" ht="35.1" customHeight="1">
      <c r="A132" s="128" t="s">
        <v>438</v>
      </c>
      <c r="B132" s="129" t="s">
        <v>439</v>
      </c>
      <c r="C132" s="130" t="s">
        <v>138</v>
      </c>
      <c r="D132" s="130" t="s">
        <v>138</v>
      </c>
      <c r="E132" s="138" t="s">
        <v>139</v>
      </c>
      <c r="F132" s="183" t="s">
        <v>120</v>
      </c>
      <c r="G132" s="177"/>
      <c r="H132" s="194"/>
      <c r="I132" s="99"/>
      <c r="J132" s="193"/>
      <c r="K132" s="195"/>
    </row>
    <row r="133" spans="1:11" s="126" customFormat="1" ht="24.95" customHeight="1">
      <c r="A133" s="128" t="s">
        <v>440</v>
      </c>
      <c r="B133" s="129" t="s">
        <v>441</v>
      </c>
      <c r="C133" s="130" t="s">
        <v>138</v>
      </c>
      <c r="D133" s="130" t="s">
        <v>138</v>
      </c>
      <c r="E133" s="138" t="s">
        <v>139</v>
      </c>
      <c r="F133" s="183" t="s">
        <v>120</v>
      </c>
      <c r="G133" s="177"/>
      <c r="H133" s="194"/>
      <c r="I133" s="99"/>
      <c r="J133" s="193"/>
      <c r="K133" s="195"/>
    </row>
    <row r="134" spans="1:11" s="126" customFormat="1" ht="24.95" customHeight="1">
      <c r="A134" s="128" t="s">
        <v>442</v>
      </c>
      <c r="B134" s="129" t="s">
        <v>443</v>
      </c>
      <c r="C134" s="130" t="s">
        <v>138</v>
      </c>
      <c r="D134" s="130" t="s">
        <v>138</v>
      </c>
      <c r="E134" s="138" t="s">
        <v>139</v>
      </c>
      <c r="F134" s="183" t="s">
        <v>120</v>
      </c>
      <c r="G134" s="177"/>
      <c r="H134" s="194"/>
      <c r="I134" s="99"/>
      <c r="J134" s="193"/>
      <c r="K134" s="195"/>
    </row>
    <row r="135" spans="1:11" s="126" customFormat="1" ht="35.1" customHeight="1">
      <c r="A135" s="128" t="s">
        <v>444</v>
      </c>
      <c r="B135" s="129" t="s">
        <v>445</v>
      </c>
      <c r="C135" s="130" t="s">
        <v>138</v>
      </c>
      <c r="D135" s="130" t="s">
        <v>138</v>
      </c>
      <c r="E135" s="138" t="s">
        <v>139</v>
      </c>
      <c r="F135" s="183" t="s">
        <v>120</v>
      </c>
      <c r="G135" s="177"/>
      <c r="H135" s="194"/>
      <c r="I135" s="99"/>
      <c r="J135" s="193"/>
      <c r="K135" s="195"/>
    </row>
    <row r="136" spans="1:11" s="126" customFormat="1" ht="68.25" customHeight="1">
      <c r="A136" s="128" t="s">
        <v>446</v>
      </c>
      <c r="B136" s="129" t="s">
        <v>447</v>
      </c>
      <c r="C136" s="130" t="s">
        <v>138</v>
      </c>
      <c r="D136" s="130" t="s">
        <v>138</v>
      </c>
      <c r="E136" s="138" t="s">
        <v>139</v>
      </c>
      <c r="F136" s="183" t="s">
        <v>120</v>
      </c>
      <c r="G136" s="177"/>
      <c r="H136" s="194"/>
      <c r="I136" s="99"/>
      <c r="J136" s="193"/>
      <c r="K136" s="195"/>
    </row>
    <row r="137" spans="1:11" s="126" customFormat="1" ht="50.1" customHeight="1">
      <c r="A137" s="128" t="s">
        <v>448</v>
      </c>
      <c r="B137" s="129" t="s">
        <v>449</v>
      </c>
      <c r="C137" s="130" t="s">
        <v>138</v>
      </c>
      <c r="D137" s="130" t="s">
        <v>138</v>
      </c>
      <c r="E137" s="138" t="s">
        <v>139</v>
      </c>
      <c r="F137" s="183" t="s">
        <v>120</v>
      </c>
      <c r="G137" s="177"/>
      <c r="H137" s="194"/>
      <c r="I137" s="99"/>
      <c r="J137" s="193"/>
      <c r="K137" s="195"/>
    </row>
    <row r="138" spans="1:11" s="126" customFormat="1" ht="69.75" customHeight="1">
      <c r="A138" s="128" t="s">
        <v>450</v>
      </c>
      <c r="B138" s="129" t="s">
        <v>451</v>
      </c>
      <c r="C138" s="130" t="s">
        <v>138</v>
      </c>
      <c r="D138" s="130" t="s">
        <v>138</v>
      </c>
      <c r="E138" s="138" t="s">
        <v>139</v>
      </c>
      <c r="F138" s="183" t="s">
        <v>120</v>
      </c>
      <c r="G138" s="177"/>
      <c r="H138" s="194"/>
      <c r="I138" s="99"/>
      <c r="J138" s="193"/>
      <c r="K138" s="195"/>
    </row>
    <row r="139" spans="1:11" s="126" customFormat="1" ht="56.25" customHeight="1">
      <c r="A139" s="128" t="s">
        <v>452</v>
      </c>
      <c r="B139" s="129" t="s">
        <v>453</v>
      </c>
      <c r="C139" s="130" t="s">
        <v>138</v>
      </c>
      <c r="D139" s="130" t="s">
        <v>138</v>
      </c>
      <c r="E139" s="138" t="s">
        <v>139</v>
      </c>
      <c r="F139" s="183" t="s">
        <v>120</v>
      </c>
      <c r="G139" s="177"/>
      <c r="H139" s="194"/>
      <c r="I139" s="99"/>
      <c r="J139" s="193"/>
      <c r="K139" s="195"/>
    </row>
    <row r="140" spans="1:11" s="126" customFormat="1" ht="50.1" customHeight="1">
      <c r="A140" s="128" t="s">
        <v>454</v>
      </c>
      <c r="B140" s="129" t="s">
        <v>455</v>
      </c>
      <c r="C140" s="130" t="s">
        <v>138</v>
      </c>
      <c r="D140" s="130" t="s">
        <v>138</v>
      </c>
      <c r="E140" s="138" t="s">
        <v>139</v>
      </c>
      <c r="F140" s="183" t="s">
        <v>120</v>
      </c>
      <c r="G140" s="177"/>
      <c r="H140" s="194"/>
      <c r="I140" s="99"/>
      <c r="J140" s="193"/>
      <c r="K140" s="195"/>
    </row>
    <row r="141" spans="1:11" s="126" customFormat="1" ht="35.1" customHeight="1">
      <c r="A141" s="128" t="s">
        <v>456</v>
      </c>
      <c r="B141" s="129" t="s">
        <v>457</v>
      </c>
      <c r="C141" s="130" t="s">
        <v>138</v>
      </c>
      <c r="D141" s="130" t="s">
        <v>138</v>
      </c>
      <c r="E141" s="138" t="s">
        <v>139</v>
      </c>
      <c r="F141" s="183" t="s">
        <v>120</v>
      </c>
      <c r="G141" s="177"/>
      <c r="H141" s="194"/>
      <c r="I141" s="99"/>
      <c r="J141" s="193"/>
      <c r="K141" s="195"/>
    </row>
    <row r="142" spans="1:11" s="126" customFormat="1" ht="75.75" customHeight="1">
      <c r="A142" s="128" t="s">
        <v>458</v>
      </c>
      <c r="B142" s="129" t="s">
        <v>459</v>
      </c>
      <c r="C142" s="138" t="s">
        <v>138</v>
      </c>
      <c r="D142" s="130" t="s">
        <v>149</v>
      </c>
      <c r="E142" s="130" t="s">
        <v>149</v>
      </c>
      <c r="F142" s="183" t="s">
        <v>849</v>
      </c>
      <c r="G142" s="177"/>
      <c r="H142" s="194"/>
      <c r="I142" s="99"/>
      <c r="J142" s="193"/>
      <c r="K142" s="195"/>
    </row>
    <row r="143" spans="1:11" s="126" customFormat="1" ht="58.5" customHeight="1">
      <c r="A143" s="128" t="s">
        <v>460</v>
      </c>
      <c r="B143" s="129" t="s">
        <v>461</v>
      </c>
      <c r="C143" s="138" t="s">
        <v>138</v>
      </c>
      <c r="D143" s="138" t="s">
        <v>138</v>
      </c>
      <c r="E143" s="138" t="s">
        <v>139</v>
      </c>
      <c r="F143" s="183" t="s">
        <v>120</v>
      </c>
      <c r="G143" s="177"/>
      <c r="H143" s="194"/>
      <c r="I143" s="99"/>
      <c r="J143" s="193"/>
      <c r="K143" s="195"/>
    </row>
    <row r="144" spans="1:11" s="126" customFormat="1" ht="24.95" customHeight="1">
      <c r="A144" s="128" t="s">
        <v>462</v>
      </c>
      <c r="B144" s="129" t="s">
        <v>463</v>
      </c>
      <c r="C144" s="138" t="s">
        <v>138</v>
      </c>
      <c r="D144" s="130" t="s">
        <v>138</v>
      </c>
      <c r="E144" s="138" t="s">
        <v>139</v>
      </c>
      <c r="F144" s="183" t="s">
        <v>120</v>
      </c>
      <c r="G144" s="177"/>
      <c r="H144" s="194"/>
      <c r="I144" s="99"/>
      <c r="J144" s="193"/>
      <c r="K144" s="195"/>
    </row>
    <row r="145" spans="1:11" s="126" customFormat="1" ht="35.1" customHeight="1">
      <c r="A145" s="128" t="s">
        <v>464</v>
      </c>
      <c r="B145" s="129" t="s">
        <v>465</v>
      </c>
      <c r="C145" s="138" t="s">
        <v>138</v>
      </c>
      <c r="D145" s="138" t="s">
        <v>138</v>
      </c>
      <c r="E145" s="138" t="s">
        <v>139</v>
      </c>
      <c r="F145" s="183" t="s">
        <v>120</v>
      </c>
      <c r="G145" s="177"/>
      <c r="H145" s="194"/>
      <c r="I145" s="99"/>
      <c r="J145" s="193"/>
      <c r="K145" s="195"/>
    </row>
    <row r="146" spans="1:11" s="126" customFormat="1" ht="50.1" customHeight="1">
      <c r="A146" s="128" t="s">
        <v>466</v>
      </c>
      <c r="B146" s="129" t="s">
        <v>467</v>
      </c>
      <c r="C146" s="138" t="s">
        <v>138</v>
      </c>
      <c r="D146" s="138" t="s">
        <v>138</v>
      </c>
      <c r="E146" s="138" t="s">
        <v>139</v>
      </c>
      <c r="F146" s="183" t="s">
        <v>120</v>
      </c>
      <c r="G146" s="177"/>
      <c r="H146" s="194"/>
      <c r="I146" s="99"/>
      <c r="J146" s="193"/>
      <c r="K146" s="195"/>
    </row>
    <row r="147" spans="1:11" s="126" customFormat="1" ht="35.1" customHeight="1">
      <c r="A147" s="128" t="s">
        <v>468</v>
      </c>
      <c r="B147" s="129" t="s">
        <v>469</v>
      </c>
      <c r="C147" s="130" t="s">
        <v>138</v>
      </c>
      <c r="D147" s="130" t="s">
        <v>138</v>
      </c>
      <c r="E147" s="138" t="s">
        <v>139</v>
      </c>
      <c r="F147" s="183" t="s">
        <v>120</v>
      </c>
      <c r="G147" s="177"/>
      <c r="H147" s="194"/>
      <c r="I147" s="99"/>
      <c r="J147" s="193"/>
      <c r="K147" s="195"/>
    </row>
    <row r="148" spans="1:11" s="126" customFormat="1" ht="24.95" customHeight="1">
      <c r="A148" s="128" t="s">
        <v>470</v>
      </c>
      <c r="B148" s="129" t="s">
        <v>471</v>
      </c>
      <c r="C148" s="130" t="s">
        <v>138</v>
      </c>
      <c r="D148" s="130" t="s">
        <v>138</v>
      </c>
      <c r="E148" s="138" t="s">
        <v>139</v>
      </c>
      <c r="F148" s="183" t="s">
        <v>120</v>
      </c>
      <c r="G148" s="177"/>
      <c r="H148" s="194"/>
      <c r="I148" s="99"/>
      <c r="J148" s="193"/>
      <c r="K148" s="195"/>
    </row>
    <row r="149" spans="1:11" s="126" customFormat="1" ht="50.1" customHeight="1">
      <c r="A149" s="128" t="s">
        <v>472</v>
      </c>
      <c r="B149" s="129" t="s">
        <v>473</v>
      </c>
      <c r="C149" s="130" t="s">
        <v>138</v>
      </c>
      <c r="D149" s="130" t="s">
        <v>138</v>
      </c>
      <c r="E149" s="138" t="s">
        <v>139</v>
      </c>
      <c r="F149" s="183" t="s">
        <v>120</v>
      </c>
      <c r="G149" s="177"/>
      <c r="H149" s="194"/>
      <c r="I149" s="99"/>
      <c r="J149" s="193"/>
      <c r="K149" s="195"/>
    </row>
    <row r="150" spans="1:11" s="126" customFormat="1" ht="50.1" customHeight="1">
      <c r="A150" s="184" t="s">
        <v>474</v>
      </c>
      <c r="B150" s="129" t="s">
        <v>475</v>
      </c>
      <c r="C150" s="130" t="s">
        <v>138</v>
      </c>
      <c r="D150" s="130" t="s">
        <v>138</v>
      </c>
      <c r="E150" s="130" t="s">
        <v>139</v>
      </c>
      <c r="F150" s="183" t="s">
        <v>120</v>
      </c>
      <c r="G150" s="177"/>
      <c r="H150" s="194"/>
      <c r="I150" s="99"/>
      <c r="J150" s="193"/>
      <c r="K150" s="195"/>
    </row>
    <row r="151" spans="1:11" s="126" customFormat="1" ht="40.5" customHeight="1">
      <c r="A151" s="184" t="s">
        <v>476</v>
      </c>
      <c r="B151" s="129" t="s">
        <v>477</v>
      </c>
      <c r="C151" s="130" t="s">
        <v>138</v>
      </c>
      <c r="D151" s="130" t="s">
        <v>149</v>
      </c>
      <c r="E151" s="130" t="s">
        <v>149</v>
      </c>
      <c r="F151" s="183" t="s">
        <v>850</v>
      </c>
      <c r="G151" s="177"/>
      <c r="H151" s="194"/>
      <c r="I151" s="99"/>
      <c r="J151" s="193"/>
      <c r="K151" s="195"/>
    </row>
    <row r="152" spans="1:11" s="126" customFormat="1" ht="24.95" customHeight="1">
      <c r="A152" s="184" t="s">
        <v>478</v>
      </c>
      <c r="B152" s="129" t="s">
        <v>479</v>
      </c>
      <c r="C152" s="130" t="s">
        <v>138</v>
      </c>
      <c r="D152" s="130" t="s">
        <v>138</v>
      </c>
      <c r="E152" s="130" t="s">
        <v>139</v>
      </c>
      <c r="F152" s="183" t="s">
        <v>120</v>
      </c>
      <c r="G152" s="177"/>
      <c r="H152" s="194"/>
      <c r="I152" s="99"/>
      <c r="J152" s="193"/>
      <c r="K152" s="195"/>
    </row>
    <row r="153" spans="1:11" s="126" customFormat="1" ht="60">
      <c r="A153" s="184" t="s">
        <v>480</v>
      </c>
      <c r="B153" s="129" t="s">
        <v>481</v>
      </c>
      <c r="C153" s="130" t="s">
        <v>138</v>
      </c>
      <c r="D153" s="130" t="s">
        <v>149</v>
      </c>
      <c r="E153" s="130" t="s">
        <v>149</v>
      </c>
      <c r="F153" s="183" t="s">
        <v>851</v>
      </c>
      <c r="G153" s="177"/>
      <c r="H153" s="194"/>
      <c r="I153" s="99"/>
      <c r="J153" s="193"/>
      <c r="K153" s="195"/>
    </row>
    <row r="154" spans="1:11" s="126" customFormat="1" ht="24.95" customHeight="1">
      <c r="A154" s="184" t="s">
        <v>482</v>
      </c>
      <c r="B154" s="129" t="s">
        <v>381</v>
      </c>
      <c r="C154" s="130" t="s">
        <v>138</v>
      </c>
      <c r="D154" s="130" t="s">
        <v>138</v>
      </c>
      <c r="E154" s="130" t="s">
        <v>139</v>
      </c>
      <c r="F154" s="183" t="s">
        <v>120</v>
      </c>
      <c r="G154" s="177"/>
      <c r="H154" s="194"/>
      <c r="I154" s="99"/>
      <c r="J154" s="193"/>
      <c r="K154" s="195"/>
    </row>
    <row r="155" spans="1:11" s="126" customFormat="1" ht="24.95" customHeight="1">
      <c r="A155" s="128" t="s">
        <v>483</v>
      </c>
      <c r="B155" s="129" t="s">
        <v>484</v>
      </c>
      <c r="C155" s="130" t="s">
        <v>138</v>
      </c>
      <c r="D155" s="130" t="s">
        <v>138</v>
      </c>
      <c r="E155" s="138" t="s">
        <v>139</v>
      </c>
      <c r="F155" s="183" t="s">
        <v>120</v>
      </c>
      <c r="G155" s="177"/>
      <c r="H155" s="194"/>
      <c r="I155" s="99"/>
      <c r="J155" s="193"/>
      <c r="K155" s="195"/>
    </row>
    <row r="156" spans="1:11" s="126" customFormat="1" ht="24.95" customHeight="1">
      <c r="A156" s="128" t="s">
        <v>485</v>
      </c>
      <c r="B156" s="129" t="s">
        <v>486</v>
      </c>
      <c r="C156" s="130" t="s">
        <v>138</v>
      </c>
      <c r="D156" s="130" t="s">
        <v>138</v>
      </c>
      <c r="E156" s="138" t="s">
        <v>139</v>
      </c>
      <c r="F156" s="183" t="s">
        <v>120</v>
      </c>
      <c r="G156" s="177"/>
      <c r="H156" s="194"/>
      <c r="I156" s="99"/>
      <c r="J156" s="193"/>
      <c r="K156" s="195"/>
    </row>
    <row r="157" spans="1:11" s="126" customFormat="1" ht="35.1" customHeight="1">
      <c r="A157" s="128" t="s">
        <v>487</v>
      </c>
      <c r="B157" s="129" t="s">
        <v>488</v>
      </c>
      <c r="C157" s="130" t="s">
        <v>138</v>
      </c>
      <c r="D157" s="130" t="s">
        <v>138</v>
      </c>
      <c r="E157" s="138" t="s">
        <v>139</v>
      </c>
      <c r="F157" s="183" t="s">
        <v>120</v>
      </c>
      <c r="G157" s="177"/>
      <c r="H157" s="194"/>
      <c r="I157" s="99"/>
      <c r="J157" s="193"/>
      <c r="K157" s="195"/>
    </row>
    <row r="158" spans="1:11" s="126" customFormat="1" ht="24.95" customHeight="1">
      <c r="A158" s="128" t="s">
        <v>489</v>
      </c>
      <c r="B158" s="129" t="s">
        <v>490</v>
      </c>
      <c r="C158" s="130" t="s">
        <v>138</v>
      </c>
      <c r="D158" s="130" t="s">
        <v>138</v>
      </c>
      <c r="E158" s="138" t="s">
        <v>139</v>
      </c>
      <c r="F158" s="183" t="s">
        <v>120</v>
      </c>
      <c r="G158" s="177"/>
      <c r="H158" s="194"/>
      <c r="I158" s="99"/>
      <c r="J158" s="193"/>
      <c r="K158" s="195"/>
    </row>
    <row r="159" spans="1:11" s="126" customFormat="1" ht="24.95" customHeight="1">
      <c r="A159" s="128" t="s">
        <v>491</v>
      </c>
      <c r="B159" s="129" t="s">
        <v>492</v>
      </c>
      <c r="C159" s="130" t="s">
        <v>138</v>
      </c>
      <c r="D159" s="130" t="s">
        <v>138</v>
      </c>
      <c r="E159" s="138" t="s">
        <v>139</v>
      </c>
      <c r="F159" s="183" t="s">
        <v>120</v>
      </c>
      <c r="G159" s="177"/>
      <c r="H159" s="194"/>
      <c r="I159" s="99"/>
      <c r="J159" s="193"/>
      <c r="K159" s="195"/>
    </row>
    <row r="160" spans="1:11" s="126" customFormat="1" ht="35.1" customHeight="1">
      <c r="A160" s="128" t="s">
        <v>493</v>
      </c>
      <c r="B160" s="129" t="s">
        <v>494</v>
      </c>
      <c r="C160" s="130" t="s">
        <v>138</v>
      </c>
      <c r="D160" s="130" t="s">
        <v>138</v>
      </c>
      <c r="E160" s="138" t="s">
        <v>139</v>
      </c>
      <c r="F160" s="183" t="s">
        <v>120</v>
      </c>
      <c r="G160" s="177"/>
      <c r="H160" s="194"/>
      <c r="I160" s="99"/>
      <c r="J160" s="193"/>
      <c r="K160" s="195"/>
    </row>
    <row r="161" spans="1:11" s="126" customFormat="1" ht="35.1" customHeight="1">
      <c r="A161" s="128" t="s">
        <v>495</v>
      </c>
      <c r="B161" s="129" t="s">
        <v>496</v>
      </c>
      <c r="C161" s="130" t="s">
        <v>138</v>
      </c>
      <c r="D161" s="130" t="s">
        <v>138</v>
      </c>
      <c r="E161" s="138" t="s">
        <v>139</v>
      </c>
      <c r="F161" s="183" t="s">
        <v>120</v>
      </c>
      <c r="G161" s="177"/>
      <c r="H161" s="194"/>
      <c r="I161" s="99"/>
      <c r="J161" s="193"/>
      <c r="K161" s="195"/>
    </row>
    <row r="162" spans="1:11" s="126" customFormat="1" ht="24.95" customHeight="1">
      <c r="A162" s="128" t="s">
        <v>497</v>
      </c>
      <c r="B162" s="129" t="s">
        <v>498</v>
      </c>
      <c r="C162" s="130" t="s">
        <v>138</v>
      </c>
      <c r="D162" s="130" t="s">
        <v>138</v>
      </c>
      <c r="E162" s="138" t="s">
        <v>139</v>
      </c>
      <c r="F162" s="183" t="s">
        <v>120</v>
      </c>
      <c r="G162" s="177"/>
      <c r="H162" s="194"/>
      <c r="I162" s="99"/>
      <c r="J162" s="193"/>
      <c r="K162" s="195"/>
    </row>
    <row r="163" spans="1:11" s="126" customFormat="1" ht="24.95" customHeight="1">
      <c r="A163" s="128" t="s">
        <v>499</v>
      </c>
      <c r="B163" s="129" t="s">
        <v>500</v>
      </c>
      <c r="C163" s="130" t="s">
        <v>138</v>
      </c>
      <c r="D163" s="130" t="s">
        <v>138</v>
      </c>
      <c r="E163" s="138" t="s">
        <v>139</v>
      </c>
      <c r="F163" s="183" t="s">
        <v>120</v>
      </c>
      <c r="G163" s="177"/>
      <c r="H163" s="194"/>
      <c r="I163" s="99"/>
      <c r="J163" s="193"/>
      <c r="K163" s="195"/>
    </row>
    <row r="164" spans="1:11" s="126" customFormat="1" ht="24.95" customHeight="1">
      <c r="A164" s="184" t="s">
        <v>501</v>
      </c>
      <c r="B164" s="129" t="s">
        <v>502</v>
      </c>
      <c r="C164" s="130" t="s">
        <v>138</v>
      </c>
      <c r="D164" s="130" t="s">
        <v>138</v>
      </c>
      <c r="E164" s="130" t="s">
        <v>139</v>
      </c>
      <c r="F164" s="183" t="s">
        <v>120</v>
      </c>
      <c r="G164" s="177"/>
      <c r="H164" s="194"/>
      <c r="I164" s="99"/>
      <c r="J164" s="193"/>
      <c r="K164" s="195"/>
    </row>
    <row r="165" spans="1:11" s="126" customFormat="1" ht="24.95" customHeight="1">
      <c r="A165" s="184" t="s">
        <v>503</v>
      </c>
      <c r="B165" s="129" t="s">
        <v>505</v>
      </c>
      <c r="C165" s="130" t="s">
        <v>138</v>
      </c>
      <c r="D165" s="130" t="s">
        <v>138</v>
      </c>
      <c r="E165" s="130" t="s">
        <v>139</v>
      </c>
      <c r="F165" s="183" t="s">
        <v>120</v>
      </c>
      <c r="G165" s="177"/>
      <c r="H165" s="194"/>
      <c r="I165" s="99"/>
      <c r="J165" s="193"/>
      <c r="K165" s="195"/>
    </row>
    <row r="166" spans="1:11" s="126" customFormat="1" ht="24.95" customHeight="1">
      <c r="A166" s="184" t="s">
        <v>504</v>
      </c>
      <c r="B166" s="129" t="s">
        <v>507</v>
      </c>
      <c r="C166" s="130" t="s">
        <v>138</v>
      </c>
      <c r="D166" s="130" t="s">
        <v>138</v>
      </c>
      <c r="E166" s="130" t="s">
        <v>139</v>
      </c>
      <c r="F166" s="183" t="s">
        <v>120</v>
      </c>
      <c r="G166" s="177"/>
      <c r="H166" s="194"/>
      <c r="I166" s="99"/>
      <c r="J166" s="193"/>
      <c r="K166" s="195"/>
    </row>
    <row r="167" spans="1:11" s="126" customFormat="1" ht="24.95" customHeight="1">
      <c r="A167" s="184" t="s">
        <v>506</v>
      </c>
      <c r="B167" s="129" t="s">
        <v>509</v>
      </c>
      <c r="C167" s="130" t="s">
        <v>138</v>
      </c>
      <c r="D167" s="130" t="s">
        <v>138</v>
      </c>
      <c r="E167" s="130" t="s">
        <v>139</v>
      </c>
      <c r="F167" s="183" t="s">
        <v>120</v>
      </c>
      <c r="G167" s="177"/>
      <c r="H167" s="194"/>
      <c r="I167" s="99"/>
      <c r="J167" s="193"/>
      <c r="K167" s="195"/>
    </row>
    <row r="168" spans="1:11" s="126" customFormat="1" ht="35.1" customHeight="1">
      <c r="A168" s="184" t="s">
        <v>508</v>
      </c>
      <c r="B168" s="129" t="s">
        <v>511</v>
      </c>
      <c r="C168" s="130" t="s">
        <v>138</v>
      </c>
      <c r="D168" s="130" t="s">
        <v>138</v>
      </c>
      <c r="E168" s="130" t="s">
        <v>139</v>
      </c>
      <c r="F168" s="183" t="s">
        <v>120</v>
      </c>
      <c r="G168" s="177"/>
      <c r="H168" s="194"/>
      <c r="I168" s="99"/>
      <c r="J168" s="193"/>
      <c r="K168" s="195"/>
    </row>
    <row r="169" spans="1:11" s="126" customFormat="1" ht="35.1" customHeight="1">
      <c r="A169" s="184" t="s">
        <v>510</v>
      </c>
      <c r="B169" s="129" t="s">
        <v>513</v>
      </c>
      <c r="C169" s="130" t="s">
        <v>138</v>
      </c>
      <c r="D169" s="130" t="s">
        <v>138</v>
      </c>
      <c r="E169" s="130" t="s">
        <v>139</v>
      </c>
      <c r="F169" s="183" t="s">
        <v>120</v>
      </c>
      <c r="G169" s="177"/>
      <c r="H169" s="194"/>
      <c r="I169" s="99"/>
      <c r="J169" s="193"/>
      <c r="K169" s="195"/>
    </row>
    <row r="170" spans="1:11" s="126" customFormat="1" ht="35.1" customHeight="1">
      <c r="A170" s="184" t="s">
        <v>512</v>
      </c>
      <c r="B170" s="129" t="s">
        <v>515</v>
      </c>
      <c r="C170" s="130" t="s">
        <v>138</v>
      </c>
      <c r="D170" s="130" t="s">
        <v>138</v>
      </c>
      <c r="E170" s="130" t="s">
        <v>139</v>
      </c>
      <c r="F170" s="183" t="s">
        <v>120</v>
      </c>
      <c r="G170" s="177"/>
      <c r="H170" s="194"/>
      <c r="I170" s="99"/>
      <c r="J170" s="193"/>
      <c r="K170" s="195"/>
    </row>
    <row r="171" spans="1:11" s="126" customFormat="1" ht="42" customHeight="1">
      <c r="A171" s="184" t="s">
        <v>514</v>
      </c>
      <c r="B171" s="129" t="s">
        <v>517</v>
      </c>
      <c r="C171" s="130" t="s">
        <v>138</v>
      </c>
      <c r="D171" s="130" t="s">
        <v>138</v>
      </c>
      <c r="E171" s="130" t="s">
        <v>139</v>
      </c>
      <c r="F171" s="183" t="s">
        <v>120</v>
      </c>
      <c r="G171" s="177"/>
      <c r="H171" s="194"/>
      <c r="I171" s="99"/>
      <c r="J171" s="193"/>
      <c r="K171" s="195"/>
    </row>
    <row r="172" spans="1:11" s="126" customFormat="1" ht="24.95" customHeight="1">
      <c r="A172" s="184" t="s">
        <v>516</v>
      </c>
      <c r="B172" s="129" t="s">
        <v>519</v>
      </c>
      <c r="C172" s="130" t="s">
        <v>138</v>
      </c>
      <c r="D172" s="130" t="s">
        <v>138</v>
      </c>
      <c r="E172" s="130" t="s">
        <v>139</v>
      </c>
      <c r="F172" s="183" t="s">
        <v>120</v>
      </c>
      <c r="G172" s="177"/>
      <c r="H172" s="194"/>
      <c r="I172" s="99"/>
      <c r="J172" s="193"/>
      <c r="K172" s="195"/>
    </row>
    <row r="173" spans="1:11" s="126" customFormat="1" ht="35.1" customHeight="1">
      <c r="A173" s="184" t="s">
        <v>518</v>
      </c>
      <c r="B173" s="129" t="s">
        <v>521</v>
      </c>
      <c r="C173" s="130" t="s">
        <v>138</v>
      </c>
      <c r="D173" s="130" t="s">
        <v>138</v>
      </c>
      <c r="E173" s="130" t="s">
        <v>139</v>
      </c>
      <c r="F173" s="183" t="s">
        <v>120</v>
      </c>
      <c r="G173" s="177"/>
      <c r="H173" s="194"/>
      <c r="I173" s="99"/>
      <c r="J173" s="193"/>
      <c r="K173" s="195"/>
    </row>
    <row r="174" spans="1:11" s="126" customFormat="1" ht="35.1" customHeight="1">
      <c r="A174" s="184" t="s">
        <v>520</v>
      </c>
      <c r="B174" s="129" t="s">
        <v>523</v>
      </c>
      <c r="C174" s="130" t="s">
        <v>138</v>
      </c>
      <c r="D174" s="130" t="s">
        <v>138</v>
      </c>
      <c r="E174" s="130" t="s">
        <v>139</v>
      </c>
      <c r="F174" s="183" t="s">
        <v>120</v>
      </c>
      <c r="G174" s="177"/>
      <c r="H174" s="194"/>
      <c r="I174" s="99"/>
      <c r="J174" s="193"/>
      <c r="K174" s="195"/>
    </row>
    <row r="175" spans="1:11" s="126" customFormat="1" ht="41.25" customHeight="1">
      <c r="A175" s="184" t="s">
        <v>522</v>
      </c>
      <c r="B175" s="129" t="s">
        <v>525</v>
      </c>
      <c r="C175" s="130" t="s">
        <v>138</v>
      </c>
      <c r="D175" s="130" t="s">
        <v>138</v>
      </c>
      <c r="E175" s="130" t="s">
        <v>139</v>
      </c>
      <c r="F175" s="183" t="s">
        <v>120</v>
      </c>
      <c r="G175" s="177"/>
      <c r="H175" s="194"/>
      <c r="I175" s="99"/>
      <c r="J175" s="193"/>
      <c r="K175" s="195"/>
    </row>
    <row r="176" spans="1:11" s="126" customFormat="1" ht="35.1" customHeight="1">
      <c r="A176" s="184" t="s">
        <v>524</v>
      </c>
      <c r="B176" s="129" t="s">
        <v>527</v>
      </c>
      <c r="C176" s="130" t="s">
        <v>138</v>
      </c>
      <c r="D176" s="130" t="s">
        <v>138</v>
      </c>
      <c r="E176" s="130" t="s">
        <v>139</v>
      </c>
      <c r="F176" s="183" t="s">
        <v>120</v>
      </c>
      <c r="G176" s="177"/>
      <c r="H176" s="194"/>
      <c r="I176" s="99"/>
      <c r="J176" s="193"/>
      <c r="K176" s="195"/>
    </row>
    <row r="177" spans="1:11" s="126" customFormat="1" ht="35.1" customHeight="1">
      <c r="A177" s="184" t="s">
        <v>526</v>
      </c>
      <c r="B177" s="191" t="s">
        <v>529</v>
      </c>
      <c r="C177" s="130" t="s">
        <v>138</v>
      </c>
      <c r="D177" s="130" t="s">
        <v>138</v>
      </c>
      <c r="E177" s="130" t="s">
        <v>139</v>
      </c>
      <c r="F177" s="183" t="s">
        <v>120</v>
      </c>
      <c r="G177" s="177"/>
      <c r="H177" s="194"/>
      <c r="I177" s="99"/>
      <c r="J177" s="193"/>
      <c r="K177" s="195"/>
    </row>
    <row r="178" spans="1:11" s="126" customFormat="1" ht="24.95" customHeight="1">
      <c r="A178" s="184" t="s">
        <v>528</v>
      </c>
      <c r="B178" s="129" t="s">
        <v>531</v>
      </c>
      <c r="C178" s="130" t="s">
        <v>138</v>
      </c>
      <c r="D178" s="130" t="s">
        <v>138</v>
      </c>
      <c r="E178" s="130" t="s">
        <v>139</v>
      </c>
      <c r="F178" s="183" t="s">
        <v>120</v>
      </c>
      <c r="G178" s="177"/>
      <c r="H178" s="194"/>
      <c r="I178" s="99"/>
      <c r="J178" s="193"/>
      <c r="K178" s="195"/>
    </row>
    <row r="179" spans="1:11" s="126" customFormat="1" ht="42" customHeight="1">
      <c r="A179" s="184" t="s">
        <v>530</v>
      </c>
      <c r="B179" s="129" t="s">
        <v>533</v>
      </c>
      <c r="C179" s="130" t="s">
        <v>138</v>
      </c>
      <c r="D179" s="130" t="s">
        <v>138</v>
      </c>
      <c r="E179" s="130" t="s">
        <v>139</v>
      </c>
      <c r="F179" s="183" t="s">
        <v>120</v>
      </c>
      <c r="G179" s="177"/>
      <c r="H179" s="194"/>
      <c r="I179" s="99"/>
      <c r="J179" s="193"/>
      <c r="K179" s="195"/>
    </row>
    <row r="180" spans="1:11" s="126" customFormat="1" ht="35.1" customHeight="1">
      <c r="A180" s="184" t="s">
        <v>532</v>
      </c>
      <c r="B180" s="129" t="s">
        <v>535</v>
      </c>
      <c r="C180" s="130" t="s">
        <v>138</v>
      </c>
      <c r="D180" s="130" t="s">
        <v>138</v>
      </c>
      <c r="E180" s="130" t="s">
        <v>139</v>
      </c>
      <c r="F180" s="183" t="s">
        <v>120</v>
      </c>
      <c r="G180" s="177"/>
      <c r="H180" s="194"/>
      <c r="I180" s="99"/>
      <c r="J180" s="193"/>
      <c r="K180" s="195"/>
    </row>
    <row r="181" spans="1:11" s="126" customFormat="1" ht="24.95" customHeight="1">
      <c r="A181" s="184" t="s">
        <v>534</v>
      </c>
      <c r="B181" s="129" t="s">
        <v>537</v>
      </c>
      <c r="C181" s="130" t="s">
        <v>138</v>
      </c>
      <c r="D181" s="130" t="s">
        <v>138</v>
      </c>
      <c r="E181" s="130" t="s">
        <v>139</v>
      </c>
      <c r="F181" s="183" t="s">
        <v>120</v>
      </c>
      <c r="G181" s="177"/>
      <c r="H181" s="194"/>
      <c r="I181" s="99"/>
      <c r="J181" s="193"/>
      <c r="K181" s="195"/>
    </row>
    <row r="182" spans="1:11" s="126" customFormat="1" ht="35.1" customHeight="1">
      <c r="A182" s="184" t="s">
        <v>536</v>
      </c>
      <c r="B182" s="129" t="s">
        <v>539</v>
      </c>
      <c r="C182" s="130" t="s">
        <v>138</v>
      </c>
      <c r="D182" s="130" t="s">
        <v>138</v>
      </c>
      <c r="E182" s="130" t="s">
        <v>139</v>
      </c>
      <c r="F182" s="183" t="s">
        <v>120</v>
      </c>
      <c r="G182" s="177"/>
      <c r="H182" s="194"/>
      <c r="I182" s="99"/>
      <c r="J182" s="193"/>
      <c r="K182" s="195"/>
    </row>
    <row r="183" spans="1:11" s="126" customFormat="1" ht="35.1" customHeight="1">
      <c r="A183" s="184" t="s">
        <v>538</v>
      </c>
      <c r="B183" s="129" t="s">
        <v>542</v>
      </c>
      <c r="C183" s="130" t="s">
        <v>138</v>
      </c>
      <c r="D183" s="130" t="s">
        <v>138</v>
      </c>
      <c r="E183" s="130" t="s">
        <v>139</v>
      </c>
      <c r="F183" s="183" t="s">
        <v>120</v>
      </c>
      <c r="G183" s="177"/>
      <c r="H183" s="194"/>
      <c r="I183" s="99"/>
      <c r="J183" s="193"/>
      <c r="K183" s="195"/>
    </row>
    <row r="184" spans="1:11" s="126" customFormat="1" ht="24.95" customHeight="1">
      <c r="A184" s="184" t="s">
        <v>540</v>
      </c>
      <c r="B184" s="129" t="s">
        <v>544</v>
      </c>
      <c r="C184" s="130" t="s">
        <v>138</v>
      </c>
      <c r="D184" s="130" t="s">
        <v>138</v>
      </c>
      <c r="E184" s="130" t="s">
        <v>139</v>
      </c>
      <c r="F184" s="183" t="s">
        <v>120</v>
      </c>
      <c r="G184" s="177"/>
      <c r="H184" s="194"/>
      <c r="I184" s="99"/>
      <c r="J184" s="193"/>
      <c r="K184" s="195"/>
    </row>
    <row r="185" spans="1:11" s="126" customFormat="1" ht="41.25" customHeight="1">
      <c r="A185" s="184" t="s">
        <v>541</v>
      </c>
      <c r="B185" s="129" t="s">
        <v>546</v>
      </c>
      <c r="C185" s="130" t="s">
        <v>138</v>
      </c>
      <c r="D185" s="130" t="s">
        <v>138</v>
      </c>
      <c r="E185" s="130" t="s">
        <v>139</v>
      </c>
      <c r="F185" s="183" t="s">
        <v>120</v>
      </c>
      <c r="G185" s="177"/>
      <c r="H185" s="194"/>
      <c r="I185" s="99"/>
      <c r="J185" s="193"/>
      <c r="K185" s="195"/>
    </row>
    <row r="186" spans="1:11" s="126" customFormat="1" ht="35.1" customHeight="1">
      <c r="A186" s="184" t="s">
        <v>543</v>
      </c>
      <c r="B186" s="129" t="s">
        <v>548</v>
      </c>
      <c r="C186" s="130" t="s">
        <v>138</v>
      </c>
      <c r="D186" s="130" t="s">
        <v>138</v>
      </c>
      <c r="E186" s="130" t="s">
        <v>139</v>
      </c>
      <c r="F186" s="183" t="s">
        <v>120</v>
      </c>
      <c r="G186" s="177"/>
      <c r="H186" s="194"/>
      <c r="I186" s="99"/>
      <c r="J186" s="193"/>
      <c r="K186" s="195"/>
    </row>
    <row r="187" spans="1:11" s="126" customFormat="1" ht="24.95" customHeight="1">
      <c r="A187" s="184" t="s">
        <v>545</v>
      </c>
      <c r="B187" s="129" t="s">
        <v>550</v>
      </c>
      <c r="C187" s="130" t="s">
        <v>138</v>
      </c>
      <c r="D187" s="130" t="s">
        <v>138</v>
      </c>
      <c r="E187" s="130" t="s">
        <v>139</v>
      </c>
      <c r="F187" s="183" t="s">
        <v>120</v>
      </c>
      <c r="G187" s="177"/>
      <c r="H187" s="194"/>
      <c r="I187" s="99"/>
      <c r="J187" s="193"/>
      <c r="K187" s="195"/>
    </row>
    <row r="188" spans="1:11" s="126" customFormat="1" ht="24.95" customHeight="1">
      <c r="A188" s="184" t="s">
        <v>547</v>
      </c>
      <c r="B188" s="129" t="s">
        <v>552</v>
      </c>
      <c r="C188" s="130" t="s">
        <v>138</v>
      </c>
      <c r="D188" s="130" t="s">
        <v>138</v>
      </c>
      <c r="E188" s="130" t="s">
        <v>139</v>
      </c>
      <c r="F188" s="183" t="s">
        <v>120</v>
      </c>
      <c r="G188" s="177"/>
      <c r="H188" s="194"/>
      <c r="I188" s="99"/>
      <c r="J188" s="193"/>
      <c r="K188" s="195"/>
    </row>
    <row r="189" spans="1:11" s="126" customFormat="1" ht="24.95" customHeight="1">
      <c r="A189" s="184" t="s">
        <v>549</v>
      </c>
      <c r="B189" s="129" t="s">
        <v>554</v>
      </c>
      <c r="C189" s="130" t="s">
        <v>138</v>
      </c>
      <c r="D189" s="130" t="s">
        <v>138</v>
      </c>
      <c r="E189" s="130" t="s">
        <v>139</v>
      </c>
      <c r="F189" s="183" t="s">
        <v>120</v>
      </c>
      <c r="G189" s="177"/>
      <c r="H189" s="194"/>
      <c r="I189" s="99"/>
      <c r="J189" s="193"/>
      <c r="K189" s="195"/>
    </row>
    <row r="190" spans="1:11" s="126" customFormat="1" ht="24.95" customHeight="1">
      <c r="A190" s="184" t="s">
        <v>551</v>
      </c>
      <c r="B190" s="129" t="s">
        <v>556</v>
      </c>
      <c r="C190" s="130" t="s">
        <v>138</v>
      </c>
      <c r="D190" s="130" t="s">
        <v>138</v>
      </c>
      <c r="E190" s="130" t="s">
        <v>139</v>
      </c>
      <c r="F190" s="183" t="s">
        <v>120</v>
      </c>
      <c r="G190" s="177"/>
      <c r="H190" s="194"/>
      <c r="I190" s="99"/>
      <c r="J190" s="193"/>
      <c r="K190" s="195"/>
    </row>
    <row r="191" spans="1:11" s="126" customFormat="1" ht="24.95" customHeight="1">
      <c r="A191" s="184" t="s">
        <v>553</v>
      </c>
      <c r="B191" s="129" t="s">
        <v>558</v>
      </c>
      <c r="C191" s="130" t="s">
        <v>138</v>
      </c>
      <c r="D191" s="130" t="s">
        <v>138</v>
      </c>
      <c r="E191" s="130" t="s">
        <v>139</v>
      </c>
      <c r="F191" s="183" t="s">
        <v>120</v>
      </c>
      <c r="G191" s="177"/>
      <c r="H191" s="194"/>
      <c r="I191" s="99"/>
      <c r="J191" s="193"/>
      <c r="K191" s="195"/>
    </row>
    <row r="192" spans="1:11" s="126" customFormat="1" ht="85.5" customHeight="1">
      <c r="A192" s="184" t="s">
        <v>555</v>
      </c>
      <c r="B192" s="129" t="s">
        <v>559</v>
      </c>
      <c r="C192" s="130" t="s">
        <v>138</v>
      </c>
      <c r="D192" s="130" t="s">
        <v>149</v>
      </c>
      <c r="E192" s="130" t="s">
        <v>149</v>
      </c>
      <c r="F192" s="183" t="s">
        <v>852</v>
      </c>
      <c r="G192" s="177"/>
      <c r="H192" s="194"/>
      <c r="I192" s="99"/>
      <c r="J192" s="193"/>
      <c r="K192" s="195"/>
    </row>
    <row r="193" spans="1:11" s="126" customFormat="1" ht="35.1" customHeight="1">
      <c r="A193" s="184" t="s">
        <v>557</v>
      </c>
      <c r="B193" s="129" t="s">
        <v>561</v>
      </c>
      <c r="C193" s="130" t="s">
        <v>138</v>
      </c>
      <c r="D193" s="130" t="s">
        <v>138</v>
      </c>
      <c r="E193" s="130" t="s">
        <v>139</v>
      </c>
      <c r="F193" s="183" t="s">
        <v>120</v>
      </c>
      <c r="G193" s="177"/>
      <c r="H193" s="194"/>
      <c r="I193" s="99"/>
      <c r="J193" s="193"/>
      <c r="K193" s="195"/>
    </row>
    <row r="194" spans="1:11" s="126" customFormat="1" ht="50.1" customHeight="1">
      <c r="A194" s="184" t="s">
        <v>564</v>
      </c>
      <c r="B194" s="129" t="s">
        <v>563</v>
      </c>
      <c r="C194" s="130" t="s">
        <v>138</v>
      </c>
      <c r="D194" s="130" t="s">
        <v>149</v>
      </c>
      <c r="E194" s="130" t="s">
        <v>149</v>
      </c>
      <c r="F194" s="183" t="s">
        <v>853</v>
      </c>
      <c r="G194" s="177"/>
      <c r="H194" s="194"/>
      <c r="I194" s="99"/>
      <c r="J194" s="193"/>
      <c r="K194" s="195"/>
    </row>
    <row r="195" spans="1:11" s="126" customFormat="1" ht="50.1" customHeight="1">
      <c r="A195" s="184" t="s">
        <v>560</v>
      </c>
      <c r="B195" s="129" t="s">
        <v>566</v>
      </c>
      <c r="C195" s="130" t="s">
        <v>138</v>
      </c>
      <c r="D195" s="130" t="s">
        <v>149</v>
      </c>
      <c r="E195" s="130" t="s">
        <v>149</v>
      </c>
      <c r="F195" s="183" t="s">
        <v>854</v>
      </c>
      <c r="G195" s="177"/>
      <c r="H195" s="194"/>
      <c r="I195" s="99"/>
      <c r="J195" s="193"/>
      <c r="K195" s="195"/>
    </row>
    <row r="196" spans="1:11" s="126" customFormat="1" ht="50.1" customHeight="1">
      <c r="A196" s="184" t="s">
        <v>562</v>
      </c>
      <c r="B196" s="129" t="s">
        <v>568</v>
      </c>
      <c r="C196" s="130" t="s">
        <v>138</v>
      </c>
      <c r="D196" s="130" t="s">
        <v>149</v>
      </c>
      <c r="E196" s="130" t="s">
        <v>149</v>
      </c>
      <c r="F196" s="183" t="s">
        <v>855</v>
      </c>
      <c r="G196" s="177"/>
      <c r="H196" s="194"/>
      <c r="I196" s="99"/>
      <c r="J196" s="193"/>
      <c r="K196" s="195"/>
    </row>
    <row r="197" spans="1:11" s="126" customFormat="1" ht="35.1" customHeight="1">
      <c r="A197" s="184" t="s">
        <v>565</v>
      </c>
      <c r="B197" s="129" t="s">
        <v>570</v>
      </c>
      <c r="C197" s="130" t="s">
        <v>138</v>
      </c>
      <c r="D197" s="130" t="s">
        <v>138</v>
      </c>
      <c r="E197" s="130" t="s">
        <v>139</v>
      </c>
      <c r="F197" s="183" t="s">
        <v>120</v>
      </c>
      <c r="G197" s="177"/>
      <c r="H197" s="194"/>
      <c r="I197" s="99"/>
      <c r="J197" s="193"/>
      <c r="K197" s="195"/>
    </row>
    <row r="198" spans="1:11" s="126" customFormat="1" ht="84.75" customHeight="1">
      <c r="A198" s="184" t="s">
        <v>567</v>
      </c>
      <c r="B198" s="129" t="s">
        <v>572</v>
      </c>
      <c r="C198" s="130" t="s">
        <v>138</v>
      </c>
      <c r="D198" s="130" t="s">
        <v>138</v>
      </c>
      <c r="E198" s="130" t="s">
        <v>139</v>
      </c>
      <c r="F198" s="183" t="s">
        <v>120</v>
      </c>
      <c r="G198" s="179"/>
      <c r="H198" s="194"/>
      <c r="I198" s="99"/>
      <c r="J198" s="193"/>
      <c r="K198" s="195"/>
    </row>
    <row r="199" spans="1:11" s="126" customFormat="1" ht="190.5" customHeight="1">
      <c r="A199" s="184" t="s">
        <v>569</v>
      </c>
      <c r="B199" s="129" t="s">
        <v>574</v>
      </c>
      <c r="C199" s="130" t="s">
        <v>138</v>
      </c>
      <c r="D199" s="130" t="s">
        <v>138</v>
      </c>
      <c r="E199" s="130" t="s">
        <v>149</v>
      </c>
      <c r="F199" s="183" t="s">
        <v>856</v>
      </c>
      <c r="G199" s="177"/>
      <c r="H199" s="194"/>
      <c r="I199" s="99"/>
      <c r="J199" s="193"/>
      <c r="K199" s="195"/>
    </row>
    <row r="200" spans="1:11" s="126" customFormat="1" ht="43.5" customHeight="1">
      <c r="A200" s="184" t="s">
        <v>571</v>
      </c>
      <c r="B200" s="129" t="s">
        <v>576</v>
      </c>
      <c r="C200" s="130" t="s">
        <v>138</v>
      </c>
      <c r="D200" s="130" t="s">
        <v>138</v>
      </c>
      <c r="E200" s="130" t="s">
        <v>149</v>
      </c>
      <c r="F200" s="183" t="s">
        <v>857</v>
      </c>
      <c r="G200" s="177"/>
      <c r="H200" s="194"/>
      <c r="I200" s="99"/>
      <c r="J200" s="193"/>
      <c r="K200" s="195"/>
    </row>
    <row r="201" spans="1:11" s="126" customFormat="1" ht="57.75" customHeight="1">
      <c r="A201" s="184" t="s">
        <v>573</v>
      </c>
      <c r="B201" s="129" t="s">
        <v>578</v>
      </c>
      <c r="C201" s="130" t="s">
        <v>138</v>
      </c>
      <c r="D201" s="130" t="s">
        <v>138</v>
      </c>
      <c r="E201" s="130" t="s">
        <v>149</v>
      </c>
      <c r="F201" s="183" t="s">
        <v>858</v>
      </c>
      <c r="G201" s="177"/>
      <c r="H201" s="194"/>
      <c r="I201" s="99"/>
      <c r="J201" s="193"/>
      <c r="K201" s="195"/>
    </row>
    <row r="202" spans="1:11" s="126" customFormat="1" ht="42" customHeight="1">
      <c r="A202" s="184" t="s">
        <v>575</v>
      </c>
      <c r="B202" s="129" t="s">
        <v>580</v>
      </c>
      <c r="C202" s="130" t="s">
        <v>138</v>
      </c>
      <c r="D202" s="130" t="s">
        <v>149</v>
      </c>
      <c r="E202" s="130" t="s">
        <v>149</v>
      </c>
      <c r="F202" s="183" t="s">
        <v>859</v>
      </c>
      <c r="G202" s="177"/>
      <c r="H202" s="194"/>
      <c r="I202" s="99"/>
      <c r="J202" s="193"/>
      <c r="K202" s="195"/>
    </row>
    <row r="203" spans="1:11" s="126" customFormat="1" ht="88.5" customHeight="1">
      <c r="A203" s="184" t="s">
        <v>577</v>
      </c>
      <c r="B203" s="129" t="s">
        <v>582</v>
      </c>
      <c r="C203" s="130" t="s">
        <v>138</v>
      </c>
      <c r="D203" s="130" t="s">
        <v>149</v>
      </c>
      <c r="E203" s="130" t="s">
        <v>149</v>
      </c>
      <c r="F203" s="183" t="s">
        <v>860</v>
      </c>
      <c r="G203" s="179"/>
      <c r="H203" s="194"/>
      <c r="I203" s="99"/>
      <c r="J203" s="193"/>
      <c r="K203" s="195"/>
    </row>
    <row r="204" spans="1:11" s="126" customFormat="1" ht="35.1" customHeight="1">
      <c r="A204" s="184" t="s">
        <v>579</v>
      </c>
      <c r="B204" s="129" t="s">
        <v>584</v>
      </c>
      <c r="C204" s="130" t="s">
        <v>138</v>
      </c>
      <c r="D204" s="130" t="s">
        <v>138</v>
      </c>
      <c r="E204" s="130" t="s">
        <v>139</v>
      </c>
      <c r="F204" s="183" t="s">
        <v>120</v>
      </c>
      <c r="G204" s="177"/>
      <c r="H204" s="194"/>
      <c r="I204" s="99"/>
      <c r="J204" s="193"/>
      <c r="K204" s="195"/>
    </row>
    <row r="205" spans="1:11" s="126" customFormat="1" ht="35.1" customHeight="1">
      <c r="A205" s="184" t="s">
        <v>581</v>
      </c>
      <c r="B205" s="129" t="s">
        <v>586</v>
      </c>
      <c r="C205" s="130" t="s">
        <v>138</v>
      </c>
      <c r="D205" s="130" t="s">
        <v>138</v>
      </c>
      <c r="E205" s="130" t="s">
        <v>139</v>
      </c>
      <c r="F205" s="183" t="s">
        <v>120</v>
      </c>
      <c r="G205" s="177"/>
      <c r="H205" s="194"/>
      <c r="I205" s="99"/>
      <c r="J205" s="193"/>
      <c r="K205" s="195"/>
    </row>
    <row r="206" spans="1:11" s="126" customFormat="1" ht="24.95" customHeight="1">
      <c r="A206" s="184" t="s">
        <v>583</v>
      </c>
      <c r="B206" s="129" t="s">
        <v>588</v>
      </c>
      <c r="C206" s="130" t="s">
        <v>138</v>
      </c>
      <c r="D206" s="130" t="s">
        <v>138</v>
      </c>
      <c r="E206" s="130" t="s">
        <v>139</v>
      </c>
      <c r="F206" s="183" t="s">
        <v>120</v>
      </c>
      <c r="G206" s="177"/>
      <c r="H206" s="194"/>
      <c r="I206" s="99"/>
      <c r="J206" s="193"/>
      <c r="K206" s="195"/>
    </row>
    <row r="207" spans="1:11" s="126" customFormat="1" ht="87.75" customHeight="1">
      <c r="A207" s="184" t="s">
        <v>585</v>
      </c>
      <c r="B207" s="129" t="s">
        <v>590</v>
      </c>
      <c r="C207" s="130" t="s">
        <v>138</v>
      </c>
      <c r="D207" s="130" t="s">
        <v>149</v>
      </c>
      <c r="E207" s="130" t="s">
        <v>149</v>
      </c>
      <c r="F207" s="183" t="s">
        <v>861</v>
      </c>
      <c r="G207" s="179"/>
      <c r="H207" s="194"/>
      <c r="I207" s="99"/>
      <c r="J207" s="193"/>
      <c r="K207" s="195"/>
    </row>
    <row r="208" spans="1:11" s="126" customFormat="1" ht="24.95" customHeight="1">
      <c r="A208" s="184" t="s">
        <v>587</v>
      </c>
      <c r="B208" s="129" t="s">
        <v>592</v>
      </c>
      <c r="C208" s="130" t="s">
        <v>138</v>
      </c>
      <c r="D208" s="130" t="s">
        <v>138</v>
      </c>
      <c r="E208" s="130" t="s">
        <v>139</v>
      </c>
      <c r="F208" s="183" t="s">
        <v>120</v>
      </c>
      <c r="G208" s="177"/>
      <c r="H208" s="194"/>
      <c r="I208" s="99"/>
      <c r="J208" s="193"/>
      <c r="K208" s="195"/>
    </row>
    <row r="209" spans="1:11" s="126" customFormat="1" ht="24.95" customHeight="1">
      <c r="A209" s="184" t="s">
        <v>589</v>
      </c>
      <c r="B209" s="129" t="s">
        <v>594</v>
      </c>
      <c r="C209" s="130" t="s">
        <v>138</v>
      </c>
      <c r="D209" s="130" t="s">
        <v>138</v>
      </c>
      <c r="E209" s="130" t="s">
        <v>139</v>
      </c>
      <c r="F209" s="183" t="s">
        <v>120</v>
      </c>
      <c r="G209" s="177"/>
      <c r="H209" s="194"/>
      <c r="I209" s="99"/>
      <c r="J209" s="193"/>
      <c r="K209" s="195"/>
    </row>
    <row r="210" spans="1:11" s="126" customFormat="1" ht="24.95" customHeight="1">
      <c r="A210" s="184" t="s">
        <v>591</v>
      </c>
      <c r="B210" s="129" t="s">
        <v>596</v>
      </c>
      <c r="C210" s="130" t="s">
        <v>138</v>
      </c>
      <c r="D210" s="130" t="s">
        <v>138</v>
      </c>
      <c r="E210" s="130" t="s">
        <v>139</v>
      </c>
      <c r="F210" s="183" t="s">
        <v>120</v>
      </c>
      <c r="G210" s="177"/>
      <c r="H210" s="194"/>
      <c r="I210" s="99"/>
      <c r="J210" s="193"/>
      <c r="K210" s="195"/>
    </row>
    <row r="211" spans="1:11" s="126" customFormat="1" ht="24.95" customHeight="1">
      <c r="A211" s="184" t="s">
        <v>593</v>
      </c>
      <c r="B211" s="129" t="s">
        <v>597</v>
      </c>
      <c r="C211" s="130" t="s">
        <v>138</v>
      </c>
      <c r="D211" s="130" t="s">
        <v>138</v>
      </c>
      <c r="E211" s="130" t="s">
        <v>139</v>
      </c>
      <c r="F211" s="183" t="s">
        <v>120</v>
      </c>
      <c r="G211" s="177"/>
      <c r="H211" s="194"/>
      <c r="I211" s="99"/>
      <c r="J211" s="193"/>
      <c r="K211" s="195"/>
    </row>
    <row r="212" spans="1:11" s="126" customFormat="1" ht="24.95" customHeight="1">
      <c r="A212" s="184" t="s">
        <v>595</v>
      </c>
      <c r="B212" s="129" t="s">
        <v>598</v>
      </c>
      <c r="C212" s="130" t="s">
        <v>138</v>
      </c>
      <c r="D212" s="130" t="s">
        <v>138</v>
      </c>
      <c r="E212" s="130" t="s">
        <v>139</v>
      </c>
      <c r="F212" s="183" t="s">
        <v>120</v>
      </c>
      <c r="G212" s="177"/>
      <c r="H212" s="194"/>
      <c r="I212" s="99"/>
      <c r="J212" s="193"/>
      <c r="K212" s="195"/>
    </row>
    <row r="213" spans="1:11" s="126" customFormat="1" ht="35.1" customHeight="1">
      <c r="A213" s="184" t="s">
        <v>600</v>
      </c>
      <c r="B213" s="190" t="s">
        <v>599</v>
      </c>
      <c r="C213" s="130" t="s">
        <v>138</v>
      </c>
      <c r="D213" s="130" t="s">
        <v>138</v>
      </c>
      <c r="E213" s="130" t="s">
        <v>139</v>
      </c>
      <c r="F213" s="183" t="s">
        <v>120</v>
      </c>
      <c r="G213" s="177"/>
      <c r="H213" s="194"/>
      <c r="I213" s="99"/>
      <c r="J213" s="193"/>
      <c r="K213" s="195"/>
    </row>
    <row r="214" spans="1:11" s="126" customFormat="1" ht="24.95" customHeight="1">
      <c r="A214" s="184" t="s">
        <v>602</v>
      </c>
      <c r="B214" s="190" t="s">
        <v>601</v>
      </c>
      <c r="C214" s="130" t="s">
        <v>138</v>
      </c>
      <c r="D214" s="130" t="s">
        <v>138</v>
      </c>
      <c r="E214" s="130" t="s">
        <v>139</v>
      </c>
      <c r="F214" s="183" t="s">
        <v>120</v>
      </c>
      <c r="G214" s="177"/>
      <c r="H214" s="194"/>
      <c r="I214" s="99"/>
      <c r="J214" s="193"/>
      <c r="K214" s="195"/>
    </row>
    <row r="215" spans="1:11" s="126" customFormat="1" ht="35.1" customHeight="1">
      <c r="A215" s="184" t="s">
        <v>604</v>
      </c>
      <c r="B215" s="190" t="s">
        <v>603</v>
      </c>
      <c r="C215" s="130" t="s">
        <v>138</v>
      </c>
      <c r="D215" s="130" t="s">
        <v>138</v>
      </c>
      <c r="E215" s="130" t="s">
        <v>139</v>
      </c>
      <c r="F215" s="183" t="s">
        <v>120</v>
      </c>
      <c r="G215" s="177"/>
      <c r="H215" s="194"/>
      <c r="I215" s="99"/>
      <c r="J215" s="193"/>
      <c r="K215" s="195"/>
    </row>
    <row r="216" spans="1:11" s="122" customFormat="1" ht="24.95" customHeight="1">
      <c r="A216" s="182">
        <v>10</v>
      </c>
      <c r="B216" s="297" t="s">
        <v>605</v>
      </c>
      <c r="C216" s="298"/>
      <c r="D216" s="298"/>
      <c r="E216" s="298"/>
      <c r="F216" s="299"/>
      <c r="G216" s="175"/>
      <c r="H216" s="302" t="s">
        <v>605</v>
      </c>
      <c r="I216" s="298"/>
      <c r="J216" s="298"/>
      <c r="K216" s="299"/>
    </row>
    <row r="217" spans="1:11" s="126" customFormat="1" ht="200.25" customHeight="1">
      <c r="A217" s="128" t="s">
        <v>606</v>
      </c>
      <c r="B217" s="137" t="s">
        <v>607</v>
      </c>
      <c r="C217" s="138" t="s">
        <v>138</v>
      </c>
      <c r="D217" s="138" t="s">
        <v>138</v>
      </c>
      <c r="E217" s="138" t="s">
        <v>139</v>
      </c>
      <c r="F217" s="183" t="s">
        <v>120</v>
      </c>
      <c r="G217" s="177"/>
      <c r="H217" s="194"/>
      <c r="I217" s="99"/>
      <c r="J217" s="193"/>
      <c r="K217" s="195"/>
    </row>
    <row r="218" spans="1:11" s="126" customFormat="1" ht="24.95" customHeight="1">
      <c r="A218" s="128" t="s">
        <v>608</v>
      </c>
      <c r="B218" s="129" t="s">
        <v>609</v>
      </c>
      <c r="C218" s="130" t="s">
        <v>154</v>
      </c>
      <c r="D218" s="130" t="s">
        <v>119</v>
      </c>
      <c r="E218" s="138">
        <v>80000</v>
      </c>
      <c r="F218" s="183" t="s">
        <v>120</v>
      </c>
      <c r="G218" s="177"/>
      <c r="H218" s="194"/>
      <c r="I218" s="99"/>
      <c r="J218" s="193"/>
      <c r="K218" s="195"/>
    </row>
    <row r="219" spans="1:11" s="126" customFormat="1" ht="111" customHeight="1">
      <c r="A219" s="128" t="s">
        <v>610</v>
      </c>
      <c r="B219" s="129" t="s">
        <v>826</v>
      </c>
      <c r="C219" s="130" t="s">
        <v>138</v>
      </c>
      <c r="D219" s="130" t="s">
        <v>138</v>
      </c>
      <c r="E219" s="138" t="s">
        <v>139</v>
      </c>
      <c r="F219" s="183" t="s">
        <v>120</v>
      </c>
      <c r="G219" s="177"/>
      <c r="H219" s="194"/>
      <c r="I219" s="99"/>
      <c r="J219" s="193"/>
      <c r="K219" s="195"/>
    </row>
    <row r="220" spans="1:11" s="126" customFormat="1" ht="35.1" customHeight="1">
      <c r="A220" s="128" t="s">
        <v>611</v>
      </c>
      <c r="B220" s="129" t="s">
        <v>612</v>
      </c>
      <c r="C220" s="130" t="s">
        <v>138</v>
      </c>
      <c r="D220" s="130" t="s">
        <v>138</v>
      </c>
      <c r="E220" s="138" t="s">
        <v>139</v>
      </c>
      <c r="F220" s="183" t="s">
        <v>120</v>
      </c>
      <c r="G220" s="177"/>
      <c r="H220" s="194"/>
      <c r="I220" s="99"/>
      <c r="J220" s="193"/>
      <c r="K220" s="195"/>
    </row>
    <row r="221" spans="1:11" s="126" customFormat="1" ht="24.95" customHeight="1">
      <c r="A221" s="128" t="s">
        <v>613</v>
      </c>
      <c r="B221" s="129" t="s">
        <v>614</v>
      </c>
      <c r="C221" s="130" t="s">
        <v>138</v>
      </c>
      <c r="D221" s="130" t="s">
        <v>138</v>
      </c>
      <c r="E221" s="138" t="s">
        <v>139</v>
      </c>
      <c r="F221" s="183" t="s">
        <v>120</v>
      </c>
      <c r="G221" s="177"/>
      <c r="H221" s="194"/>
      <c r="I221" s="99"/>
      <c r="J221" s="193"/>
      <c r="K221" s="195"/>
    </row>
    <row r="222" spans="1:11" s="122" customFormat="1" ht="24.95" customHeight="1">
      <c r="A222" s="182">
        <v>11</v>
      </c>
      <c r="B222" s="297" t="s">
        <v>615</v>
      </c>
      <c r="C222" s="298"/>
      <c r="D222" s="298"/>
      <c r="E222" s="298"/>
      <c r="F222" s="299"/>
      <c r="G222" s="175"/>
      <c r="H222" s="302" t="s">
        <v>615</v>
      </c>
      <c r="I222" s="298"/>
      <c r="J222" s="298"/>
      <c r="K222" s="299"/>
    </row>
    <row r="223" spans="1:11" s="122" customFormat="1" ht="107.25" customHeight="1">
      <c r="A223" s="128" t="s">
        <v>616</v>
      </c>
      <c r="B223" s="129" t="s">
        <v>617</v>
      </c>
      <c r="C223" s="130" t="s">
        <v>138</v>
      </c>
      <c r="D223" s="130" t="s">
        <v>138</v>
      </c>
      <c r="E223" s="138" t="s">
        <v>139</v>
      </c>
      <c r="F223" s="183" t="s">
        <v>120</v>
      </c>
      <c r="G223" s="177"/>
      <c r="H223" s="194"/>
      <c r="I223" s="99"/>
      <c r="J223" s="193"/>
      <c r="K223" s="195"/>
    </row>
    <row r="224" spans="1:11" s="122" customFormat="1" ht="35.1" customHeight="1">
      <c r="A224" s="128" t="s">
        <v>618</v>
      </c>
      <c r="B224" s="129" t="s">
        <v>619</v>
      </c>
      <c r="C224" s="130" t="s">
        <v>138</v>
      </c>
      <c r="D224" s="130" t="s">
        <v>138</v>
      </c>
      <c r="E224" s="138" t="s">
        <v>139</v>
      </c>
      <c r="F224" s="183" t="s">
        <v>120</v>
      </c>
      <c r="G224" s="177"/>
      <c r="H224" s="194"/>
      <c r="I224" s="99"/>
      <c r="J224" s="193"/>
      <c r="K224" s="195"/>
    </row>
    <row r="225" spans="1:11" s="122" customFormat="1" ht="35.1" customHeight="1">
      <c r="A225" s="128" t="s">
        <v>620</v>
      </c>
      <c r="B225" s="129" t="s">
        <v>621</v>
      </c>
      <c r="C225" s="130" t="s">
        <v>138</v>
      </c>
      <c r="D225" s="130" t="s">
        <v>138</v>
      </c>
      <c r="E225" s="138" t="s">
        <v>139</v>
      </c>
      <c r="F225" s="183" t="s">
        <v>120</v>
      </c>
      <c r="G225" s="177"/>
      <c r="H225" s="194"/>
      <c r="I225" s="99"/>
      <c r="J225" s="193"/>
      <c r="K225" s="195"/>
    </row>
    <row r="226" spans="1:11" s="122" customFormat="1" ht="35.1" customHeight="1">
      <c r="A226" s="128" t="s">
        <v>622</v>
      </c>
      <c r="B226" s="129" t="s">
        <v>623</v>
      </c>
      <c r="C226" s="130" t="s">
        <v>138</v>
      </c>
      <c r="D226" s="130" t="s">
        <v>138</v>
      </c>
      <c r="E226" s="138" t="s">
        <v>139</v>
      </c>
      <c r="F226" s="183" t="s">
        <v>120</v>
      </c>
      <c r="G226" s="177"/>
      <c r="H226" s="194"/>
      <c r="I226" s="99"/>
      <c r="J226" s="193"/>
      <c r="K226" s="195"/>
    </row>
    <row r="227" spans="1:11" s="122" customFormat="1" ht="58.5" customHeight="1">
      <c r="A227" s="128" t="s">
        <v>624</v>
      </c>
      <c r="B227" s="129" t="s">
        <v>625</v>
      </c>
      <c r="C227" s="130" t="s">
        <v>138</v>
      </c>
      <c r="D227" s="130" t="s">
        <v>138</v>
      </c>
      <c r="E227" s="138" t="s">
        <v>139</v>
      </c>
      <c r="F227" s="183" t="s">
        <v>120</v>
      </c>
      <c r="G227" s="177"/>
      <c r="H227" s="194"/>
      <c r="I227" s="99"/>
      <c r="J227" s="193"/>
      <c r="K227" s="195"/>
    </row>
    <row r="228" spans="1:11" s="122" customFormat="1" ht="35.1" customHeight="1">
      <c r="A228" s="128" t="s">
        <v>626</v>
      </c>
      <c r="B228" s="129" t="s">
        <v>627</v>
      </c>
      <c r="C228" s="130" t="s">
        <v>138</v>
      </c>
      <c r="D228" s="130" t="s">
        <v>138</v>
      </c>
      <c r="E228" s="138" t="s">
        <v>139</v>
      </c>
      <c r="F228" s="183" t="s">
        <v>120</v>
      </c>
      <c r="G228" s="177"/>
      <c r="H228" s="194"/>
      <c r="I228" s="99"/>
      <c r="J228" s="193"/>
      <c r="K228" s="195"/>
    </row>
    <row r="229" spans="1:11" s="122" customFormat="1" ht="35.1" customHeight="1">
      <c r="A229" s="128" t="s">
        <v>628</v>
      </c>
      <c r="B229" s="129" t="s">
        <v>629</v>
      </c>
      <c r="C229" s="130" t="s">
        <v>138</v>
      </c>
      <c r="D229" s="130" t="s">
        <v>138</v>
      </c>
      <c r="E229" s="138" t="s">
        <v>139</v>
      </c>
      <c r="F229" s="183" t="s">
        <v>120</v>
      </c>
      <c r="G229" s="177"/>
      <c r="H229" s="194"/>
      <c r="I229" s="99"/>
      <c r="J229" s="193"/>
      <c r="K229" s="195"/>
    </row>
    <row r="230" spans="1:11" s="122" customFormat="1" ht="35.1" customHeight="1">
      <c r="A230" s="128" t="s">
        <v>630</v>
      </c>
      <c r="B230" s="129" t="s">
        <v>631</v>
      </c>
      <c r="C230" s="130" t="s">
        <v>138</v>
      </c>
      <c r="D230" s="130" t="s">
        <v>138</v>
      </c>
      <c r="E230" s="138" t="s">
        <v>139</v>
      </c>
      <c r="F230" s="183" t="s">
        <v>120</v>
      </c>
      <c r="G230" s="177"/>
      <c r="H230" s="194"/>
      <c r="I230" s="99"/>
      <c r="J230" s="193"/>
      <c r="K230" s="195"/>
    </row>
    <row r="231" spans="1:11" s="122" customFormat="1" ht="35.1" customHeight="1">
      <c r="A231" s="128" t="s">
        <v>632</v>
      </c>
      <c r="B231" s="129" t="s">
        <v>633</v>
      </c>
      <c r="C231" s="130" t="s">
        <v>138</v>
      </c>
      <c r="D231" s="130" t="s">
        <v>138</v>
      </c>
      <c r="E231" s="138" t="s">
        <v>139</v>
      </c>
      <c r="F231" s="183" t="s">
        <v>120</v>
      </c>
      <c r="G231" s="177"/>
      <c r="H231" s="194"/>
      <c r="I231" s="99"/>
      <c r="J231" s="193"/>
      <c r="K231" s="195"/>
    </row>
    <row r="232" spans="1:11" s="122" customFormat="1" ht="35.1" customHeight="1">
      <c r="A232" s="128" t="s">
        <v>634</v>
      </c>
      <c r="B232" s="129" t="s">
        <v>635</v>
      </c>
      <c r="C232" s="130" t="s">
        <v>138</v>
      </c>
      <c r="D232" s="130" t="s">
        <v>138</v>
      </c>
      <c r="E232" s="138" t="s">
        <v>139</v>
      </c>
      <c r="F232" s="183" t="s">
        <v>120</v>
      </c>
      <c r="G232" s="177"/>
      <c r="H232" s="194"/>
      <c r="I232" s="99"/>
      <c r="J232" s="193"/>
      <c r="K232" s="195"/>
    </row>
    <row r="233" spans="1:11" s="122" customFormat="1" ht="45" customHeight="1">
      <c r="A233" s="128" t="s">
        <v>636</v>
      </c>
      <c r="B233" s="129" t="s">
        <v>637</v>
      </c>
      <c r="C233" s="130" t="s">
        <v>138</v>
      </c>
      <c r="D233" s="130" t="s">
        <v>138</v>
      </c>
      <c r="E233" s="138" t="s">
        <v>139</v>
      </c>
      <c r="F233" s="183" t="s">
        <v>120</v>
      </c>
      <c r="G233" s="177"/>
      <c r="H233" s="194"/>
      <c r="I233" s="99"/>
      <c r="J233" s="193"/>
      <c r="K233" s="195"/>
    </row>
    <row r="234" spans="1:11" s="122" customFormat="1" ht="35.1" customHeight="1">
      <c r="A234" s="128" t="s">
        <v>638</v>
      </c>
      <c r="B234" s="129" t="s">
        <v>639</v>
      </c>
      <c r="C234" s="130" t="s">
        <v>138</v>
      </c>
      <c r="D234" s="130" t="s">
        <v>138</v>
      </c>
      <c r="E234" s="138" t="s">
        <v>139</v>
      </c>
      <c r="F234" s="183" t="s">
        <v>120</v>
      </c>
      <c r="G234" s="177"/>
      <c r="H234" s="194"/>
      <c r="I234" s="99"/>
      <c r="J234" s="193"/>
      <c r="K234" s="195"/>
    </row>
    <row r="235" spans="1:11" s="122" customFormat="1" ht="35.1" customHeight="1">
      <c r="A235" s="128" t="s">
        <v>640</v>
      </c>
      <c r="B235" s="129" t="s">
        <v>641</v>
      </c>
      <c r="C235" s="130" t="s">
        <v>138</v>
      </c>
      <c r="D235" s="130" t="s">
        <v>138</v>
      </c>
      <c r="E235" s="138" t="s">
        <v>139</v>
      </c>
      <c r="F235" s="183" t="s">
        <v>120</v>
      </c>
      <c r="G235" s="177"/>
      <c r="H235" s="194"/>
      <c r="I235" s="99"/>
      <c r="J235" s="193"/>
      <c r="K235" s="195"/>
    </row>
    <row r="236" spans="1:11" s="122" customFormat="1" ht="35.1" customHeight="1">
      <c r="A236" s="128" t="s">
        <v>642</v>
      </c>
      <c r="B236" s="129" t="s">
        <v>643</v>
      </c>
      <c r="C236" s="130" t="s">
        <v>138</v>
      </c>
      <c r="D236" s="130" t="s">
        <v>138</v>
      </c>
      <c r="E236" s="138" t="s">
        <v>139</v>
      </c>
      <c r="F236" s="183" t="s">
        <v>120</v>
      </c>
      <c r="G236" s="177"/>
      <c r="H236" s="194"/>
      <c r="I236" s="99"/>
      <c r="J236" s="193"/>
      <c r="K236" s="195"/>
    </row>
    <row r="237" spans="1:11" s="122" customFormat="1" ht="35.1" customHeight="1">
      <c r="A237" s="128" t="s">
        <v>644</v>
      </c>
      <c r="B237" s="129" t="s">
        <v>645</v>
      </c>
      <c r="C237" s="130" t="s">
        <v>138</v>
      </c>
      <c r="D237" s="130" t="s">
        <v>138</v>
      </c>
      <c r="E237" s="138" t="s">
        <v>139</v>
      </c>
      <c r="F237" s="183" t="s">
        <v>120</v>
      </c>
      <c r="G237" s="177"/>
      <c r="H237" s="194"/>
      <c r="I237" s="99"/>
      <c r="J237" s="193"/>
      <c r="K237" s="195"/>
    </row>
    <row r="238" spans="1:11" s="122" customFormat="1" ht="35.1" customHeight="1">
      <c r="A238" s="128" t="s">
        <v>646</v>
      </c>
      <c r="B238" s="129" t="s">
        <v>647</v>
      </c>
      <c r="C238" s="130" t="s">
        <v>138</v>
      </c>
      <c r="D238" s="130" t="s">
        <v>138</v>
      </c>
      <c r="E238" s="138" t="s">
        <v>139</v>
      </c>
      <c r="F238" s="183" t="s">
        <v>120</v>
      </c>
      <c r="G238" s="177"/>
      <c r="H238" s="194"/>
      <c r="I238" s="99"/>
      <c r="J238" s="193"/>
      <c r="K238" s="195"/>
    </row>
    <row r="239" spans="1:11" s="122" customFormat="1" ht="43.5" customHeight="1">
      <c r="A239" s="128" t="s">
        <v>648</v>
      </c>
      <c r="B239" s="129" t="s">
        <v>649</v>
      </c>
      <c r="C239" s="130" t="s">
        <v>138</v>
      </c>
      <c r="D239" s="130" t="s">
        <v>138</v>
      </c>
      <c r="E239" s="138" t="s">
        <v>139</v>
      </c>
      <c r="F239" s="183" t="s">
        <v>862</v>
      </c>
      <c r="G239" s="177"/>
      <c r="H239" s="194"/>
      <c r="I239" s="99"/>
      <c r="J239" s="193"/>
      <c r="K239" s="195"/>
    </row>
    <row r="240" spans="1:11" s="122" customFormat="1" ht="50.1" customHeight="1">
      <c r="A240" s="184" t="s">
        <v>651</v>
      </c>
      <c r="B240" s="129" t="s">
        <v>652</v>
      </c>
      <c r="C240" s="130" t="s">
        <v>138</v>
      </c>
      <c r="D240" s="130" t="s">
        <v>138</v>
      </c>
      <c r="E240" s="130" t="s">
        <v>139</v>
      </c>
      <c r="F240" s="183" t="s">
        <v>863</v>
      </c>
      <c r="G240" s="177"/>
      <c r="H240" s="194"/>
      <c r="I240" s="99"/>
      <c r="J240" s="193"/>
      <c r="K240" s="195"/>
    </row>
    <row r="241" spans="1:11" s="122" customFormat="1" ht="35.1" customHeight="1">
      <c r="A241" s="128" t="s">
        <v>654</v>
      </c>
      <c r="B241" s="129" t="s">
        <v>655</v>
      </c>
      <c r="C241" s="130" t="s">
        <v>138</v>
      </c>
      <c r="D241" s="130" t="s">
        <v>138</v>
      </c>
      <c r="E241" s="138" t="s">
        <v>139</v>
      </c>
      <c r="F241" s="183" t="s">
        <v>120</v>
      </c>
      <c r="G241" s="177"/>
      <c r="H241" s="194"/>
      <c r="I241" s="99"/>
      <c r="J241" s="193"/>
      <c r="K241" s="195"/>
    </row>
    <row r="242" spans="1:11" s="122" customFormat="1" ht="35.1" customHeight="1">
      <c r="A242" s="128" t="s">
        <v>656</v>
      </c>
      <c r="B242" s="129" t="s">
        <v>657</v>
      </c>
      <c r="C242" s="130" t="s">
        <v>138</v>
      </c>
      <c r="D242" s="130" t="s">
        <v>138</v>
      </c>
      <c r="E242" s="138" t="s">
        <v>139</v>
      </c>
      <c r="F242" s="183" t="s">
        <v>120</v>
      </c>
      <c r="G242" s="177"/>
      <c r="H242" s="194"/>
      <c r="I242" s="99"/>
      <c r="J242" s="193"/>
      <c r="K242" s="195"/>
    </row>
    <row r="243" spans="1:11" s="122" customFormat="1" ht="35.1" customHeight="1">
      <c r="A243" s="128" t="s">
        <v>658</v>
      </c>
      <c r="B243" s="129" t="s">
        <v>659</v>
      </c>
      <c r="C243" s="130" t="s">
        <v>138</v>
      </c>
      <c r="D243" s="130" t="s">
        <v>138</v>
      </c>
      <c r="E243" s="138" t="s">
        <v>139</v>
      </c>
      <c r="F243" s="183" t="s">
        <v>120</v>
      </c>
      <c r="G243" s="177"/>
      <c r="H243" s="194"/>
      <c r="I243" s="99"/>
      <c r="J243" s="193"/>
      <c r="K243" s="195"/>
    </row>
    <row r="244" spans="1:11" s="122" customFormat="1" ht="35.1" customHeight="1">
      <c r="A244" s="128" t="s">
        <v>660</v>
      </c>
      <c r="B244" s="129" t="s">
        <v>661</v>
      </c>
      <c r="C244" s="130" t="s">
        <v>138</v>
      </c>
      <c r="D244" s="130" t="s">
        <v>138</v>
      </c>
      <c r="E244" s="138" t="s">
        <v>139</v>
      </c>
      <c r="F244" s="183" t="s">
        <v>120</v>
      </c>
      <c r="G244" s="177"/>
      <c r="H244" s="194"/>
      <c r="I244" s="99"/>
      <c r="J244" s="193"/>
      <c r="K244" s="195"/>
    </row>
    <row r="245" spans="1:11" s="122" customFormat="1" ht="50.1" customHeight="1">
      <c r="A245" s="128" t="s">
        <v>662</v>
      </c>
      <c r="B245" s="129" t="s">
        <v>663</v>
      </c>
      <c r="C245" s="130" t="s">
        <v>138</v>
      </c>
      <c r="D245" s="130" t="s">
        <v>138</v>
      </c>
      <c r="E245" s="138" t="s">
        <v>139</v>
      </c>
      <c r="F245" s="183" t="s">
        <v>120</v>
      </c>
      <c r="G245" s="177"/>
      <c r="H245" s="194"/>
      <c r="I245" s="99"/>
      <c r="J245" s="193"/>
      <c r="K245" s="195"/>
    </row>
    <row r="246" spans="1:11" s="126" customFormat="1" ht="35.1" customHeight="1">
      <c r="A246" s="128" t="s">
        <v>664</v>
      </c>
      <c r="B246" s="129" t="s">
        <v>665</v>
      </c>
      <c r="C246" s="130" t="s">
        <v>138</v>
      </c>
      <c r="D246" s="130" t="s">
        <v>138</v>
      </c>
      <c r="E246" s="138" t="s">
        <v>139</v>
      </c>
      <c r="F246" s="183" t="s">
        <v>120</v>
      </c>
      <c r="G246" s="177"/>
      <c r="H246" s="194"/>
      <c r="I246" s="99"/>
      <c r="J246" s="193"/>
      <c r="K246" s="195"/>
    </row>
    <row r="247" spans="1:11" s="126" customFormat="1" ht="35.1" customHeight="1">
      <c r="A247" s="128" t="s">
        <v>666</v>
      </c>
      <c r="B247" s="129" t="s">
        <v>667</v>
      </c>
      <c r="C247" s="130" t="s">
        <v>138</v>
      </c>
      <c r="D247" s="130" t="s">
        <v>138</v>
      </c>
      <c r="E247" s="138" t="s">
        <v>139</v>
      </c>
      <c r="F247" s="183" t="s">
        <v>120</v>
      </c>
      <c r="G247" s="177"/>
      <c r="H247" s="194"/>
      <c r="I247" s="99"/>
      <c r="J247" s="193"/>
      <c r="K247" s="195"/>
    </row>
    <row r="248" spans="1:11" s="126" customFormat="1" ht="35.1" customHeight="1">
      <c r="A248" s="128" t="s">
        <v>668</v>
      </c>
      <c r="B248" s="129" t="s">
        <v>669</v>
      </c>
      <c r="C248" s="130" t="s">
        <v>138</v>
      </c>
      <c r="D248" s="130" t="s">
        <v>138</v>
      </c>
      <c r="E248" s="138" t="s">
        <v>139</v>
      </c>
      <c r="F248" s="183" t="s">
        <v>120</v>
      </c>
      <c r="G248" s="177"/>
      <c r="H248" s="194"/>
      <c r="I248" s="99"/>
      <c r="J248" s="193"/>
      <c r="K248" s="195"/>
    </row>
    <row r="249" spans="1:11" s="126" customFormat="1" ht="24.95" customHeight="1">
      <c r="A249" s="128" t="s">
        <v>670</v>
      </c>
      <c r="B249" s="129" t="s">
        <v>671</v>
      </c>
      <c r="C249" s="130" t="s">
        <v>138</v>
      </c>
      <c r="D249" s="130" t="s">
        <v>138</v>
      </c>
      <c r="E249" s="138" t="s">
        <v>139</v>
      </c>
      <c r="F249" s="183" t="s">
        <v>120</v>
      </c>
      <c r="G249" s="177"/>
      <c r="H249" s="194"/>
      <c r="I249" s="99"/>
      <c r="J249" s="193"/>
      <c r="K249" s="195"/>
    </row>
    <row r="250" spans="1:11" s="126" customFormat="1" ht="24.95" customHeight="1">
      <c r="A250" s="128" t="s">
        <v>672</v>
      </c>
      <c r="B250" s="129" t="s">
        <v>673</v>
      </c>
      <c r="C250" s="130" t="s">
        <v>138</v>
      </c>
      <c r="D250" s="130" t="s">
        <v>138</v>
      </c>
      <c r="E250" s="138" t="s">
        <v>139</v>
      </c>
      <c r="F250" s="183" t="s">
        <v>120</v>
      </c>
      <c r="G250" s="177"/>
      <c r="H250" s="194"/>
      <c r="I250" s="99"/>
      <c r="J250" s="193"/>
      <c r="K250" s="195"/>
    </row>
    <row r="251" spans="1:11" s="126" customFormat="1" ht="35.1" customHeight="1">
      <c r="A251" s="128" t="s">
        <v>674</v>
      </c>
      <c r="B251" s="129" t="s">
        <v>675</v>
      </c>
      <c r="C251" s="130" t="s">
        <v>138</v>
      </c>
      <c r="D251" s="130" t="s">
        <v>138</v>
      </c>
      <c r="E251" s="138" t="s">
        <v>139</v>
      </c>
      <c r="F251" s="183" t="s">
        <v>120</v>
      </c>
      <c r="G251" s="177"/>
      <c r="H251" s="194"/>
      <c r="I251" s="99"/>
      <c r="J251" s="193"/>
      <c r="K251" s="195"/>
    </row>
    <row r="252" spans="1:11" s="126" customFormat="1" ht="50.1" customHeight="1">
      <c r="A252" s="128" t="s">
        <v>676</v>
      </c>
      <c r="B252" s="129" t="s">
        <v>677</v>
      </c>
      <c r="C252" s="130" t="s">
        <v>138</v>
      </c>
      <c r="D252" s="130" t="s">
        <v>138</v>
      </c>
      <c r="E252" s="130" t="s">
        <v>139</v>
      </c>
      <c r="F252" s="183" t="s">
        <v>120</v>
      </c>
      <c r="G252" s="177"/>
      <c r="H252" s="194"/>
      <c r="I252" s="99"/>
      <c r="J252" s="193"/>
      <c r="K252" s="195"/>
    </row>
    <row r="253" spans="1:11" s="126" customFormat="1" ht="50.1" customHeight="1">
      <c r="A253" s="128" t="s">
        <v>678</v>
      </c>
      <c r="B253" s="129" t="s">
        <v>679</v>
      </c>
      <c r="C253" s="130" t="s">
        <v>138</v>
      </c>
      <c r="D253" s="130" t="s">
        <v>138</v>
      </c>
      <c r="E253" s="138" t="s">
        <v>139</v>
      </c>
      <c r="F253" s="183" t="s">
        <v>120</v>
      </c>
      <c r="G253" s="177"/>
      <c r="H253" s="194"/>
      <c r="I253" s="99"/>
      <c r="J253" s="193"/>
      <c r="K253" s="195"/>
    </row>
    <row r="254" spans="1:11" s="126" customFormat="1" ht="50.1" customHeight="1">
      <c r="A254" s="128" t="s">
        <v>680</v>
      </c>
      <c r="B254" s="129" t="s">
        <v>681</v>
      </c>
      <c r="C254" s="130" t="s">
        <v>138</v>
      </c>
      <c r="D254" s="130" t="s">
        <v>138</v>
      </c>
      <c r="E254" s="138" t="s">
        <v>139</v>
      </c>
      <c r="F254" s="183" t="s">
        <v>864</v>
      </c>
      <c r="G254" s="177"/>
      <c r="H254" s="194"/>
      <c r="I254" s="99"/>
      <c r="J254" s="193"/>
      <c r="K254" s="195"/>
    </row>
    <row r="255" spans="1:11" s="126" customFormat="1" ht="72">
      <c r="A255" s="128" t="s">
        <v>682</v>
      </c>
      <c r="B255" s="129" t="s">
        <v>683</v>
      </c>
      <c r="C255" s="130" t="s">
        <v>138</v>
      </c>
      <c r="D255" s="130" t="s">
        <v>138</v>
      </c>
      <c r="E255" s="138" t="s">
        <v>139</v>
      </c>
      <c r="F255" s="183" t="s">
        <v>120</v>
      </c>
      <c r="G255" s="177"/>
      <c r="H255" s="194"/>
      <c r="I255" s="99"/>
      <c r="J255" s="193"/>
      <c r="K255" s="195"/>
    </row>
    <row r="256" spans="1:11" s="126" customFormat="1" ht="24.95" customHeight="1">
      <c r="A256" s="128" t="s">
        <v>684</v>
      </c>
      <c r="B256" s="129" t="s">
        <v>685</v>
      </c>
      <c r="C256" s="130" t="s">
        <v>138</v>
      </c>
      <c r="D256" s="130" t="s">
        <v>138</v>
      </c>
      <c r="E256" s="138" t="s">
        <v>139</v>
      </c>
      <c r="F256" s="183" t="s">
        <v>120</v>
      </c>
      <c r="G256" s="177"/>
      <c r="H256" s="194"/>
      <c r="I256" s="99"/>
      <c r="J256" s="193"/>
      <c r="K256" s="195"/>
    </row>
    <row r="257" spans="1:11" s="126" customFormat="1" ht="50.1" customHeight="1">
      <c r="A257" s="128" t="s">
        <v>686</v>
      </c>
      <c r="B257" s="129" t="s">
        <v>687</v>
      </c>
      <c r="C257" s="130" t="s">
        <v>138</v>
      </c>
      <c r="D257" s="130" t="s">
        <v>138</v>
      </c>
      <c r="E257" s="138" t="s">
        <v>139</v>
      </c>
      <c r="F257" s="183" t="s">
        <v>120</v>
      </c>
      <c r="G257" s="177"/>
      <c r="H257" s="194"/>
      <c r="I257" s="99"/>
      <c r="J257" s="193"/>
      <c r="K257" s="195"/>
    </row>
    <row r="258" spans="1:11" s="126" customFormat="1" ht="35.1" customHeight="1">
      <c r="A258" s="128" t="s">
        <v>688</v>
      </c>
      <c r="B258" s="129" t="s">
        <v>689</v>
      </c>
      <c r="C258" s="130" t="s">
        <v>138</v>
      </c>
      <c r="D258" s="130" t="s">
        <v>138</v>
      </c>
      <c r="E258" s="138" t="s">
        <v>139</v>
      </c>
      <c r="F258" s="183" t="s">
        <v>120</v>
      </c>
      <c r="G258" s="177"/>
      <c r="H258" s="194"/>
      <c r="I258" s="99"/>
      <c r="J258" s="193"/>
      <c r="K258" s="195"/>
    </row>
    <row r="259" spans="1:11" s="126" customFormat="1" ht="35.1" customHeight="1">
      <c r="A259" s="128" t="s">
        <v>690</v>
      </c>
      <c r="B259" s="129" t="s">
        <v>691</v>
      </c>
      <c r="C259" s="130" t="s">
        <v>138</v>
      </c>
      <c r="D259" s="130" t="s">
        <v>138</v>
      </c>
      <c r="E259" s="130" t="s">
        <v>139</v>
      </c>
      <c r="F259" s="183" t="s">
        <v>120</v>
      </c>
      <c r="G259" s="177"/>
      <c r="H259" s="194"/>
      <c r="I259" s="99"/>
      <c r="J259" s="193"/>
      <c r="K259" s="195"/>
    </row>
    <row r="260" spans="1:11" s="126" customFormat="1" ht="35.1" customHeight="1">
      <c r="A260" s="128" t="s">
        <v>692</v>
      </c>
      <c r="B260" s="129" t="s">
        <v>693</v>
      </c>
      <c r="C260" s="130" t="s">
        <v>138</v>
      </c>
      <c r="D260" s="130" t="s">
        <v>138</v>
      </c>
      <c r="E260" s="130" t="s">
        <v>139</v>
      </c>
      <c r="F260" s="183" t="s">
        <v>120</v>
      </c>
      <c r="G260" s="177"/>
      <c r="H260" s="194"/>
      <c r="I260" s="99"/>
      <c r="J260" s="193"/>
      <c r="K260" s="195"/>
    </row>
    <row r="261" spans="1:11" s="126" customFormat="1" ht="35.1" customHeight="1">
      <c r="A261" s="128" t="s">
        <v>694</v>
      </c>
      <c r="B261" s="129" t="s">
        <v>695</v>
      </c>
      <c r="C261" s="130" t="s">
        <v>138</v>
      </c>
      <c r="D261" s="130" t="s">
        <v>138</v>
      </c>
      <c r="E261" s="138" t="s">
        <v>139</v>
      </c>
      <c r="F261" s="183" t="s">
        <v>120</v>
      </c>
      <c r="G261" s="177"/>
      <c r="H261" s="194"/>
      <c r="I261" s="99"/>
      <c r="J261" s="193"/>
      <c r="K261" s="195"/>
    </row>
    <row r="262" spans="1:11" s="126" customFormat="1" ht="50.1" customHeight="1">
      <c r="A262" s="128" t="s">
        <v>696</v>
      </c>
      <c r="B262" s="129" t="s">
        <v>697</v>
      </c>
      <c r="C262" s="130" t="s">
        <v>138</v>
      </c>
      <c r="D262" s="130" t="s">
        <v>138</v>
      </c>
      <c r="E262" s="138" t="s">
        <v>139</v>
      </c>
      <c r="F262" s="183" t="s">
        <v>120</v>
      </c>
      <c r="G262" s="177"/>
      <c r="H262" s="194"/>
      <c r="I262" s="99"/>
      <c r="J262" s="193"/>
      <c r="K262" s="195"/>
    </row>
    <row r="263" spans="1:11" s="126" customFormat="1" ht="186" customHeight="1">
      <c r="A263" s="128" t="s">
        <v>698</v>
      </c>
      <c r="B263" s="129" t="s">
        <v>699</v>
      </c>
      <c r="C263" s="130" t="s">
        <v>138</v>
      </c>
      <c r="D263" s="130" t="s">
        <v>138</v>
      </c>
      <c r="E263" s="138" t="s">
        <v>139</v>
      </c>
      <c r="F263" s="183" t="s">
        <v>120</v>
      </c>
      <c r="G263" s="177"/>
      <c r="H263" s="194"/>
      <c r="I263" s="99"/>
      <c r="J263" s="193"/>
      <c r="K263" s="195"/>
    </row>
    <row r="264" spans="1:11" s="126" customFormat="1" ht="235.5" customHeight="1">
      <c r="A264" s="128" t="s">
        <v>700</v>
      </c>
      <c r="B264" s="129" t="s">
        <v>701</v>
      </c>
      <c r="C264" s="130" t="s">
        <v>138</v>
      </c>
      <c r="D264" s="130" t="s">
        <v>138</v>
      </c>
      <c r="E264" s="138" t="s">
        <v>139</v>
      </c>
      <c r="F264" s="183" t="s">
        <v>120</v>
      </c>
      <c r="G264" s="177"/>
      <c r="H264" s="194"/>
      <c r="I264" s="99"/>
      <c r="J264" s="193"/>
      <c r="K264" s="195"/>
    </row>
    <row r="265" spans="1:11" s="126" customFormat="1" ht="171" customHeight="1">
      <c r="A265" s="128" t="s">
        <v>702</v>
      </c>
      <c r="B265" s="129" t="s">
        <v>703</v>
      </c>
      <c r="C265" s="130" t="s">
        <v>138</v>
      </c>
      <c r="D265" s="130" t="s">
        <v>138</v>
      </c>
      <c r="E265" s="138" t="s">
        <v>139</v>
      </c>
      <c r="F265" s="183" t="s">
        <v>120</v>
      </c>
      <c r="G265" s="177"/>
      <c r="H265" s="194"/>
      <c r="I265" s="99"/>
      <c r="J265" s="193"/>
      <c r="K265" s="195"/>
    </row>
    <row r="266" spans="1:11" s="126" customFormat="1" ht="63" customHeight="1">
      <c r="A266" s="184" t="s">
        <v>704</v>
      </c>
      <c r="B266" s="129" t="s">
        <v>705</v>
      </c>
      <c r="C266" s="130" t="s">
        <v>138</v>
      </c>
      <c r="D266" s="130" t="s">
        <v>138</v>
      </c>
      <c r="E266" s="138" t="s">
        <v>139</v>
      </c>
      <c r="F266" s="183" t="s">
        <v>865</v>
      </c>
      <c r="G266" s="177"/>
      <c r="H266" s="194"/>
      <c r="I266" s="99"/>
      <c r="J266" s="193"/>
      <c r="K266" s="195"/>
    </row>
    <row r="267" spans="1:11" s="126" customFormat="1" ht="100.5" customHeight="1">
      <c r="A267" s="184" t="s">
        <v>706</v>
      </c>
      <c r="B267" s="129" t="s">
        <v>707</v>
      </c>
      <c r="C267" s="130" t="s">
        <v>138</v>
      </c>
      <c r="D267" s="130" t="s">
        <v>138</v>
      </c>
      <c r="E267" s="138" t="s">
        <v>139</v>
      </c>
      <c r="F267" s="183" t="s">
        <v>866</v>
      </c>
      <c r="G267" s="177"/>
      <c r="H267" s="194"/>
      <c r="I267" s="99"/>
      <c r="J267" s="193"/>
      <c r="K267" s="195"/>
    </row>
    <row r="268" spans="1:11" s="126" customFormat="1" ht="86.25" customHeight="1">
      <c r="A268" s="184" t="s">
        <v>708</v>
      </c>
      <c r="B268" s="129" t="s">
        <v>709</v>
      </c>
      <c r="C268" s="130" t="s">
        <v>138</v>
      </c>
      <c r="D268" s="130" t="s">
        <v>138</v>
      </c>
      <c r="E268" s="138" t="s">
        <v>139</v>
      </c>
      <c r="F268" s="183" t="s">
        <v>867</v>
      </c>
      <c r="G268" s="177"/>
      <c r="H268" s="194"/>
      <c r="I268" s="99"/>
      <c r="J268" s="193"/>
      <c r="K268" s="195"/>
    </row>
    <row r="269" spans="1:11" s="122" customFormat="1" ht="24.95" customHeight="1">
      <c r="A269" s="182">
        <v>12</v>
      </c>
      <c r="B269" s="297" t="s">
        <v>710</v>
      </c>
      <c r="C269" s="298"/>
      <c r="D269" s="298"/>
      <c r="E269" s="298"/>
      <c r="F269" s="299"/>
      <c r="G269" s="175"/>
      <c r="H269" s="302" t="s">
        <v>710</v>
      </c>
      <c r="I269" s="298"/>
      <c r="J269" s="298"/>
      <c r="K269" s="299"/>
    </row>
    <row r="270" spans="1:11" s="126" customFormat="1" ht="35.1" customHeight="1">
      <c r="A270" s="128" t="s">
        <v>711</v>
      </c>
      <c r="B270" s="146" t="s">
        <v>712</v>
      </c>
      <c r="C270" s="130" t="s">
        <v>138</v>
      </c>
      <c r="D270" s="130" t="s">
        <v>138</v>
      </c>
      <c r="E270" s="130" t="s">
        <v>139</v>
      </c>
      <c r="F270" s="183" t="s">
        <v>120</v>
      </c>
      <c r="G270" s="177"/>
      <c r="H270" s="194"/>
      <c r="I270" s="99"/>
      <c r="J270" s="193"/>
      <c r="K270" s="195"/>
    </row>
    <row r="271" spans="1:11" s="126" customFormat="1" ht="24.95" customHeight="1">
      <c r="A271" s="128" t="s">
        <v>713</v>
      </c>
      <c r="B271" s="129" t="s">
        <v>714</v>
      </c>
      <c r="C271" s="130" t="s">
        <v>138</v>
      </c>
      <c r="D271" s="130" t="s">
        <v>138</v>
      </c>
      <c r="E271" s="138" t="s">
        <v>139</v>
      </c>
      <c r="F271" s="183" t="s">
        <v>120</v>
      </c>
      <c r="G271" s="177"/>
      <c r="H271" s="194"/>
      <c r="I271" s="99"/>
      <c r="J271" s="193"/>
      <c r="K271" s="195"/>
    </row>
    <row r="272" spans="1:11" s="126" customFormat="1" ht="24.95" customHeight="1">
      <c r="A272" s="128" t="s">
        <v>715</v>
      </c>
      <c r="B272" s="129" t="s">
        <v>716</v>
      </c>
      <c r="C272" s="130" t="s">
        <v>138</v>
      </c>
      <c r="D272" s="130" t="s">
        <v>138</v>
      </c>
      <c r="E272" s="138" t="s">
        <v>139</v>
      </c>
      <c r="F272" s="183" t="s">
        <v>120</v>
      </c>
      <c r="G272" s="177"/>
      <c r="H272" s="194"/>
      <c r="I272" s="99"/>
      <c r="J272" s="193"/>
      <c r="K272" s="195"/>
    </row>
    <row r="273" spans="1:11" s="126" customFormat="1" ht="24.95" customHeight="1">
      <c r="A273" s="128" t="s">
        <v>717</v>
      </c>
      <c r="B273" s="129" t="s">
        <v>718</v>
      </c>
      <c r="C273" s="130" t="s">
        <v>138</v>
      </c>
      <c r="D273" s="130" t="s">
        <v>138</v>
      </c>
      <c r="E273" s="138" t="s">
        <v>139</v>
      </c>
      <c r="F273" s="183" t="s">
        <v>120</v>
      </c>
      <c r="G273" s="177"/>
      <c r="H273" s="194"/>
      <c r="I273" s="99"/>
      <c r="J273" s="193"/>
      <c r="K273" s="195"/>
    </row>
    <row r="274" spans="1:11" s="126" customFormat="1" ht="24.95" customHeight="1">
      <c r="A274" s="128" t="s">
        <v>719</v>
      </c>
      <c r="B274" s="129" t="s">
        <v>720</v>
      </c>
      <c r="C274" s="130" t="s">
        <v>138</v>
      </c>
      <c r="D274" s="130" t="s">
        <v>138</v>
      </c>
      <c r="E274" s="138" t="s">
        <v>139</v>
      </c>
      <c r="F274" s="183" t="s">
        <v>120</v>
      </c>
      <c r="G274" s="177"/>
      <c r="H274" s="194"/>
      <c r="I274" s="99"/>
      <c r="J274" s="193"/>
      <c r="K274" s="195"/>
    </row>
    <row r="275" spans="1:11" s="126" customFormat="1" ht="50.1" customHeight="1">
      <c r="A275" s="128" t="s">
        <v>721</v>
      </c>
      <c r="B275" s="129" t="s">
        <v>722</v>
      </c>
      <c r="C275" s="130" t="s">
        <v>138</v>
      </c>
      <c r="D275" s="130" t="s">
        <v>138</v>
      </c>
      <c r="E275" s="138" t="s">
        <v>139</v>
      </c>
      <c r="F275" s="183" t="s">
        <v>120</v>
      </c>
      <c r="G275" s="177"/>
      <c r="H275" s="194"/>
      <c r="I275" s="99"/>
      <c r="J275" s="193"/>
      <c r="K275" s="195"/>
    </row>
    <row r="276" spans="1:11" s="126" customFormat="1" ht="50.1" customHeight="1">
      <c r="A276" s="128" t="s">
        <v>723</v>
      </c>
      <c r="B276" s="129" t="s">
        <v>724</v>
      </c>
      <c r="C276" s="130" t="s">
        <v>138</v>
      </c>
      <c r="D276" s="130" t="s">
        <v>138</v>
      </c>
      <c r="E276" s="138" t="s">
        <v>139</v>
      </c>
      <c r="F276" s="183" t="s">
        <v>120</v>
      </c>
      <c r="G276" s="177"/>
      <c r="H276" s="194"/>
      <c r="I276" s="99"/>
      <c r="J276" s="193"/>
      <c r="K276" s="195"/>
    </row>
    <row r="277" spans="1:11" s="126" customFormat="1" ht="30" customHeight="1">
      <c r="A277" s="184" t="s">
        <v>725</v>
      </c>
      <c r="B277" s="129" t="s">
        <v>726</v>
      </c>
      <c r="C277" s="130" t="s">
        <v>138</v>
      </c>
      <c r="D277" s="130" t="s">
        <v>138</v>
      </c>
      <c r="E277" s="130" t="s">
        <v>139</v>
      </c>
      <c r="F277" s="183" t="s">
        <v>120</v>
      </c>
      <c r="G277" s="177"/>
      <c r="H277" s="194"/>
      <c r="I277" s="99"/>
      <c r="J277" s="193"/>
      <c r="K277" s="195"/>
    </row>
    <row r="278" spans="1:11" s="122" customFormat="1" ht="24.95" customHeight="1">
      <c r="A278" s="182">
        <v>13</v>
      </c>
      <c r="B278" s="297" t="s">
        <v>727</v>
      </c>
      <c r="C278" s="298"/>
      <c r="D278" s="298"/>
      <c r="E278" s="298"/>
      <c r="F278" s="299"/>
      <c r="G278" s="175"/>
      <c r="H278" s="302" t="s">
        <v>727</v>
      </c>
      <c r="I278" s="298"/>
      <c r="J278" s="298"/>
      <c r="K278" s="299"/>
    </row>
    <row r="279" spans="1:11" s="126" customFormat="1" ht="24">
      <c r="A279" s="128" t="s">
        <v>728</v>
      </c>
      <c r="B279" s="129" t="s">
        <v>729</v>
      </c>
      <c r="C279" s="130" t="s">
        <v>138</v>
      </c>
      <c r="D279" s="130" t="s">
        <v>138</v>
      </c>
      <c r="E279" s="138" t="s">
        <v>139</v>
      </c>
      <c r="F279" s="183" t="s">
        <v>120</v>
      </c>
      <c r="G279" s="177"/>
      <c r="H279" s="194"/>
      <c r="I279" s="99"/>
      <c r="J279" s="193"/>
      <c r="K279" s="195"/>
    </row>
    <row r="280" spans="1:11" s="126" customFormat="1" ht="30" customHeight="1">
      <c r="A280" s="128" t="s">
        <v>730</v>
      </c>
      <c r="B280" s="129" t="s">
        <v>731</v>
      </c>
      <c r="C280" s="130" t="s">
        <v>138</v>
      </c>
      <c r="D280" s="130" t="s">
        <v>138</v>
      </c>
      <c r="E280" s="138" t="s">
        <v>139</v>
      </c>
      <c r="F280" s="183" t="s">
        <v>120</v>
      </c>
      <c r="G280" s="177"/>
      <c r="H280" s="194"/>
      <c r="I280" s="99"/>
      <c r="J280" s="193"/>
      <c r="K280" s="195"/>
    </row>
    <row r="281" spans="1:11" s="126" customFormat="1" ht="30" customHeight="1">
      <c r="A281" s="128" t="s">
        <v>732</v>
      </c>
      <c r="B281" s="129" t="s">
        <v>733</v>
      </c>
      <c r="C281" s="130" t="s">
        <v>138</v>
      </c>
      <c r="D281" s="130" t="s">
        <v>138</v>
      </c>
      <c r="E281" s="138" t="s">
        <v>139</v>
      </c>
      <c r="F281" s="183" t="s">
        <v>120</v>
      </c>
      <c r="G281" s="177"/>
      <c r="H281" s="194"/>
      <c r="I281" s="99"/>
      <c r="J281" s="193"/>
      <c r="K281" s="195"/>
    </row>
    <row r="282" spans="1:11" s="126" customFormat="1" ht="50.1" customHeight="1">
      <c r="A282" s="128" t="s">
        <v>734</v>
      </c>
      <c r="B282" s="129" t="s">
        <v>735</v>
      </c>
      <c r="C282" s="130" t="s">
        <v>138</v>
      </c>
      <c r="D282" s="130" t="s">
        <v>138</v>
      </c>
      <c r="E282" s="138" t="s">
        <v>139</v>
      </c>
      <c r="F282" s="183" t="s">
        <v>120</v>
      </c>
      <c r="G282" s="177"/>
      <c r="H282" s="194"/>
      <c r="I282" s="99"/>
      <c r="J282" s="193"/>
      <c r="K282" s="195"/>
    </row>
    <row r="283" spans="1:11" s="126" customFormat="1" ht="35.1" customHeight="1">
      <c r="A283" s="128" t="s">
        <v>736</v>
      </c>
      <c r="B283" s="129" t="s">
        <v>737</v>
      </c>
      <c r="C283" s="130" t="s">
        <v>138</v>
      </c>
      <c r="D283" s="130" t="s">
        <v>138</v>
      </c>
      <c r="E283" s="138" t="s">
        <v>139</v>
      </c>
      <c r="F283" s="183" t="s">
        <v>120</v>
      </c>
      <c r="G283" s="177"/>
      <c r="H283" s="194"/>
      <c r="I283" s="99"/>
      <c r="J283" s="193"/>
      <c r="K283" s="195"/>
    </row>
    <row r="284" spans="1:11" s="126" customFormat="1" ht="35.1" customHeight="1">
      <c r="A284" s="128" t="s">
        <v>738</v>
      </c>
      <c r="B284" s="137" t="s">
        <v>739</v>
      </c>
      <c r="C284" s="138" t="s">
        <v>138</v>
      </c>
      <c r="D284" s="138" t="s">
        <v>138</v>
      </c>
      <c r="E284" s="138" t="s">
        <v>139</v>
      </c>
      <c r="F284" s="183" t="s">
        <v>120</v>
      </c>
      <c r="G284" s="177"/>
      <c r="H284" s="194"/>
      <c r="I284" s="99"/>
      <c r="J284" s="193"/>
      <c r="K284" s="195"/>
    </row>
    <row r="285" spans="1:11" s="126" customFormat="1" ht="35.1" customHeight="1">
      <c r="A285" s="128" t="s">
        <v>740</v>
      </c>
      <c r="B285" s="137" t="s">
        <v>741</v>
      </c>
      <c r="C285" s="138" t="s">
        <v>138</v>
      </c>
      <c r="D285" s="138" t="s">
        <v>138</v>
      </c>
      <c r="E285" s="138" t="s">
        <v>139</v>
      </c>
      <c r="F285" s="183" t="s">
        <v>120</v>
      </c>
      <c r="G285" s="177"/>
      <c r="H285" s="194"/>
      <c r="I285" s="99"/>
      <c r="J285" s="193"/>
      <c r="K285" s="195"/>
    </row>
    <row r="286" spans="1:11" s="126" customFormat="1" ht="35.1" customHeight="1">
      <c r="A286" s="128" t="s">
        <v>742</v>
      </c>
      <c r="B286" s="137" t="s">
        <v>743</v>
      </c>
      <c r="C286" s="138" t="s">
        <v>138</v>
      </c>
      <c r="D286" s="138" t="s">
        <v>138</v>
      </c>
      <c r="E286" s="138" t="s">
        <v>139</v>
      </c>
      <c r="F286" s="183" t="s">
        <v>120</v>
      </c>
      <c r="G286" s="177"/>
      <c r="H286" s="194"/>
      <c r="I286" s="99"/>
      <c r="J286" s="193"/>
      <c r="K286" s="195"/>
    </row>
    <row r="287" spans="1:11" s="126" customFormat="1" ht="24.95" customHeight="1">
      <c r="A287" s="128" t="s">
        <v>744</v>
      </c>
      <c r="B287" s="129" t="s">
        <v>745</v>
      </c>
      <c r="C287" s="130" t="s">
        <v>138</v>
      </c>
      <c r="D287" s="130" t="s">
        <v>138</v>
      </c>
      <c r="E287" s="138" t="s">
        <v>139</v>
      </c>
      <c r="F287" s="183" t="s">
        <v>120</v>
      </c>
      <c r="G287" s="177"/>
      <c r="H287" s="194"/>
      <c r="I287" s="99"/>
      <c r="J287" s="193"/>
      <c r="K287" s="195"/>
    </row>
    <row r="288" spans="1:11" s="126" customFormat="1" ht="35.1" customHeight="1">
      <c r="A288" s="128" t="s">
        <v>746</v>
      </c>
      <c r="B288" s="129" t="s">
        <v>747</v>
      </c>
      <c r="C288" s="130" t="s">
        <v>138</v>
      </c>
      <c r="D288" s="130" t="s">
        <v>138</v>
      </c>
      <c r="E288" s="138" t="s">
        <v>139</v>
      </c>
      <c r="F288" s="183" t="s">
        <v>120</v>
      </c>
      <c r="G288" s="177"/>
      <c r="H288" s="194"/>
      <c r="I288" s="99"/>
      <c r="J288" s="193"/>
      <c r="K288" s="195"/>
    </row>
    <row r="289" spans="1:11" s="126" customFormat="1" ht="24.95" customHeight="1">
      <c r="A289" s="128" t="s">
        <v>748</v>
      </c>
      <c r="B289" s="129" t="s">
        <v>749</v>
      </c>
      <c r="C289" s="130" t="s">
        <v>138</v>
      </c>
      <c r="D289" s="130" t="s">
        <v>138</v>
      </c>
      <c r="E289" s="138" t="s">
        <v>139</v>
      </c>
      <c r="F289" s="183" t="s">
        <v>120</v>
      </c>
      <c r="G289" s="177"/>
      <c r="H289" s="194"/>
      <c r="I289" s="99"/>
      <c r="J289" s="193"/>
      <c r="K289" s="195"/>
    </row>
    <row r="290" spans="1:11" s="126" customFormat="1" ht="35.1" customHeight="1">
      <c r="A290" s="128" t="s">
        <v>750</v>
      </c>
      <c r="B290" s="129" t="s">
        <v>751</v>
      </c>
      <c r="C290" s="130" t="s">
        <v>138</v>
      </c>
      <c r="D290" s="130" t="s">
        <v>138</v>
      </c>
      <c r="E290" s="138" t="s">
        <v>139</v>
      </c>
      <c r="F290" s="183" t="s">
        <v>120</v>
      </c>
      <c r="G290" s="177"/>
      <c r="H290" s="194"/>
      <c r="I290" s="99"/>
      <c r="J290" s="193"/>
      <c r="K290" s="195"/>
    </row>
    <row r="291" spans="1:11" s="126" customFormat="1" ht="35.1" customHeight="1">
      <c r="A291" s="128" t="s">
        <v>752</v>
      </c>
      <c r="B291" s="137" t="s">
        <v>753</v>
      </c>
      <c r="C291" s="138" t="s">
        <v>138</v>
      </c>
      <c r="D291" s="138" t="s">
        <v>138</v>
      </c>
      <c r="E291" s="138" t="s">
        <v>139</v>
      </c>
      <c r="F291" s="183" t="s">
        <v>120</v>
      </c>
      <c r="G291" s="177"/>
      <c r="H291" s="194"/>
      <c r="I291" s="99"/>
      <c r="J291" s="193"/>
      <c r="K291" s="195"/>
    </row>
    <row r="292" spans="1:11" s="126" customFormat="1" ht="75" customHeight="1">
      <c r="A292" s="184" t="s">
        <v>754</v>
      </c>
      <c r="B292" s="129" t="s">
        <v>755</v>
      </c>
      <c r="C292" s="130" t="s">
        <v>138</v>
      </c>
      <c r="D292" s="130" t="s">
        <v>138</v>
      </c>
      <c r="E292" s="130" t="s">
        <v>139</v>
      </c>
      <c r="F292" s="183" t="s">
        <v>120</v>
      </c>
      <c r="G292" s="179"/>
      <c r="H292" s="194"/>
      <c r="I292" s="99"/>
      <c r="J292" s="193"/>
      <c r="K292" s="195"/>
    </row>
    <row r="293" spans="1:11" s="122" customFormat="1" ht="24.95" customHeight="1">
      <c r="A293" s="182">
        <v>14</v>
      </c>
      <c r="B293" s="297" t="s">
        <v>756</v>
      </c>
      <c r="C293" s="298"/>
      <c r="D293" s="298"/>
      <c r="E293" s="298"/>
      <c r="F293" s="299"/>
      <c r="G293" s="175"/>
      <c r="H293" s="302" t="s">
        <v>756</v>
      </c>
      <c r="I293" s="298"/>
      <c r="J293" s="298"/>
      <c r="K293" s="299"/>
    </row>
    <row r="294" spans="1:11" s="126" customFormat="1" ht="24.95" customHeight="1">
      <c r="A294" s="128" t="s">
        <v>757</v>
      </c>
      <c r="B294" s="146" t="s">
        <v>758</v>
      </c>
      <c r="C294" s="147" t="s">
        <v>138</v>
      </c>
      <c r="D294" s="147" t="s">
        <v>138</v>
      </c>
      <c r="E294" s="148" t="s">
        <v>139</v>
      </c>
      <c r="F294" s="183" t="s">
        <v>120</v>
      </c>
      <c r="G294" s="177"/>
      <c r="H294" s="194"/>
      <c r="I294" s="99"/>
      <c r="J294" s="193"/>
      <c r="K294" s="195"/>
    </row>
    <row r="295" spans="1:11" s="126" customFormat="1" ht="60" customHeight="1">
      <c r="A295" s="128" t="s">
        <v>759</v>
      </c>
      <c r="B295" s="129" t="s">
        <v>760</v>
      </c>
      <c r="C295" s="130" t="s">
        <v>138</v>
      </c>
      <c r="D295" s="130" t="s">
        <v>138</v>
      </c>
      <c r="E295" s="138" t="s">
        <v>139</v>
      </c>
      <c r="F295" s="183" t="s">
        <v>120</v>
      </c>
      <c r="G295" s="177"/>
      <c r="H295" s="194"/>
      <c r="I295" s="99"/>
      <c r="J295" s="193"/>
      <c r="K295" s="195"/>
    </row>
    <row r="296" spans="1:11" s="122" customFormat="1" ht="24.95" customHeight="1">
      <c r="A296" s="182">
        <v>15</v>
      </c>
      <c r="B296" s="297" t="s">
        <v>761</v>
      </c>
      <c r="C296" s="298"/>
      <c r="D296" s="298"/>
      <c r="E296" s="298"/>
      <c r="F296" s="299"/>
      <c r="G296" s="175"/>
      <c r="H296" s="302" t="s">
        <v>761</v>
      </c>
      <c r="I296" s="298"/>
      <c r="J296" s="298"/>
      <c r="K296" s="299"/>
    </row>
    <row r="297" spans="1:11" s="126" customFormat="1" ht="203.25" customHeight="1">
      <c r="A297" s="149" t="s">
        <v>84</v>
      </c>
      <c r="B297" s="129" t="s">
        <v>762</v>
      </c>
      <c r="C297" s="138" t="s">
        <v>138</v>
      </c>
      <c r="D297" s="138" t="s">
        <v>138</v>
      </c>
      <c r="E297" s="138" t="s">
        <v>139</v>
      </c>
      <c r="F297" s="183" t="s">
        <v>120</v>
      </c>
      <c r="G297" s="177"/>
      <c r="H297" s="194"/>
      <c r="I297" s="99"/>
      <c r="J297" s="193"/>
      <c r="K297" s="195"/>
    </row>
    <row r="298" spans="1:11" s="126" customFormat="1" ht="24.95" customHeight="1">
      <c r="A298" s="149" t="s">
        <v>85</v>
      </c>
      <c r="B298" s="129" t="s">
        <v>763</v>
      </c>
      <c r="C298" s="138" t="s">
        <v>138</v>
      </c>
      <c r="D298" s="138" t="s">
        <v>138</v>
      </c>
      <c r="E298" s="138" t="s">
        <v>139</v>
      </c>
      <c r="F298" s="183" t="s">
        <v>120</v>
      </c>
      <c r="G298" s="177"/>
      <c r="H298" s="194"/>
      <c r="I298" s="99"/>
      <c r="J298" s="193"/>
      <c r="K298" s="195"/>
    </row>
    <row r="299" spans="1:11" s="126" customFormat="1" ht="24.95" customHeight="1">
      <c r="A299" s="149" t="s">
        <v>86</v>
      </c>
      <c r="B299" s="129" t="s">
        <v>764</v>
      </c>
      <c r="C299" s="138" t="s">
        <v>138</v>
      </c>
      <c r="D299" s="138" t="s">
        <v>138</v>
      </c>
      <c r="E299" s="138" t="s">
        <v>139</v>
      </c>
      <c r="F299" s="183" t="s">
        <v>120</v>
      </c>
      <c r="G299" s="177"/>
      <c r="H299" s="194"/>
      <c r="I299" s="99"/>
      <c r="J299" s="193"/>
      <c r="K299" s="195"/>
    </row>
    <row r="300" spans="1:11" s="126" customFormat="1" ht="24.95" customHeight="1">
      <c r="A300" s="149" t="s">
        <v>765</v>
      </c>
      <c r="B300" s="129" t="s">
        <v>766</v>
      </c>
      <c r="C300" s="138" t="s">
        <v>138</v>
      </c>
      <c r="D300" s="138" t="s">
        <v>138</v>
      </c>
      <c r="E300" s="138" t="s">
        <v>139</v>
      </c>
      <c r="F300" s="183" t="s">
        <v>120</v>
      </c>
      <c r="G300" s="177"/>
      <c r="H300" s="194"/>
      <c r="I300" s="99"/>
      <c r="J300" s="193"/>
      <c r="K300" s="195"/>
    </row>
    <row r="301" spans="1:11" s="126" customFormat="1" ht="30" customHeight="1">
      <c r="A301" s="149" t="s">
        <v>767</v>
      </c>
      <c r="B301" s="129" t="s">
        <v>768</v>
      </c>
      <c r="C301" s="138" t="s">
        <v>138</v>
      </c>
      <c r="D301" s="138" t="s">
        <v>138</v>
      </c>
      <c r="E301" s="138" t="s">
        <v>139</v>
      </c>
      <c r="F301" s="183" t="s">
        <v>120</v>
      </c>
      <c r="G301" s="177"/>
      <c r="H301" s="194"/>
      <c r="I301" s="99"/>
      <c r="J301" s="193"/>
      <c r="K301" s="195"/>
    </row>
    <row r="302" spans="1:11" s="126" customFormat="1" ht="24.95" customHeight="1">
      <c r="A302" s="149" t="s">
        <v>769</v>
      </c>
      <c r="B302" s="129" t="s">
        <v>770</v>
      </c>
      <c r="C302" s="138" t="s">
        <v>138</v>
      </c>
      <c r="D302" s="138" t="s">
        <v>138</v>
      </c>
      <c r="E302" s="138" t="s">
        <v>139</v>
      </c>
      <c r="F302" s="183" t="s">
        <v>120</v>
      </c>
      <c r="G302" s="177"/>
      <c r="H302" s="194"/>
      <c r="I302" s="99"/>
      <c r="J302" s="193"/>
      <c r="K302" s="195"/>
    </row>
    <row r="303" spans="1:11" s="126" customFormat="1" ht="24.95" customHeight="1">
      <c r="A303" s="149" t="s">
        <v>771</v>
      </c>
      <c r="B303" s="129" t="s">
        <v>772</v>
      </c>
      <c r="C303" s="138" t="s">
        <v>138</v>
      </c>
      <c r="D303" s="138" t="s">
        <v>138</v>
      </c>
      <c r="E303" s="138" t="s">
        <v>139</v>
      </c>
      <c r="F303" s="183" t="s">
        <v>120</v>
      </c>
      <c r="G303" s="177"/>
      <c r="H303" s="194"/>
      <c r="I303" s="99"/>
      <c r="J303" s="193"/>
      <c r="K303" s="195"/>
    </row>
    <row r="304" spans="1:11" s="126" customFormat="1" ht="24.95" customHeight="1">
      <c r="A304" s="149" t="s">
        <v>773</v>
      </c>
      <c r="B304" s="129" t="s">
        <v>774</v>
      </c>
      <c r="C304" s="138" t="s">
        <v>138</v>
      </c>
      <c r="D304" s="138" t="s">
        <v>138</v>
      </c>
      <c r="E304" s="138" t="s">
        <v>139</v>
      </c>
      <c r="F304" s="183" t="s">
        <v>120</v>
      </c>
      <c r="G304" s="177"/>
      <c r="H304" s="194"/>
      <c r="I304" s="99"/>
      <c r="J304" s="193"/>
      <c r="K304" s="195"/>
    </row>
    <row r="305" spans="1:11" s="126" customFormat="1" ht="24.95" customHeight="1">
      <c r="A305" s="149" t="s">
        <v>775</v>
      </c>
      <c r="B305" s="129" t="s">
        <v>776</v>
      </c>
      <c r="C305" s="138" t="s">
        <v>138</v>
      </c>
      <c r="D305" s="138" t="s">
        <v>138</v>
      </c>
      <c r="E305" s="138" t="s">
        <v>139</v>
      </c>
      <c r="F305" s="183" t="s">
        <v>120</v>
      </c>
      <c r="G305" s="177"/>
      <c r="H305" s="194"/>
      <c r="I305" s="99"/>
      <c r="J305" s="193"/>
      <c r="K305" s="195"/>
    </row>
    <row r="306" spans="1:11" s="126" customFormat="1" ht="30" customHeight="1">
      <c r="A306" s="149" t="s">
        <v>777</v>
      </c>
      <c r="B306" s="129" t="s">
        <v>87</v>
      </c>
      <c r="C306" s="138" t="s">
        <v>138</v>
      </c>
      <c r="D306" s="138" t="s">
        <v>138</v>
      </c>
      <c r="E306" s="138" t="s">
        <v>139</v>
      </c>
      <c r="F306" s="183" t="s">
        <v>120</v>
      </c>
      <c r="G306" s="177"/>
      <c r="H306" s="194"/>
      <c r="I306" s="99"/>
      <c r="J306" s="193"/>
      <c r="K306" s="195"/>
    </row>
    <row r="307" spans="1:11" s="126" customFormat="1" ht="24.95" customHeight="1">
      <c r="A307" s="149" t="s">
        <v>778</v>
      </c>
      <c r="B307" s="129" t="s">
        <v>779</v>
      </c>
      <c r="C307" s="138" t="s">
        <v>138</v>
      </c>
      <c r="D307" s="138" t="s">
        <v>138</v>
      </c>
      <c r="E307" s="138" t="s">
        <v>139</v>
      </c>
      <c r="F307" s="183" t="s">
        <v>120</v>
      </c>
      <c r="G307" s="177"/>
      <c r="H307" s="194"/>
      <c r="I307" s="99"/>
      <c r="J307" s="193"/>
      <c r="K307" s="195"/>
    </row>
    <row r="308" spans="1:11" s="126" customFormat="1" ht="24.95" customHeight="1">
      <c r="A308" s="149" t="s">
        <v>780</v>
      </c>
      <c r="B308" s="129" t="s">
        <v>781</v>
      </c>
      <c r="C308" s="138" t="s">
        <v>138</v>
      </c>
      <c r="D308" s="138" t="s">
        <v>138</v>
      </c>
      <c r="E308" s="138" t="s">
        <v>139</v>
      </c>
      <c r="F308" s="183" t="s">
        <v>120</v>
      </c>
      <c r="G308" s="177"/>
      <c r="H308" s="194"/>
      <c r="I308" s="99"/>
      <c r="J308" s="193"/>
      <c r="K308" s="195"/>
    </row>
    <row r="309" spans="1:11" s="126" customFormat="1" ht="35.1" customHeight="1">
      <c r="A309" s="149" t="s">
        <v>782</v>
      </c>
      <c r="B309" s="129" t="s">
        <v>783</v>
      </c>
      <c r="C309" s="130" t="s">
        <v>138</v>
      </c>
      <c r="D309" s="130" t="s">
        <v>138</v>
      </c>
      <c r="E309" s="130" t="s">
        <v>139</v>
      </c>
      <c r="F309" s="183" t="s">
        <v>120</v>
      </c>
      <c r="G309" s="179"/>
      <c r="H309" s="194"/>
      <c r="I309" s="99"/>
      <c r="J309" s="193"/>
      <c r="K309" s="195"/>
    </row>
    <row r="310" spans="1:11" s="126" customFormat="1" ht="57" customHeight="1">
      <c r="A310" s="149" t="s">
        <v>784</v>
      </c>
      <c r="B310" s="129" t="s">
        <v>785</v>
      </c>
      <c r="C310" s="138" t="s">
        <v>138</v>
      </c>
      <c r="D310" s="138" t="s">
        <v>138</v>
      </c>
      <c r="E310" s="138" t="s">
        <v>139</v>
      </c>
      <c r="F310" s="183" t="s">
        <v>120</v>
      </c>
      <c r="G310" s="177"/>
      <c r="H310" s="194"/>
      <c r="I310" s="99"/>
      <c r="J310" s="193"/>
      <c r="K310" s="195"/>
    </row>
    <row r="311" spans="1:11" s="126" customFormat="1" ht="30" customHeight="1">
      <c r="A311" s="149" t="s">
        <v>786</v>
      </c>
      <c r="B311" s="129" t="s">
        <v>787</v>
      </c>
      <c r="C311" s="138" t="s">
        <v>138</v>
      </c>
      <c r="D311" s="138" t="s">
        <v>138</v>
      </c>
      <c r="E311" s="138" t="s">
        <v>139</v>
      </c>
      <c r="F311" s="183" t="s">
        <v>120</v>
      </c>
      <c r="G311" s="177"/>
      <c r="H311" s="194"/>
      <c r="I311" s="99"/>
      <c r="J311" s="193"/>
      <c r="K311" s="195"/>
    </row>
    <row r="312" spans="1:11" s="126" customFormat="1" ht="50.1" customHeight="1">
      <c r="A312" s="149" t="s">
        <v>788</v>
      </c>
      <c r="B312" s="129" t="s">
        <v>789</v>
      </c>
      <c r="C312" s="138" t="s">
        <v>138</v>
      </c>
      <c r="D312" s="138" t="s">
        <v>138</v>
      </c>
      <c r="E312" s="138" t="s">
        <v>139</v>
      </c>
      <c r="F312" s="183" t="s">
        <v>120</v>
      </c>
      <c r="G312" s="177"/>
      <c r="H312" s="194"/>
      <c r="I312" s="99"/>
      <c r="J312" s="193"/>
      <c r="K312" s="195"/>
    </row>
    <row r="313" spans="1:11" s="126" customFormat="1" ht="50.1" customHeight="1">
      <c r="A313" s="149" t="s">
        <v>790</v>
      </c>
      <c r="B313" s="129" t="s">
        <v>791</v>
      </c>
      <c r="C313" s="138" t="s">
        <v>138</v>
      </c>
      <c r="D313" s="138" t="s">
        <v>138</v>
      </c>
      <c r="E313" s="138" t="s">
        <v>139</v>
      </c>
      <c r="F313" s="183" t="s">
        <v>120</v>
      </c>
      <c r="G313" s="177"/>
      <c r="H313" s="194"/>
      <c r="I313" s="99"/>
      <c r="J313" s="193"/>
      <c r="K313" s="195"/>
    </row>
    <row r="314" spans="1:11" s="126" customFormat="1" ht="35.1" customHeight="1">
      <c r="A314" s="149" t="s">
        <v>792</v>
      </c>
      <c r="B314" s="129" t="s">
        <v>793</v>
      </c>
      <c r="C314" s="138" t="s">
        <v>138</v>
      </c>
      <c r="D314" s="138" t="s">
        <v>138</v>
      </c>
      <c r="E314" s="138" t="s">
        <v>139</v>
      </c>
      <c r="F314" s="183" t="s">
        <v>120</v>
      </c>
      <c r="G314" s="177"/>
      <c r="H314" s="194"/>
      <c r="I314" s="99"/>
      <c r="J314" s="193"/>
      <c r="K314" s="195"/>
    </row>
    <row r="315" spans="1:11" s="122" customFormat="1" ht="24.95" customHeight="1">
      <c r="A315" s="182">
        <v>16</v>
      </c>
      <c r="B315" s="297" t="s">
        <v>794</v>
      </c>
      <c r="C315" s="298"/>
      <c r="D315" s="298"/>
      <c r="E315" s="298"/>
      <c r="F315" s="299"/>
      <c r="G315" s="175"/>
      <c r="H315" s="302" t="s">
        <v>794</v>
      </c>
      <c r="I315" s="298"/>
      <c r="J315" s="298"/>
      <c r="K315" s="299"/>
    </row>
    <row r="316" spans="1:11" s="126" customFormat="1" ht="30" customHeight="1">
      <c r="A316" s="128" t="s">
        <v>795</v>
      </c>
      <c r="B316" s="129" t="s">
        <v>796</v>
      </c>
      <c r="C316" s="138" t="s">
        <v>138</v>
      </c>
      <c r="D316" s="138" t="s">
        <v>138</v>
      </c>
      <c r="E316" s="138" t="s">
        <v>139</v>
      </c>
      <c r="F316" s="183" t="s">
        <v>120</v>
      </c>
      <c r="G316" s="177"/>
      <c r="H316" s="194"/>
      <c r="I316" s="99"/>
      <c r="J316" s="193"/>
      <c r="K316" s="195"/>
    </row>
    <row r="317" spans="1:11" s="126" customFormat="1" ht="35.1" customHeight="1">
      <c r="A317" s="128" t="s">
        <v>797</v>
      </c>
      <c r="B317" s="129" t="s">
        <v>798</v>
      </c>
      <c r="C317" s="138" t="s">
        <v>138</v>
      </c>
      <c r="D317" s="138" t="s">
        <v>138</v>
      </c>
      <c r="E317" s="138" t="s">
        <v>139</v>
      </c>
      <c r="F317" s="183" t="s">
        <v>120</v>
      </c>
      <c r="G317" s="177"/>
      <c r="H317" s="194"/>
      <c r="I317" s="99"/>
      <c r="J317" s="193"/>
      <c r="K317" s="195"/>
    </row>
    <row r="318" spans="1:11" s="126" customFormat="1" ht="35.1" customHeight="1">
      <c r="A318" s="128" t="s">
        <v>799</v>
      </c>
      <c r="B318" s="129" t="s">
        <v>800</v>
      </c>
      <c r="C318" s="138" t="s">
        <v>138</v>
      </c>
      <c r="D318" s="138" t="s">
        <v>138</v>
      </c>
      <c r="E318" s="138" t="s">
        <v>139</v>
      </c>
      <c r="F318" s="183" t="s">
        <v>120</v>
      </c>
      <c r="G318" s="177"/>
      <c r="H318" s="194"/>
      <c r="I318" s="99"/>
      <c r="J318" s="193"/>
      <c r="K318" s="195"/>
    </row>
    <row r="319" spans="1:11" s="126" customFormat="1" ht="20.100000000000001" customHeight="1">
      <c r="A319" s="128" t="s">
        <v>801</v>
      </c>
      <c r="B319" s="129" t="s">
        <v>802</v>
      </c>
      <c r="C319" s="138" t="s">
        <v>138</v>
      </c>
      <c r="D319" s="138" t="s">
        <v>138</v>
      </c>
      <c r="E319" s="138" t="s">
        <v>139</v>
      </c>
      <c r="F319" s="183" t="s">
        <v>120</v>
      </c>
      <c r="G319" s="177"/>
      <c r="H319" s="194"/>
      <c r="I319" s="99"/>
      <c r="J319" s="193"/>
      <c r="K319" s="195"/>
    </row>
    <row r="320" spans="1:11" s="122" customFormat="1" ht="35.1" customHeight="1">
      <c r="A320" s="128" t="s">
        <v>803</v>
      </c>
      <c r="B320" s="129" t="s">
        <v>804</v>
      </c>
      <c r="C320" s="130" t="s">
        <v>138</v>
      </c>
      <c r="D320" s="130" t="s">
        <v>138</v>
      </c>
      <c r="E320" s="138" t="s">
        <v>139</v>
      </c>
      <c r="F320" s="183" t="s">
        <v>120</v>
      </c>
      <c r="G320" s="177"/>
      <c r="H320" s="194"/>
      <c r="I320" s="99"/>
      <c r="J320" s="193"/>
      <c r="K320" s="195"/>
    </row>
    <row r="321" spans="1:11" s="122" customFormat="1" ht="30" customHeight="1">
      <c r="A321" s="128" t="s">
        <v>805</v>
      </c>
      <c r="B321" s="129" t="s">
        <v>806</v>
      </c>
      <c r="C321" s="138" t="s">
        <v>138</v>
      </c>
      <c r="D321" s="138" t="s">
        <v>138</v>
      </c>
      <c r="E321" s="138" t="s">
        <v>139</v>
      </c>
      <c r="F321" s="183" t="s">
        <v>120</v>
      </c>
      <c r="G321" s="177"/>
      <c r="H321" s="194"/>
      <c r="I321" s="99"/>
      <c r="J321" s="193"/>
      <c r="K321" s="195"/>
    </row>
    <row r="322" spans="1:11" s="122" customFormat="1" ht="180.75" customHeight="1">
      <c r="A322" s="184" t="s">
        <v>807</v>
      </c>
      <c r="B322" s="129" t="s">
        <v>808</v>
      </c>
      <c r="C322" s="130" t="s">
        <v>138</v>
      </c>
      <c r="D322" s="130" t="s">
        <v>138</v>
      </c>
      <c r="E322" s="130" t="s">
        <v>139</v>
      </c>
      <c r="F322" s="183" t="s">
        <v>120</v>
      </c>
      <c r="G322" s="179"/>
      <c r="H322" s="194"/>
      <c r="I322" s="99"/>
      <c r="J322" s="193"/>
      <c r="K322" s="195"/>
    </row>
    <row r="323" spans="1:11" s="122" customFormat="1" ht="35.1" customHeight="1">
      <c r="A323" s="128" t="s">
        <v>809</v>
      </c>
      <c r="B323" s="129" t="s">
        <v>810</v>
      </c>
      <c r="C323" s="130" t="s">
        <v>138</v>
      </c>
      <c r="D323" s="130" t="s">
        <v>138</v>
      </c>
      <c r="E323" s="138" t="s">
        <v>139</v>
      </c>
      <c r="F323" s="183" t="s">
        <v>120</v>
      </c>
      <c r="G323" s="177"/>
      <c r="H323" s="194"/>
      <c r="I323" s="99"/>
      <c r="J323" s="193"/>
      <c r="K323" s="195"/>
    </row>
    <row r="324" spans="1:11" s="122" customFormat="1" ht="35.1" customHeight="1">
      <c r="A324" s="128" t="s">
        <v>811</v>
      </c>
      <c r="B324" s="129" t="s">
        <v>812</v>
      </c>
      <c r="C324" s="130" t="s">
        <v>138</v>
      </c>
      <c r="D324" s="130" t="s">
        <v>138</v>
      </c>
      <c r="E324" s="138" t="s">
        <v>139</v>
      </c>
      <c r="F324" s="183" t="s">
        <v>120</v>
      </c>
      <c r="G324" s="177"/>
      <c r="H324" s="194"/>
      <c r="I324" s="99"/>
      <c r="J324" s="193"/>
      <c r="K324" s="195"/>
    </row>
    <row r="325" spans="1:11" s="122" customFormat="1" ht="50.1" customHeight="1">
      <c r="A325" s="128" t="s">
        <v>813</v>
      </c>
      <c r="B325" s="129" t="s">
        <v>814</v>
      </c>
      <c r="C325" s="130" t="s">
        <v>138</v>
      </c>
      <c r="D325" s="130" t="s">
        <v>138</v>
      </c>
      <c r="E325" s="138" t="s">
        <v>139</v>
      </c>
      <c r="F325" s="183" t="s">
        <v>120</v>
      </c>
      <c r="G325" s="177"/>
      <c r="H325" s="194"/>
      <c r="I325" s="99"/>
      <c r="J325" s="193"/>
      <c r="K325" s="195"/>
    </row>
    <row r="326" spans="1:11" s="122" customFormat="1" ht="35.1" customHeight="1">
      <c r="A326" s="128" t="s">
        <v>815</v>
      </c>
      <c r="B326" s="129" t="s">
        <v>816</v>
      </c>
      <c r="C326" s="130" t="s">
        <v>138</v>
      </c>
      <c r="D326" s="130" t="s">
        <v>138</v>
      </c>
      <c r="E326" s="138" t="s">
        <v>139</v>
      </c>
      <c r="F326" s="183" t="s">
        <v>120</v>
      </c>
      <c r="G326" s="177"/>
      <c r="H326" s="194"/>
      <c r="I326" s="99"/>
      <c r="J326" s="193"/>
      <c r="K326" s="195"/>
    </row>
    <row r="327" spans="1:11" s="122" customFormat="1" ht="24.95" customHeight="1">
      <c r="A327" s="182">
        <v>17</v>
      </c>
      <c r="B327" s="297" t="s">
        <v>817</v>
      </c>
      <c r="C327" s="298"/>
      <c r="D327" s="298"/>
      <c r="E327" s="298"/>
      <c r="F327" s="299"/>
      <c r="G327" s="175"/>
      <c r="H327" s="302" t="s">
        <v>817</v>
      </c>
      <c r="I327" s="298"/>
      <c r="J327" s="298"/>
      <c r="K327" s="299"/>
    </row>
    <row r="328" spans="1:11" s="122" customFormat="1" ht="24.95" customHeight="1">
      <c r="A328" s="149" t="s">
        <v>818</v>
      </c>
      <c r="B328" s="150" t="s">
        <v>819</v>
      </c>
      <c r="C328" s="130" t="s">
        <v>138</v>
      </c>
      <c r="D328" s="130" t="s">
        <v>138</v>
      </c>
      <c r="E328" s="138" t="s">
        <v>139</v>
      </c>
      <c r="F328" s="183" t="s">
        <v>120</v>
      </c>
      <c r="G328" s="177"/>
      <c r="H328" s="194"/>
      <c r="I328" s="99"/>
      <c r="J328" s="193"/>
      <c r="K328" s="195"/>
    </row>
    <row r="329" spans="1:11" s="122" customFormat="1" ht="30" customHeight="1" thickBot="1">
      <c r="A329" s="151" t="s">
        <v>820</v>
      </c>
      <c r="B329" s="152" t="s">
        <v>821</v>
      </c>
      <c r="C329" s="153" t="s">
        <v>138</v>
      </c>
      <c r="D329" s="153" t="s">
        <v>138</v>
      </c>
      <c r="E329" s="154" t="s">
        <v>139</v>
      </c>
      <c r="F329" s="183" t="s">
        <v>120</v>
      </c>
      <c r="G329" s="177"/>
      <c r="H329" s="194"/>
      <c r="I329" s="99"/>
      <c r="J329" s="193"/>
      <c r="K329" s="195"/>
    </row>
    <row r="330" spans="1:11" s="122" customFormat="1" ht="24.95" customHeight="1" thickBot="1">
      <c r="A330" s="305" t="s">
        <v>822</v>
      </c>
      <c r="B330" s="306"/>
      <c r="C330" s="306"/>
      <c r="D330" s="306"/>
      <c r="E330" s="306"/>
      <c r="F330" s="307"/>
      <c r="G330" s="177"/>
      <c r="H330" s="305" t="s">
        <v>822</v>
      </c>
      <c r="I330" s="306"/>
      <c r="J330" s="306"/>
      <c r="K330" s="307"/>
    </row>
    <row r="331" spans="1:11" s="122" customFormat="1" ht="24.95" customHeight="1">
      <c r="A331" s="155" t="s">
        <v>0</v>
      </c>
      <c r="B331" s="156" t="s">
        <v>763</v>
      </c>
      <c r="C331" s="157" t="s">
        <v>138</v>
      </c>
      <c r="D331" s="157" t="s">
        <v>138</v>
      </c>
      <c r="E331" s="158" t="s">
        <v>139</v>
      </c>
      <c r="F331" s="183" t="s">
        <v>120</v>
      </c>
      <c r="G331" s="181"/>
      <c r="H331" s="194"/>
      <c r="I331" s="99"/>
      <c r="J331" s="193"/>
      <c r="K331" s="195"/>
    </row>
    <row r="332" spans="1:11" s="122" customFormat="1" ht="24.95" customHeight="1">
      <c r="A332" s="159" t="s">
        <v>1</v>
      </c>
      <c r="B332" s="160" t="s">
        <v>764</v>
      </c>
      <c r="C332" s="161" t="s">
        <v>138</v>
      </c>
      <c r="D332" s="161" t="s">
        <v>138</v>
      </c>
      <c r="E332" s="162" t="s">
        <v>139</v>
      </c>
      <c r="F332" s="183" t="s">
        <v>120</v>
      </c>
      <c r="G332" s="181"/>
      <c r="H332" s="194"/>
      <c r="I332" s="99"/>
      <c r="J332" s="193"/>
      <c r="K332" s="195"/>
    </row>
    <row r="333" spans="1:11" s="122" customFormat="1" ht="24.95" customHeight="1">
      <c r="A333" s="159" t="s">
        <v>2</v>
      </c>
      <c r="B333" s="160" t="s">
        <v>766</v>
      </c>
      <c r="C333" s="161" t="s">
        <v>138</v>
      </c>
      <c r="D333" s="161" t="s">
        <v>138</v>
      </c>
      <c r="E333" s="162" t="s">
        <v>139</v>
      </c>
      <c r="F333" s="183" t="s">
        <v>120</v>
      </c>
      <c r="G333" s="181"/>
      <c r="H333" s="194"/>
      <c r="I333" s="99"/>
      <c r="J333" s="193"/>
      <c r="K333" s="195"/>
    </row>
    <row r="334" spans="1:11" s="122" customFormat="1" ht="35.1" customHeight="1">
      <c r="A334" s="159" t="s">
        <v>3</v>
      </c>
      <c r="B334" s="160" t="s">
        <v>768</v>
      </c>
      <c r="C334" s="161" t="s">
        <v>138</v>
      </c>
      <c r="D334" s="161" t="s">
        <v>138</v>
      </c>
      <c r="E334" s="162" t="s">
        <v>139</v>
      </c>
      <c r="F334" s="183" t="s">
        <v>120</v>
      </c>
      <c r="G334" s="181"/>
      <c r="H334" s="194"/>
      <c r="I334" s="99"/>
      <c r="J334" s="193"/>
      <c r="K334" s="195"/>
    </row>
    <row r="335" spans="1:11" s="122" customFormat="1" ht="24.95" customHeight="1">
      <c r="A335" s="159" t="s">
        <v>4</v>
      </c>
      <c r="B335" s="160" t="s">
        <v>770</v>
      </c>
      <c r="C335" s="161" t="s">
        <v>138</v>
      </c>
      <c r="D335" s="161" t="s">
        <v>138</v>
      </c>
      <c r="E335" s="162" t="s">
        <v>139</v>
      </c>
      <c r="F335" s="183" t="s">
        <v>120</v>
      </c>
      <c r="G335" s="181"/>
      <c r="H335" s="194"/>
      <c r="I335" s="99"/>
      <c r="J335" s="193"/>
      <c r="K335" s="195"/>
    </row>
    <row r="336" spans="1:11" s="122" customFormat="1" ht="24.95" customHeight="1">
      <c r="A336" s="159" t="s">
        <v>27</v>
      </c>
      <c r="B336" s="160" t="s">
        <v>772</v>
      </c>
      <c r="C336" s="161" t="s">
        <v>138</v>
      </c>
      <c r="D336" s="161" t="s">
        <v>138</v>
      </c>
      <c r="E336" s="162" t="s">
        <v>139</v>
      </c>
      <c r="F336" s="183" t="s">
        <v>120</v>
      </c>
      <c r="G336" s="181"/>
      <c r="H336" s="194"/>
      <c r="I336" s="99"/>
      <c r="J336" s="193"/>
      <c r="K336" s="195"/>
    </row>
    <row r="337" spans="1:11" s="122" customFormat="1" ht="24.95" customHeight="1">
      <c r="A337" s="159" t="s">
        <v>35</v>
      </c>
      <c r="B337" s="160" t="s">
        <v>774</v>
      </c>
      <c r="C337" s="161" t="s">
        <v>138</v>
      </c>
      <c r="D337" s="161" t="s">
        <v>138</v>
      </c>
      <c r="E337" s="162" t="s">
        <v>139</v>
      </c>
      <c r="F337" s="183" t="s">
        <v>120</v>
      </c>
      <c r="G337" s="181"/>
      <c r="H337" s="194"/>
      <c r="I337" s="99"/>
      <c r="J337" s="193"/>
      <c r="K337" s="195"/>
    </row>
    <row r="338" spans="1:11" s="122" customFormat="1" ht="24.95" customHeight="1">
      <c r="A338" s="159" t="s">
        <v>48</v>
      </c>
      <c r="B338" s="160" t="s">
        <v>776</v>
      </c>
      <c r="C338" s="161" t="s">
        <v>138</v>
      </c>
      <c r="D338" s="161" t="s">
        <v>138</v>
      </c>
      <c r="E338" s="162" t="s">
        <v>139</v>
      </c>
      <c r="F338" s="183" t="s">
        <v>120</v>
      </c>
      <c r="G338" s="181"/>
      <c r="H338" s="194"/>
      <c r="I338" s="99"/>
      <c r="J338" s="193"/>
      <c r="K338" s="195"/>
    </row>
    <row r="339" spans="1:11" s="122" customFormat="1" ht="35.1" customHeight="1">
      <c r="A339" s="159" t="s">
        <v>34</v>
      </c>
      <c r="B339" s="160" t="s">
        <v>87</v>
      </c>
      <c r="C339" s="161" t="s">
        <v>138</v>
      </c>
      <c r="D339" s="161" t="s">
        <v>138</v>
      </c>
      <c r="E339" s="162" t="s">
        <v>139</v>
      </c>
      <c r="F339" s="183" t="s">
        <v>120</v>
      </c>
      <c r="G339" s="181"/>
      <c r="H339" s="194"/>
      <c r="I339" s="99"/>
      <c r="J339" s="193"/>
      <c r="K339" s="195"/>
    </row>
    <row r="340" spans="1:11" s="122" customFormat="1" ht="24.95" customHeight="1">
      <c r="A340" s="159" t="s">
        <v>33</v>
      </c>
      <c r="B340" s="160" t="s">
        <v>779</v>
      </c>
      <c r="C340" s="161" t="s">
        <v>138</v>
      </c>
      <c r="D340" s="161" t="s">
        <v>138</v>
      </c>
      <c r="E340" s="163" t="s">
        <v>139</v>
      </c>
      <c r="F340" s="183" t="s">
        <v>120</v>
      </c>
      <c r="G340" s="181"/>
      <c r="H340" s="194"/>
      <c r="I340" s="99"/>
      <c r="J340" s="193"/>
      <c r="K340" s="195"/>
    </row>
    <row r="341" spans="1:11" s="122" customFormat="1" ht="24.95" customHeight="1">
      <c r="A341" s="159" t="s">
        <v>32</v>
      </c>
      <c r="B341" s="160" t="s">
        <v>781</v>
      </c>
      <c r="C341" s="161" t="s">
        <v>138</v>
      </c>
      <c r="D341" s="161" t="s">
        <v>138</v>
      </c>
      <c r="E341" s="163" t="s">
        <v>139</v>
      </c>
      <c r="F341" s="183" t="s">
        <v>120</v>
      </c>
      <c r="G341" s="181"/>
      <c r="H341" s="194"/>
      <c r="I341" s="99"/>
      <c r="J341" s="193"/>
      <c r="K341" s="195"/>
    </row>
    <row r="342" spans="1:11" s="122" customFormat="1" ht="35.1" customHeight="1">
      <c r="A342" s="159" t="s">
        <v>31</v>
      </c>
      <c r="B342" s="160" t="s">
        <v>823</v>
      </c>
      <c r="C342" s="161" t="s">
        <v>138</v>
      </c>
      <c r="D342" s="161" t="s">
        <v>138</v>
      </c>
      <c r="E342" s="162" t="s">
        <v>139</v>
      </c>
      <c r="F342" s="183" t="s">
        <v>120</v>
      </c>
      <c r="G342" s="181"/>
      <c r="H342" s="194"/>
      <c r="I342" s="99"/>
      <c r="J342" s="193"/>
      <c r="K342" s="195"/>
    </row>
    <row r="343" spans="1:11" s="122" customFormat="1" ht="24.95" customHeight="1">
      <c r="A343" s="159" t="s">
        <v>50</v>
      </c>
      <c r="B343" s="160" t="s">
        <v>824</v>
      </c>
      <c r="C343" s="161" t="s">
        <v>138</v>
      </c>
      <c r="D343" s="161" t="s">
        <v>138</v>
      </c>
      <c r="E343" s="163" t="s">
        <v>139</v>
      </c>
      <c r="F343" s="183" t="s">
        <v>120</v>
      </c>
      <c r="G343" s="181"/>
      <c r="H343" s="194"/>
      <c r="I343" s="99"/>
      <c r="J343" s="193"/>
      <c r="K343" s="195"/>
    </row>
    <row r="344" spans="1:11" s="122" customFormat="1" ht="24.95" customHeight="1" thickBot="1">
      <c r="A344" s="164" t="s">
        <v>51</v>
      </c>
      <c r="B344" s="165" t="s">
        <v>825</v>
      </c>
      <c r="C344" s="166" t="s">
        <v>138</v>
      </c>
      <c r="D344" s="166" t="s">
        <v>138</v>
      </c>
      <c r="E344" s="167" t="s">
        <v>139</v>
      </c>
      <c r="F344" s="192" t="s">
        <v>120</v>
      </c>
      <c r="G344" s="181"/>
      <c r="H344" s="196"/>
      <c r="I344" s="100"/>
      <c r="J344" s="197"/>
      <c r="K344" s="198"/>
    </row>
    <row r="345" spans="1:11" s="121" customFormat="1" ht="5.0999999999999996" customHeight="1">
      <c r="A345" s="171"/>
      <c r="B345" s="171"/>
      <c r="C345" s="172"/>
      <c r="D345" s="172"/>
      <c r="E345" s="173"/>
      <c r="F345" s="173"/>
      <c r="G345" s="173"/>
      <c r="H345" s="173"/>
    </row>
    <row r="346" spans="1:11" ht="14.25" customHeight="1"/>
    <row r="347" spans="1:11" s="42" customFormat="1" ht="15" customHeight="1">
      <c r="A347" s="310" t="s">
        <v>39</v>
      </c>
      <c r="B347" s="310"/>
      <c r="C347" s="310"/>
      <c r="D347" s="310"/>
      <c r="E347" s="310"/>
      <c r="F347" s="310"/>
      <c r="G347" s="310"/>
    </row>
    <row r="348" spans="1:11" s="42" customFormat="1" ht="15" customHeight="1">
      <c r="A348" s="110"/>
      <c r="B348" s="110"/>
      <c r="C348" s="110"/>
      <c r="D348" s="110"/>
      <c r="E348" s="110"/>
      <c r="F348" s="110"/>
      <c r="G348" s="110"/>
    </row>
    <row r="349" spans="1:11" s="42" customFormat="1" ht="15" customHeight="1">
      <c r="A349" s="308" t="s">
        <v>7</v>
      </c>
      <c r="B349" s="308"/>
      <c r="C349" s="309" t="str">
        <f>IF('Príloha č.1'!$C$6="","",'Príloha č.1'!$C$6)</f>
        <v/>
      </c>
      <c r="D349" s="309"/>
      <c r="E349" s="309"/>
      <c r="F349" s="46"/>
    </row>
    <row r="350" spans="1:11" s="42" customFormat="1" ht="15" customHeight="1">
      <c r="A350" s="308" t="s">
        <v>8</v>
      </c>
      <c r="B350" s="308"/>
      <c r="C350" s="311" t="str">
        <f>IF('Príloha č.1'!$C$7="","",'Príloha č.1'!$C$7)</f>
        <v/>
      </c>
      <c r="D350" s="311"/>
      <c r="E350" s="311"/>
      <c r="F350" s="48"/>
    </row>
    <row r="351" spans="1:11" s="42" customFormat="1" ht="15" customHeight="1">
      <c r="A351" s="308" t="s">
        <v>9</v>
      </c>
      <c r="B351" s="308"/>
      <c r="C351" s="311" t="str">
        <f>IF('Príloha č.1'!$C$8="","",'Príloha č.1'!$C$8)</f>
        <v/>
      </c>
      <c r="D351" s="311"/>
      <c r="E351" s="311"/>
      <c r="F351" s="48"/>
    </row>
    <row r="352" spans="1:11" s="42" customFormat="1" ht="15" customHeight="1">
      <c r="A352" s="308" t="s">
        <v>10</v>
      </c>
      <c r="B352" s="308"/>
      <c r="C352" s="311" t="str">
        <f>IF('Príloha č.1'!$C$9="","",'Príloha č.1'!$C$9)</f>
        <v/>
      </c>
      <c r="D352" s="311"/>
      <c r="E352" s="311"/>
      <c r="F352" s="48"/>
    </row>
    <row r="353" spans="1:7" s="40" customFormat="1" ht="15" customHeight="1">
      <c r="A353" s="58"/>
      <c r="B353" s="58"/>
      <c r="C353" s="58"/>
      <c r="D353" s="58"/>
      <c r="E353" s="42"/>
      <c r="F353" s="42"/>
      <c r="G353" s="42"/>
    </row>
    <row r="354" spans="1:7" s="40" customFormat="1" ht="24.75" customHeight="1">
      <c r="A354" s="304"/>
      <c r="B354" s="304"/>
      <c r="C354" s="304"/>
      <c r="D354" s="304"/>
      <c r="E354" s="304"/>
      <c r="F354" s="42"/>
      <c r="G354" s="42"/>
    </row>
    <row r="355" spans="1:7" s="40" customFormat="1" ht="15" customHeight="1">
      <c r="A355" s="303"/>
      <c r="B355" s="303"/>
      <c r="C355" s="303"/>
      <c r="D355" s="303"/>
      <c r="E355" s="47"/>
      <c r="F355" s="48"/>
      <c r="G355" s="42"/>
    </row>
    <row r="356" spans="1:7" s="40" customFormat="1" ht="15" customHeight="1">
      <c r="B356" s="49"/>
      <c r="D356" s="49"/>
    </row>
    <row r="357" spans="1:7" s="51" customFormat="1" ht="15" customHeight="1">
      <c r="A357" s="40" t="s">
        <v>17</v>
      </c>
      <c r="B357" s="59" t="str">
        <f>IF('Príloha č.1'!B248:B248="","",'Príloha č.1'!B248:B248)</f>
        <v/>
      </c>
      <c r="C357" s="40"/>
      <c r="D357" s="49"/>
      <c r="E357" s="40"/>
      <c r="F357" s="40"/>
      <c r="G357" s="40"/>
    </row>
    <row r="358" spans="1:7" s="51" customFormat="1" ht="15" customHeight="1">
      <c r="A358" s="40" t="s">
        <v>26</v>
      </c>
      <c r="B358" s="112" t="str">
        <f>IF('Príloha č.1'!B249:B249="","",'Príloha č.1'!B249:B249)</f>
        <v/>
      </c>
      <c r="C358" s="40"/>
      <c r="D358" s="49"/>
      <c r="E358" s="40"/>
      <c r="F358" s="50"/>
      <c r="G358" s="39"/>
    </row>
    <row r="359" spans="1:7" s="55" customFormat="1" ht="15" customHeight="1">
      <c r="A359" s="40"/>
      <c r="B359" s="49"/>
      <c r="C359" s="40"/>
      <c r="D359" s="49"/>
      <c r="E359" s="52" t="s">
        <v>28</v>
      </c>
      <c r="F359" s="45" t="str">
        <f>IF('Príloha č.1'!D252="","",'Príloha č.1'!D252)</f>
        <v/>
      </c>
      <c r="G359" s="40"/>
    </row>
    <row r="360" spans="1:7" s="44" customFormat="1" ht="15" customHeight="1">
      <c r="A360" s="51" t="s">
        <v>19</v>
      </c>
      <c r="B360" s="51"/>
      <c r="C360" s="51"/>
      <c r="D360" s="51"/>
      <c r="E360" s="53"/>
      <c r="F360" s="54" t="s">
        <v>29</v>
      </c>
      <c r="G360" s="51"/>
    </row>
    <row r="361" spans="1:7" s="44" customFormat="1" ht="12.75" customHeight="1">
      <c r="A361" s="56"/>
      <c r="B361" s="57" t="s">
        <v>20</v>
      </c>
      <c r="C361" s="58"/>
      <c r="D361" s="58"/>
      <c r="E361" s="58"/>
      <c r="F361" s="58"/>
      <c r="G361" s="58"/>
    </row>
  </sheetData>
  <mergeCells count="63">
    <mergeCell ref="B269:F269"/>
    <mergeCell ref="H296:K296"/>
    <mergeCell ref="H315:K315"/>
    <mergeCell ref="H327:K327"/>
    <mergeCell ref="A4:K4"/>
    <mergeCell ref="A9:F9"/>
    <mergeCell ref="H269:K269"/>
    <mergeCell ref="B222:F222"/>
    <mergeCell ref="H222:K222"/>
    <mergeCell ref="B216:F216"/>
    <mergeCell ref="H216:K216"/>
    <mergeCell ref="B82:F82"/>
    <mergeCell ref="H82:K82"/>
    <mergeCell ref="B72:F72"/>
    <mergeCell ref="H72:K72"/>
    <mergeCell ref="B66:F66"/>
    <mergeCell ref="B315:F315"/>
    <mergeCell ref="B296:F296"/>
    <mergeCell ref="H293:K293"/>
    <mergeCell ref="B293:F293"/>
    <mergeCell ref="B278:F278"/>
    <mergeCell ref="H278:K278"/>
    <mergeCell ref="A2:D2"/>
    <mergeCell ref="H6:K6"/>
    <mergeCell ref="H7:H8"/>
    <mergeCell ref="I7:I8"/>
    <mergeCell ref="J7:J8"/>
    <mergeCell ref="F7:F8"/>
    <mergeCell ref="A6:F6"/>
    <mergeCell ref="A7:A8"/>
    <mergeCell ref="K7:K8"/>
    <mergeCell ref="A355:D355"/>
    <mergeCell ref="A354:E354"/>
    <mergeCell ref="H330:K330"/>
    <mergeCell ref="A330:F330"/>
    <mergeCell ref="B327:F327"/>
    <mergeCell ref="A349:B349"/>
    <mergeCell ref="C349:E349"/>
    <mergeCell ref="A347:G347"/>
    <mergeCell ref="A350:B350"/>
    <mergeCell ref="C350:E350"/>
    <mergeCell ref="A351:B351"/>
    <mergeCell ref="C351:E351"/>
    <mergeCell ref="A352:B352"/>
    <mergeCell ref="C352:E352"/>
    <mergeCell ref="H66:K66"/>
    <mergeCell ref="B56:F56"/>
    <mergeCell ref="H56:K56"/>
    <mergeCell ref="B52:F52"/>
    <mergeCell ref="B44:F44"/>
    <mergeCell ref="H44:K44"/>
    <mergeCell ref="H52:K52"/>
    <mergeCell ref="H9:K9"/>
    <mergeCell ref="B19:F19"/>
    <mergeCell ref="B7:B8"/>
    <mergeCell ref="C7:C8"/>
    <mergeCell ref="D7:D8"/>
    <mergeCell ref="E7:E8"/>
    <mergeCell ref="H10:K10"/>
    <mergeCell ref="H14:K14"/>
    <mergeCell ref="H19:K19"/>
    <mergeCell ref="B10:F10"/>
    <mergeCell ref="B14:F14"/>
  </mergeCells>
  <conditionalFormatting sqref="B357:B358">
    <cfRule type="containsBlanks" dxfId="63" priority="3">
      <formula>LEN(TRIM(B357))=0</formula>
    </cfRule>
  </conditionalFormatting>
  <conditionalFormatting sqref="C11:C13">
    <cfRule type="containsBlanks" dxfId="62" priority="235">
      <formula>LEN(TRIM(C11))=0</formula>
    </cfRule>
  </conditionalFormatting>
  <conditionalFormatting sqref="C16:C18">
    <cfRule type="containsBlanks" dxfId="61" priority="234">
      <formula>LEN(TRIM(C16))=0</formula>
    </cfRule>
  </conditionalFormatting>
  <conditionalFormatting sqref="C20">
    <cfRule type="containsBlanks" dxfId="60" priority="233">
      <formula>LEN(TRIM(C20))=0</formula>
    </cfRule>
  </conditionalFormatting>
  <conditionalFormatting sqref="C22:C26">
    <cfRule type="containsBlanks" dxfId="59" priority="232">
      <formula>LEN(TRIM(C22))=0</formula>
    </cfRule>
  </conditionalFormatting>
  <conditionalFormatting sqref="C28:C43 C57:C65">
    <cfRule type="containsBlanks" dxfId="58" priority="230">
      <formula>LEN(TRIM(C28))=0</formula>
    </cfRule>
  </conditionalFormatting>
  <conditionalFormatting sqref="C45:C51">
    <cfRule type="containsBlanks" dxfId="57" priority="231">
      <formula>LEN(TRIM(C45))=0</formula>
    </cfRule>
  </conditionalFormatting>
  <conditionalFormatting sqref="C53:C55 C294:C295">
    <cfRule type="containsBlanks" dxfId="56" priority="228">
      <formula>LEN(TRIM(C53))=0</formula>
    </cfRule>
  </conditionalFormatting>
  <conditionalFormatting sqref="C67:C71">
    <cfRule type="containsBlanks" dxfId="55" priority="226">
      <formula>LEN(TRIM(C67))=0</formula>
    </cfRule>
  </conditionalFormatting>
  <conditionalFormatting sqref="C73:C81">
    <cfRule type="containsBlanks" dxfId="54" priority="225">
      <formula>LEN(TRIM(C73))=0</formula>
    </cfRule>
  </conditionalFormatting>
  <conditionalFormatting sqref="C83:C215">
    <cfRule type="containsBlanks" dxfId="53" priority="197">
      <formula>LEN(TRIM(C83))=0</formula>
    </cfRule>
  </conditionalFormatting>
  <conditionalFormatting sqref="C217:C221">
    <cfRule type="containsBlanks" dxfId="52" priority="229">
      <formula>LEN(TRIM(C217))=0</formula>
    </cfRule>
  </conditionalFormatting>
  <conditionalFormatting sqref="C223:C268">
    <cfRule type="containsBlanks" dxfId="51" priority="201">
      <formula>LEN(TRIM(C223))=0</formula>
    </cfRule>
  </conditionalFormatting>
  <conditionalFormatting sqref="C270:C277">
    <cfRule type="containsBlanks" dxfId="50" priority="224">
      <formula>LEN(TRIM(C270))=0</formula>
    </cfRule>
  </conditionalFormatting>
  <conditionalFormatting sqref="C279:C292">
    <cfRule type="containsBlanks" dxfId="49" priority="223">
      <formula>LEN(TRIM(C279))=0</formula>
    </cfRule>
  </conditionalFormatting>
  <conditionalFormatting sqref="C297:C314">
    <cfRule type="containsBlanks" dxfId="48" priority="227">
      <formula>LEN(TRIM(C297))=0</formula>
    </cfRule>
  </conditionalFormatting>
  <conditionalFormatting sqref="C316:C326">
    <cfRule type="containsBlanks" dxfId="47" priority="222">
      <formula>LEN(TRIM(C316))=0</formula>
    </cfRule>
  </conditionalFormatting>
  <conditionalFormatting sqref="C333">
    <cfRule type="containsBlanks" dxfId="46" priority="238">
      <formula>LEN(TRIM(C333))=0</formula>
    </cfRule>
  </conditionalFormatting>
  <conditionalFormatting sqref="C335:C338 C340:C341 C343">
    <cfRule type="containsBlanks" dxfId="45" priority="237">
      <formula>LEN(TRIM(C335))=0</formula>
    </cfRule>
  </conditionalFormatting>
  <conditionalFormatting sqref="C349:E352">
    <cfRule type="containsBlanks" dxfId="44" priority="1">
      <formula>LEN(TRIM(C349))=0</formula>
    </cfRule>
  </conditionalFormatting>
  <conditionalFormatting sqref="F359">
    <cfRule type="containsBlanks" dxfId="43" priority="2">
      <formula>LEN(TRIM(F359))=0</formula>
    </cfRule>
  </conditionalFormatting>
  <conditionalFormatting sqref="H11:K13">
    <cfRule type="containsBlanks" dxfId="42" priority="188">
      <formula>LEN(TRIM(H11))=0</formula>
    </cfRule>
  </conditionalFormatting>
  <conditionalFormatting sqref="H15:K18">
    <cfRule type="containsBlanks" dxfId="41" priority="184">
      <formula>LEN(TRIM(H15))=0</formula>
    </cfRule>
  </conditionalFormatting>
  <conditionalFormatting sqref="H20:K43">
    <cfRule type="containsBlanks" dxfId="40" priority="160">
      <formula>LEN(TRIM(H20))=0</formula>
    </cfRule>
  </conditionalFormatting>
  <conditionalFormatting sqref="H45:K51">
    <cfRule type="containsBlanks" dxfId="39" priority="156">
      <formula>LEN(TRIM(H45))=0</formula>
    </cfRule>
  </conditionalFormatting>
  <conditionalFormatting sqref="H53:K55">
    <cfRule type="containsBlanks" dxfId="38" priority="152">
      <formula>LEN(TRIM(H53))=0</formula>
    </cfRule>
  </conditionalFormatting>
  <conditionalFormatting sqref="H57:K65">
    <cfRule type="containsBlanks" dxfId="37" priority="144">
      <formula>LEN(TRIM(H57))=0</formula>
    </cfRule>
  </conditionalFormatting>
  <conditionalFormatting sqref="H67:K71">
    <cfRule type="containsBlanks" dxfId="36" priority="140">
      <formula>LEN(TRIM(H67))=0</formula>
    </cfRule>
  </conditionalFormatting>
  <conditionalFormatting sqref="H73:K81">
    <cfRule type="containsBlanks" dxfId="35" priority="136">
      <formula>LEN(TRIM(H73))=0</formula>
    </cfRule>
  </conditionalFormatting>
  <conditionalFormatting sqref="H83:K215">
    <cfRule type="containsBlanks" dxfId="34" priority="80">
      <formula>LEN(TRIM(H83))=0</formula>
    </cfRule>
  </conditionalFormatting>
  <conditionalFormatting sqref="H217:K221">
    <cfRule type="containsBlanks" dxfId="33" priority="76">
      <formula>LEN(TRIM(H217))=0</formula>
    </cfRule>
  </conditionalFormatting>
  <conditionalFormatting sqref="H223:K268">
    <cfRule type="containsBlanks" dxfId="32" priority="52">
      <formula>LEN(TRIM(H223))=0</formula>
    </cfRule>
  </conditionalFormatting>
  <conditionalFormatting sqref="H270:K277">
    <cfRule type="containsBlanks" dxfId="31" priority="48">
      <formula>LEN(TRIM(H270))=0</formula>
    </cfRule>
  </conditionalFormatting>
  <conditionalFormatting sqref="H279:K292">
    <cfRule type="containsBlanks" dxfId="30" priority="40">
      <formula>LEN(TRIM(H279))=0</formula>
    </cfRule>
  </conditionalFormatting>
  <conditionalFormatting sqref="H294:K295">
    <cfRule type="containsBlanks" dxfId="29" priority="36">
      <formula>LEN(TRIM(H294))=0</formula>
    </cfRule>
  </conditionalFormatting>
  <conditionalFormatting sqref="H297:K314">
    <cfRule type="containsBlanks" dxfId="28" priority="24">
      <formula>LEN(TRIM(H297))=0</formula>
    </cfRule>
  </conditionalFormatting>
  <conditionalFormatting sqref="H316:K326">
    <cfRule type="containsBlanks" dxfId="27" priority="16">
      <formula>LEN(TRIM(H316))=0</formula>
    </cfRule>
  </conditionalFormatting>
  <conditionalFormatting sqref="H328:K329">
    <cfRule type="containsBlanks" dxfId="26" priority="12">
      <formula>LEN(TRIM(H328))=0</formula>
    </cfRule>
  </conditionalFormatting>
  <conditionalFormatting sqref="H331:K344">
    <cfRule type="containsBlanks" dxfId="25" priority="4">
      <formula>LEN(TRIM(H331))=0</formula>
    </cfRule>
  </conditionalFormatting>
  <pageMargins left="0.7" right="0.7" top="0.75" bottom="0.75" header="0.3" footer="0.3"/>
  <pageSetup paperSize="9" scale="61" orientation="landscape" r:id="rId1"/>
  <headerFooter>
    <oddHeader>&amp;L&amp;"Arial,Tučné"&amp;9Príloha č. 5 SP &amp;"Arial,Normálne"
Špecifikácia predmetu zákazky</oddHeader>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0"/>
  <sheetViews>
    <sheetView showGridLines="0" zoomScaleNormal="100" workbookViewId="0">
      <selection sqref="A1:B1"/>
    </sheetView>
  </sheetViews>
  <sheetFormatPr defaultColWidth="9.140625" defaultRowHeight="12"/>
  <cols>
    <col min="1" max="1" width="5.28515625" style="85" customWidth="1"/>
    <col min="2" max="2" width="43.42578125" style="85" customWidth="1"/>
    <col min="3" max="3" width="10" style="85" customWidth="1"/>
    <col min="4" max="4" width="10.140625" style="85" customWidth="1"/>
    <col min="5" max="5" width="23.7109375" style="85" customWidth="1"/>
    <col min="6" max="6" width="15.28515625" style="85" customWidth="1"/>
    <col min="7" max="7" width="12.7109375" style="85" customWidth="1"/>
    <col min="8" max="8" width="16.42578125" style="85" customWidth="1"/>
    <col min="9" max="9" width="12.42578125" style="85" customWidth="1"/>
    <col min="10" max="10" width="16.5703125" style="85" customWidth="1"/>
    <col min="11" max="11" width="17" style="85" customWidth="1"/>
    <col min="12" max="12" width="17.42578125" style="85" customWidth="1"/>
    <col min="13" max="13" width="12.5703125" style="85" customWidth="1"/>
    <col min="14" max="14" width="17.7109375" style="85" customWidth="1"/>
    <col min="15" max="15" width="18" style="85" customWidth="1"/>
    <col min="16" max="16384" width="9.140625" style="85"/>
  </cols>
  <sheetData>
    <row r="1" spans="1:15" s="4" customFormat="1" ht="20.100000000000001" customHeight="1">
      <c r="A1" s="281" t="s">
        <v>5</v>
      </c>
      <c r="B1" s="281"/>
    </row>
    <row r="2" spans="1:15" s="9" customFormat="1" ht="30" customHeight="1">
      <c r="A2" s="270" t="str">
        <f>'Príloha č.1'!A2:D2</f>
        <v>Prístroj pre magnetickú rezonanciu pre potreby kardiodiagnostiky vrátane pozáručného servisu</v>
      </c>
      <c r="B2" s="270"/>
      <c r="C2" s="270"/>
      <c r="D2" s="270"/>
      <c r="E2" s="270"/>
      <c r="F2" s="270"/>
      <c r="G2" s="270"/>
      <c r="H2" s="270"/>
      <c r="I2" s="270"/>
      <c r="J2" s="270"/>
      <c r="K2" s="270"/>
      <c r="L2" s="270"/>
      <c r="M2" s="270"/>
      <c r="N2" s="270"/>
      <c r="O2" s="270"/>
    </row>
    <row r="3" spans="1:15" ht="42" customHeight="1">
      <c r="A3" s="353" t="s">
        <v>881</v>
      </c>
      <c r="B3" s="353"/>
      <c r="C3" s="353"/>
      <c r="D3" s="353"/>
      <c r="E3" s="353"/>
      <c r="F3" s="353"/>
      <c r="G3" s="353"/>
      <c r="H3" s="353"/>
      <c r="I3" s="353"/>
      <c r="J3" s="353"/>
      <c r="K3" s="353"/>
      <c r="L3" s="353"/>
      <c r="M3" s="353"/>
      <c r="N3" s="353"/>
      <c r="O3" s="353"/>
    </row>
    <row r="4" spans="1:15">
      <c r="A4" s="82"/>
      <c r="B4" s="82"/>
      <c r="C4" s="82"/>
      <c r="D4" s="82"/>
      <c r="E4" s="82"/>
      <c r="F4" s="82"/>
      <c r="G4" s="82"/>
      <c r="H4" s="82"/>
      <c r="I4" s="82"/>
      <c r="J4" s="82"/>
      <c r="K4" s="82"/>
      <c r="L4" s="82"/>
      <c r="M4" s="82"/>
      <c r="N4" s="82"/>
      <c r="O4" s="82"/>
    </row>
    <row r="5" spans="1:15" ht="24" customHeight="1">
      <c r="A5" s="337" t="s">
        <v>36</v>
      </c>
      <c r="B5" s="339" t="s">
        <v>49</v>
      </c>
      <c r="C5" s="337" t="s">
        <v>43</v>
      </c>
      <c r="D5" s="341" t="s">
        <v>54</v>
      </c>
      <c r="E5" s="337" t="s">
        <v>55</v>
      </c>
      <c r="F5" s="337" t="s">
        <v>883</v>
      </c>
      <c r="G5" s="337" t="s">
        <v>56</v>
      </c>
      <c r="H5" s="333" t="s">
        <v>57</v>
      </c>
      <c r="I5" s="334"/>
      <c r="J5" s="334"/>
      <c r="K5" s="335"/>
      <c r="L5" s="333" t="s">
        <v>58</v>
      </c>
      <c r="M5" s="334"/>
      <c r="N5" s="334"/>
      <c r="O5" s="335"/>
    </row>
    <row r="6" spans="1:15" ht="24">
      <c r="A6" s="338"/>
      <c r="B6" s="340"/>
      <c r="C6" s="338"/>
      <c r="D6" s="342"/>
      <c r="E6" s="354"/>
      <c r="F6" s="354"/>
      <c r="G6" s="354"/>
      <c r="H6" s="93" t="s">
        <v>59</v>
      </c>
      <c r="I6" s="93" t="s">
        <v>60</v>
      </c>
      <c r="J6" s="93" t="s">
        <v>884</v>
      </c>
      <c r="K6" s="93" t="s">
        <v>61</v>
      </c>
      <c r="L6" s="93" t="s">
        <v>59</v>
      </c>
      <c r="M6" s="93" t="s">
        <v>60</v>
      </c>
      <c r="N6" s="93" t="s">
        <v>62</v>
      </c>
      <c r="O6" s="93" t="s">
        <v>61</v>
      </c>
    </row>
    <row r="7" spans="1:15">
      <c r="A7" s="86" t="s">
        <v>0</v>
      </c>
      <c r="B7" s="86" t="s">
        <v>1</v>
      </c>
      <c r="C7" s="86" t="s">
        <v>2</v>
      </c>
      <c r="D7" s="87" t="s">
        <v>3</v>
      </c>
      <c r="E7" s="62" t="s">
        <v>4</v>
      </c>
      <c r="F7" s="62" t="s">
        <v>27</v>
      </c>
      <c r="G7" s="62" t="s">
        <v>35</v>
      </c>
      <c r="H7" s="62" t="s">
        <v>48</v>
      </c>
      <c r="I7" s="62" t="s">
        <v>34</v>
      </c>
      <c r="J7" s="62" t="s">
        <v>33</v>
      </c>
      <c r="K7" s="79" t="s">
        <v>32</v>
      </c>
      <c r="L7" s="62" t="s">
        <v>31</v>
      </c>
      <c r="M7" s="62" t="s">
        <v>50</v>
      </c>
      <c r="N7" s="62" t="s">
        <v>51</v>
      </c>
      <c r="O7" s="62" t="s">
        <v>52</v>
      </c>
    </row>
    <row r="8" spans="1:15" ht="30" customHeight="1">
      <c r="A8" s="222" t="s">
        <v>0</v>
      </c>
      <c r="B8" s="223" t="s">
        <v>90</v>
      </c>
      <c r="C8" s="222" t="s">
        <v>69</v>
      </c>
      <c r="D8" s="224">
        <v>1</v>
      </c>
      <c r="E8" s="236"/>
      <c r="F8" s="236"/>
      <c r="G8" s="237"/>
      <c r="H8" s="239"/>
      <c r="I8" s="238"/>
      <c r="J8" s="241">
        <f>H8*I8</f>
        <v>0</v>
      </c>
      <c r="K8" s="241">
        <f>H8+J8</f>
        <v>0</v>
      </c>
      <c r="L8" s="241">
        <f>H8*D8</f>
        <v>0</v>
      </c>
      <c r="M8" s="225">
        <f>I8</f>
        <v>0</v>
      </c>
      <c r="N8" s="241">
        <f>L8*M8</f>
        <v>0</v>
      </c>
      <c r="O8" s="241">
        <f>L8+N8</f>
        <v>0</v>
      </c>
    </row>
    <row r="9" spans="1:15" ht="30" customHeight="1">
      <c r="A9" s="222" t="s">
        <v>1</v>
      </c>
      <c r="B9" s="223" t="s">
        <v>882</v>
      </c>
      <c r="C9" s="222" t="s">
        <v>71</v>
      </c>
      <c r="D9" s="224">
        <f>SUM(D10:D11)</f>
        <v>60</v>
      </c>
      <c r="E9" s="236"/>
      <c r="F9" s="236"/>
      <c r="G9" s="237"/>
      <c r="H9" s="240">
        <f>H10</f>
        <v>0</v>
      </c>
      <c r="I9" s="225">
        <f>I10</f>
        <v>0</v>
      </c>
      <c r="J9" s="240">
        <f>J10</f>
        <v>0</v>
      </c>
      <c r="K9" s="241">
        <f>K10</f>
        <v>0</v>
      </c>
      <c r="L9" s="241">
        <f>SUM(L10:L11)</f>
        <v>0</v>
      </c>
      <c r="M9" s="225">
        <f>I9</f>
        <v>0</v>
      </c>
      <c r="N9" s="241">
        <f>SUM(N10:N11)</f>
        <v>0</v>
      </c>
      <c r="O9" s="241">
        <f>SUM(O10:O11)</f>
        <v>0</v>
      </c>
    </row>
    <row r="10" spans="1:15" ht="30" customHeight="1">
      <c r="A10" s="226">
        <v>45293</v>
      </c>
      <c r="B10" s="227" t="s">
        <v>882</v>
      </c>
      <c r="C10" s="234" t="s">
        <v>71</v>
      </c>
      <c r="D10" s="228">
        <v>24</v>
      </c>
      <c r="E10" s="255" t="s">
        <v>120</v>
      </c>
      <c r="F10" s="255" t="s">
        <v>120</v>
      </c>
      <c r="G10" s="255" t="s">
        <v>120</v>
      </c>
      <c r="H10" s="345"/>
      <c r="I10" s="347"/>
      <c r="J10" s="343">
        <f>H10*I10</f>
        <v>0</v>
      </c>
      <c r="K10" s="343">
        <f>H10+J10</f>
        <v>0</v>
      </c>
      <c r="L10" s="242">
        <f>H10*D10</f>
        <v>0</v>
      </c>
      <c r="M10" s="229">
        <f>I10</f>
        <v>0</v>
      </c>
      <c r="N10" s="242">
        <f>L10*M10</f>
        <v>0</v>
      </c>
      <c r="O10" s="242">
        <f>L10+N10</f>
        <v>0</v>
      </c>
    </row>
    <row r="11" spans="1:15" ht="30" customHeight="1" thickBot="1">
      <c r="A11" s="230">
        <v>45324</v>
      </c>
      <c r="B11" s="233" t="s">
        <v>882</v>
      </c>
      <c r="C11" s="235" t="s">
        <v>71</v>
      </c>
      <c r="D11" s="231">
        <v>36</v>
      </c>
      <c r="E11" s="256" t="s">
        <v>120</v>
      </c>
      <c r="F11" s="256" t="s">
        <v>120</v>
      </c>
      <c r="G11" s="256" t="s">
        <v>120</v>
      </c>
      <c r="H11" s="346"/>
      <c r="I11" s="348"/>
      <c r="J11" s="344"/>
      <c r="K11" s="344"/>
      <c r="L11" s="243">
        <f>H10*D11</f>
        <v>0</v>
      </c>
      <c r="M11" s="232">
        <f>I10</f>
        <v>0</v>
      </c>
      <c r="N11" s="243">
        <f>L11*M11</f>
        <v>0</v>
      </c>
      <c r="O11" s="244">
        <f>L11+N11</f>
        <v>0</v>
      </c>
    </row>
    <row r="12" spans="1:15" ht="30" customHeight="1" thickBot="1">
      <c r="A12" s="63"/>
      <c r="B12" s="64"/>
      <c r="C12" s="64"/>
      <c r="D12" s="64"/>
      <c r="E12" s="65"/>
      <c r="F12" s="65"/>
      <c r="G12" s="65"/>
      <c r="H12" s="64"/>
      <c r="I12" s="64"/>
      <c r="J12" s="64"/>
      <c r="K12" s="64"/>
      <c r="L12" s="245">
        <f>SUM(L8:L9)</f>
        <v>0</v>
      </c>
      <c r="M12" s="66"/>
      <c r="N12" s="66"/>
      <c r="O12" s="247">
        <f>SUM(O8:O9)</f>
        <v>0</v>
      </c>
    </row>
    <row r="13" spans="1:15" ht="9.75" customHeight="1">
      <c r="A13" s="63"/>
      <c r="B13" s="64"/>
      <c r="C13" s="64"/>
      <c r="D13" s="64"/>
      <c r="E13" s="65"/>
      <c r="F13" s="65"/>
      <c r="G13" s="65"/>
      <c r="H13" s="64"/>
      <c r="I13" s="64"/>
      <c r="J13" s="64"/>
      <c r="K13" s="64"/>
      <c r="L13" s="66"/>
      <c r="M13" s="66"/>
      <c r="N13" s="66"/>
      <c r="O13" s="66"/>
    </row>
    <row r="14" spans="1:15">
      <c r="A14" s="67" t="s">
        <v>63</v>
      </c>
      <c r="B14" s="68"/>
      <c r="C14" s="69"/>
      <c r="D14" s="70"/>
      <c r="E14" s="70"/>
      <c r="F14" s="71"/>
      <c r="G14" s="70"/>
      <c r="H14" s="92"/>
      <c r="I14" s="64"/>
      <c r="J14" s="64"/>
      <c r="K14" s="64"/>
      <c r="L14" s="65"/>
      <c r="M14" s="65"/>
      <c r="N14" s="65"/>
      <c r="O14" s="64"/>
    </row>
    <row r="15" spans="1:15" ht="24.95" customHeight="1">
      <c r="A15" s="98">
        <v>1</v>
      </c>
      <c r="B15" s="336" t="s">
        <v>885</v>
      </c>
      <c r="C15" s="336"/>
      <c r="D15" s="336"/>
      <c r="E15" s="96"/>
      <c r="F15" s="96" t="s">
        <v>81</v>
      </c>
      <c r="G15" s="69"/>
      <c r="H15" s="73"/>
      <c r="I15" s="73"/>
      <c r="J15" s="73"/>
      <c r="K15" s="73"/>
      <c r="L15" s="74"/>
      <c r="M15" s="74"/>
      <c r="N15" s="74"/>
      <c r="O15" s="73"/>
    </row>
    <row r="16" spans="1:15" ht="24.95" customHeight="1">
      <c r="A16" s="98">
        <v>2</v>
      </c>
      <c r="B16" s="336" t="s">
        <v>895</v>
      </c>
      <c r="C16" s="336"/>
      <c r="D16" s="336"/>
      <c r="E16" s="96"/>
      <c r="F16" s="96" t="s">
        <v>64</v>
      </c>
      <c r="G16" s="69"/>
      <c r="H16" s="349" t="s">
        <v>7</v>
      </c>
      <c r="I16" s="349"/>
      <c r="J16" s="351" t="str">
        <f>IF('Príloha č.1'!$C$6="","",'Príloha č.1'!$C$6)</f>
        <v/>
      </c>
      <c r="K16" s="351"/>
      <c r="L16" s="351"/>
      <c r="M16" s="74"/>
      <c r="N16" s="74"/>
      <c r="O16" s="73"/>
    </row>
    <row r="17" spans="1:15" ht="24.95" customHeight="1">
      <c r="A17" s="98">
        <v>3</v>
      </c>
      <c r="B17" s="330" t="s">
        <v>65</v>
      </c>
      <c r="C17" s="330"/>
      <c r="D17" s="330"/>
      <c r="E17" s="246"/>
      <c r="F17" s="96" t="s">
        <v>66</v>
      </c>
      <c r="G17" s="69"/>
      <c r="H17" s="349" t="s">
        <v>8</v>
      </c>
      <c r="I17" s="349"/>
      <c r="J17" s="352" t="str">
        <f>IF('Príloha č.1'!$C$7="","",'Príloha č.1'!$C$7)</f>
        <v/>
      </c>
      <c r="K17" s="352"/>
      <c r="L17" s="352"/>
      <c r="M17" s="74"/>
      <c r="N17" s="74"/>
      <c r="O17" s="73"/>
    </row>
    <row r="18" spans="1:15" ht="24.95" customHeight="1">
      <c r="A18" s="329">
        <v>4</v>
      </c>
      <c r="B18" s="330" t="s">
        <v>886</v>
      </c>
      <c r="C18" s="330"/>
      <c r="D18" s="330"/>
      <c r="E18" s="331"/>
      <c r="F18" s="332" t="s">
        <v>72</v>
      </c>
      <c r="G18" s="69"/>
      <c r="H18" s="349" t="s">
        <v>9</v>
      </c>
      <c r="I18" s="349"/>
      <c r="J18" s="352" t="str">
        <f>IF('Príloha č.1'!$C$8="","",'Príloha č.1'!$C$8)</f>
        <v/>
      </c>
      <c r="K18" s="352"/>
      <c r="L18" s="352"/>
      <c r="M18" s="74"/>
      <c r="N18" s="74"/>
      <c r="O18" s="73"/>
    </row>
    <row r="19" spans="1:15" ht="24.95" customHeight="1">
      <c r="A19" s="329"/>
      <c r="B19" s="330"/>
      <c r="C19" s="330"/>
      <c r="D19" s="330"/>
      <c r="E19" s="331"/>
      <c r="F19" s="332"/>
      <c r="G19" s="65"/>
      <c r="H19" s="349" t="s">
        <v>10</v>
      </c>
      <c r="I19" s="349"/>
      <c r="J19" s="352" t="str">
        <f>IF('Príloha č.1'!$C$9="","",'Príloha č.1'!$C$9)</f>
        <v/>
      </c>
      <c r="K19" s="352"/>
      <c r="L19" s="352"/>
      <c r="M19" s="74"/>
      <c r="N19" s="74"/>
      <c r="O19" s="73"/>
    </row>
    <row r="20" spans="1:15" ht="24.95" customHeight="1">
      <c r="A20" s="63"/>
      <c r="B20" s="64"/>
      <c r="C20" s="64"/>
      <c r="D20" s="64"/>
      <c r="E20" s="65"/>
      <c r="F20" s="65"/>
      <c r="G20" s="65"/>
      <c r="H20" s="73"/>
      <c r="I20" s="73"/>
      <c r="J20" s="73"/>
      <c r="K20" s="73"/>
      <c r="L20" s="74"/>
      <c r="M20" s="74"/>
      <c r="N20" s="74"/>
      <c r="O20" s="73"/>
    </row>
    <row r="21" spans="1:15" ht="24.95" customHeight="1">
      <c r="F21" s="65"/>
      <c r="G21" s="65"/>
      <c r="H21" s="73"/>
      <c r="I21" s="73"/>
      <c r="J21" s="73"/>
      <c r="K21" s="73"/>
      <c r="L21" s="74"/>
      <c r="M21" s="74"/>
      <c r="N21" s="74"/>
      <c r="O21" s="73"/>
    </row>
    <row r="22" spans="1:15" ht="24.95" customHeight="1">
      <c r="A22" s="72" t="s">
        <v>17</v>
      </c>
      <c r="B22" s="83" t="str">
        <f>IF('Príloha č.1'!B23:B23="","",'Príloha č.1'!B23:B23)</f>
        <v/>
      </c>
      <c r="F22" s="65"/>
      <c r="G22" s="65"/>
      <c r="H22" s="73"/>
      <c r="I22" s="73"/>
      <c r="J22" s="73"/>
      <c r="K22" s="73"/>
      <c r="L22" s="74"/>
      <c r="M22" s="74"/>
      <c r="N22" s="74"/>
      <c r="O22" s="73"/>
    </row>
    <row r="23" spans="1:15" ht="24.95" customHeight="1">
      <c r="A23" s="72" t="s">
        <v>26</v>
      </c>
      <c r="B23" s="97" t="str">
        <f>IF('Príloha č.1'!B24:B24="","",'Príloha č.1'!B24:B24)</f>
        <v/>
      </c>
      <c r="F23" s="65"/>
      <c r="G23" s="65"/>
      <c r="H23" s="73"/>
      <c r="I23" s="73"/>
      <c r="J23" s="73"/>
      <c r="K23" s="73"/>
      <c r="L23" s="74"/>
      <c r="M23" s="74"/>
      <c r="N23" s="74"/>
      <c r="O23" s="73"/>
    </row>
    <row r="24" spans="1:15" ht="24.95" customHeight="1">
      <c r="F24" s="65"/>
      <c r="G24" s="65"/>
      <c r="H24" s="73"/>
      <c r="I24" s="73"/>
      <c r="J24" s="73"/>
      <c r="K24" s="73"/>
      <c r="L24" s="74"/>
      <c r="M24" s="74"/>
      <c r="N24" s="74"/>
      <c r="O24" s="73"/>
    </row>
    <row r="25" spans="1:15" ht="24.95" customHeight="1">
      <c r="A25" s="61"/>
      <c r="B25" s="61"/>
      <c r="C25" s="61"/>
      <c r="D25" s="15" t="s">
        <v>28</v>
      </c>
      <c r="E25" s="95" t="str">
        <f>IF('Príloha č.1'!D27="","",'Príloha č.1'!D27)</f>
        <v/>
      </c>
      <c r="F25" s="65"/>
      <c r="G25" s="65"/>
      <c r="H25" s="73"/>
      <c r="I25" s="73"/>
      <c r="J25" s="73"/>
      <c r="K25" s="73"/>
      <c r="L25" s="74"/>
      <c r="M25" s="74"/>
      <c r="N25" s="74"/>
      <c r="O25" s="73"/>
    </row>
    <row r="26" spans="1:15" ht="24.95" customHeight="1">
      <c r="C26" s="84"/>
      <c r="D26" s="1"/>
      <c r="E26" s="94" t="s">
        <v>29</v>
      </c>
      <c r="F26" s="65"/>
      <c r="G26" s="65"/>
      <c r="H26" s="73"/>
      <c r="I26" s="73"/>
      <c r="J26" s="73"/>
      <c r="K26" s="73"/>
      <c r="L26" s="74"/>
      <c r="M26" s="74"/>
      <c r="N26" s="74"/>
      <c r="O26" s="73"/>
    </row>
    <row r="27" spans="1:15">
      <c r="A27" s="350" t="s">
        <v>19</v>
      </c>
      <c r="B27" s="350"/>
      <c r="C27" s="84"/>
      <c r="D27" s="73"/>
      <c r="E27" s="73"/>
      <c r="F27" s="65"/>
      <c r="G27" s="65"/>
      <c r="H27" s="73"/>
      <c r="I27" s="73"/>
      <c r="J27" s="73"/>
      <c r="K27" s="73"/>
      <c r="L27" s="74"/>
      <c r="M27" s="74"/>
      <c r="N27" s="74"/>
      <c r="O27" s="73"/>
    </row>
    <row r="28" spans="1:15">
      <c r="A28" s="75"/>
      <c r="B28" s="349" t="s">
        <v>20</v>
      </c>
      <c r="C28" s="349"/>
      <c r="D28" s="349"/>
      <c r="E28" s="349"/>
      <c r="F28" s="72"/>
      <c r="G28" s="72"/>
      <c r="H28" s="73"/>
      <c r="I28" s="73"/>
      <c r="J28" s="73"/>
      <c r="K28" s="73"/>
      <c r="L28" s="74"/>
      <c r="M28" s="74"/>
      <c r="N28" s="74"/>
      <c r="O28" s="73"/>
    </row>
    <row r="29" spans="1:15" ht="4.5" customHeight="1" thickBot="1">
      <c r="F29" s="77"/>
      <c r="G29" s="77"/>
      <c r="H29" s="73"/>
      <c r="I29" s="73"/>
      <c r="J29" s="73"/>
      <c r="K29" s="73"/>
      <c r="L29" s="74"/>
      <c r="M29" s="74"/>
      <c r="N29" s="74"/>
      <c r="O29" s="73"/>
    </row>
    <row r="30" spans="1:15" ht="12.75" thickBot="1">
      <c r="A30" s="78"/>
      <c r="B30" s="76" t="s">
        <v>67</v>
      </c>
      <c r="C30" s="76"/>
      <c r="D30" s="76"/>
      <c r="E30" s="77"/>
      <c r="F30" s="72"/>
      <c r="G30" s="72"/>
      <c r="H30" s="72"/>
      <c r="I30" s="72"/>
      <c r="J30" s="72"/>
      <c r="K30" s="72"/>
      <c r="L30" s="72"/>
      <c r="M30" s="72"/>
      <c r="N30" s="72"/>
      <c r="O30" s="61"/>
    </row>
    <row r="40" spans="1:11">
      <c r="A40" s="349"/>
      <c r="B40" s="349"/>
      <c r="C40" s="349"/>
      <c r="D40" s="349"/>
      <c r="E40" s="349"/>
      <c r="F40" s="349"/>
      <c r="G40" s="349"/>
      <c r="H40" s="349"/>
      <c r="I40" s="349"/>
      <c r="J40" s="349"/>
      <c r="K40" s="349"/>
    </row>
  </sheetData>
  <mergeCells count="34">
    <mergeCell ref="A1:B1"/>
    <mergeCell ref="A40:K40"/>
    <mergeCell ref="H16:I16"/>
    <mergeCell ref="H17:I17"/>
    <mergeCell ref="H18:I18"/>
    <mergeCell ref="H19:I19"/>
    <mergeCell ref="A27:B27"/>
    <mergeCell ref="B28:E28"/>
    <mergeCell ref="J16:L16"/>
    <mergeCell ref="J17:L17"/>
    <mergeCell ref="J18:L18"/>
    <mergeCell ref="J19:L19"/>
    <mergeCell ref="A3:O3"/>
    <mergeCell ref="E5:E6"/>
    <mergeCell ref="G5:G6"/>
    <mergeCell ref="F5:F6"/>
    <mergeCell ref="H5:K5"/>
    <mergeCell ref="L5:O5"/>
    <mergeCell ref="B15:D15"/>
    <mergeCell ref="A2:O2"/>
    <mergeCell ref="B16:D16"/>
    <mergeCell ref="A5:A6"/>
    <mergeCell ref="B5:B6"/>
    <mergeCell ref="C5:C6"/>
    <mergeCell ref="D5:D6"/>
    <mergeCell ref="J10:J11"/>
    <mergeCell ref="K10:K11"/>
    <mergeCell ref="H10:H11"/>
    <mergeCell ref="I10:I11"/>
    <mergeCell ref="A18:A19"/>
    <mergeCell ref="B18:D19"/>
    <mergeCell ref="E18:E19"/>
    <mergeCell ref="F18:F19"/>
    <mergeCell ref="B17:D17"/>
  </mergeCells>
  <conditionalFormatting sqref="B22:B23">
    <cfRule type="containsBlanks" dxfId="24" priority="29">
      <formula>LEN(TRIM(B22))=0</formula>
    </cfRule>
  </conditionalFormatting>
  <conditionalFormatting sqref="E15:E19">
    <cfRule type="containsBlanks" dxfId="23" priority="19">
      <formula>LEN(TRIM(E15))=0</formula>
    </cfRule>
  </conditionalFormatting>
  <conditionalFormatting sqref="E25">
    <cfRule type="containsBlanks" dxfId="22" priority="18">
      <formula>LEN(TRIM(E25))=0</formula>
    </cfRule>
  </conditionalFormatting>
  <conditionalFormatting sqref="E8:G11">
    <cfRule type="containsBlanks" dxfId="21" priority="2">
      <formula>LEN(TRIM(E8))=0</formula>
    </cfRule>
  </conditionalFormatting>
  <conditionalFormatting sqref="H8:I8">
    <cfRule type="containsBlanks" dxfId="20" priority="3">
      <formula>LEN(TRIM(H8))=0</formula>
    </cfRule>
  </conditionalFormatting>
  <conditionalFormatting sqref="H10:I11">
    <cfRule type="containsBlanks" dxfId="19" priority="1">
      <formula>LEN(TRIM(H10))=0</formula>
    </cfRule>
  </conditionalFormatting>
  <conditionalFormatting sqref="J16:L19">
    <cfRule type="containsBlanks" dxfId="18" priority="20">
      <formula>LEN(TRIM(J16))=0</formula>
    </cfRule>
  </conditionalFormatting>
  <pageMargins left="0.70866141732283472" right="0.70866141732283472" top="0.60843749999999996" bottom="0.35433070866141736" header="0.31496062992125984" footer="0.31496062992125984"/>
  <pageSetup paperSize="9" scale="52" orientation="landscape" r:id="rId1"/>
  <headerFooter>
    <oddHeader>&amp;L&amp;"Arial,Tučné"&amp;9Príloha č. 6 SP&amp;"Arial,Normálne"
Kritérium na vyhodnotenie ponúk č.1 - Kalkulácia ceny predmetu zákazky</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32B1C-5C14-4D19-9D91-4C82CBF0A478}">
  <dimension ref="A1:AA66"/>
  <sheetViews>
    <sheetView showGridLines="0" zoomScaleNormal="100" workbookViewId="0"/>
  </sheetViews>
  <sheetFormatPr defaultRowHeight="12.75"/>
  <cols>
    <col min="1" max="1" width="10.7109375" style="115" customWidth="1"/>
    <col min="2" max="2" width="10.7109375" style="114" customWidth="1"/>
    <col min="3" max="3" width="70.7109375" style="114" customWidth="1"/>
    <col min="4" max="6" width="14.28515625" style="114" customWidth="1"/>
    <col min="7" max="24" width="11.7109375" style="114" customWidth="1"/>
    <col min="25" max="25" width="1.140625" style="220" customWidth="1"/>
    <col min="26" max="27" width="15.7109375" style="114" customWidth="1"/>
    <col min="28" max="16384" width="9.140625" style="114"/>
  </cols>
  <sheetData>
    <row r="1" spans="1:27" s="4" customFormat="1" ht="20.100000000000001" customHeight="1">
      <c r="A1" s="1" t="s">
        <v>5</v>
      </c>
    </row>
    <row r="2" spans="1:27" s="9" customFormat="1" ht="30" customHeight="1">
      <c r="A2" s="270" t="str">
        <f>'Príloha č.1'!A2:D2</f>
        <v>Prístroj pre magnetickú rezonanciu pre potreby kardiodiagnostiky vrátane pozáručného servisu</v>
      </c>
      <c r="B2" s="270"/>
      <c r="C2" s="270"/>
      <c r="D2" s="270"/>
    </row>
    <row r="3" spans="1:27" s="40" customFormat="1" ht="15" customHeight="1">
      <c r="A3" s="91"/>
      <c r="B3" s="91"/>
      <c r="C3" s="91"/>
      <c r="D3" s="91"/>
      <c r="E3" s="91"/>
      <c r="F3" s="91"/>
      <c r="G3" s="41"/>
      <c r="H3" s="41"/>
    </row>
    <row r="5" spans="1:27" s="113" customFormat="1" ht="15">
      <c r="A5" s="115"/>
      <c r="B5" s="358" t="s">
        <v>907</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row>
    <row r="6" spans="1:27" s="113" customFormat="1" ht="39.75" customHeight="1" thickBot="1">
      <c r="A6" s="115"/>
      <c r="B6" s="359" t="s">
        <v>875</v>
      </c>
      <c r="C6" s="359"/>
      <c r="D6" s="359"/>
      <c r="E6" s="359"/>
      <c r="F6" s="359"/>
      <c r="G6" s="359"/>
      <c r="H6" s="359"/>
      <c r="I6" s="359"/>
      <c r="J6" s="359"/>
      <c r="K6" s="359"/>
      <c r="L6" s="359"/>
      <c r="M6" s="359"/>
      <c r="N6" s="359"/>
      <c r="O6" s="359"/>
      <c r="P6" s="359"/>
      <c r="Q6" s="359"/>
      <c r="R6" s="359"/>
      <c r="S6" s="359"/>
      <c r="T6" s="359"/>
      <c r="U6" s="359"/>
      <c r="V6" s="359"/>
      <c r="W6" s="359"/>
      <c r="X6" s="359"/>
      <c r="Y6" s="359"/>
      <c r="Z6" s="359"/>
      <c r="AA6" s="359"/>
    </row>
    <row r="7" spans="1:27" s="120" customFormat="1" ht="24.95" customHeight="1">
      <c r="A7" s="360" t="s">
        <v>873</v>
      </c>
      <c r="B7" s="370" t="s">
        <v>91</v>
      </c>
      <c r="C7" s="371"/>
      <c r="D7" s="371"/>
      <c r="E7" s="371"/>
      <c r="F7" s="371"/>
      <c r="G7" s="371"/>
      <c r="H7" s="371"/>
      <c r="I7" s="371"/>
      <c r="J7" s="371"/>
      <c r="K7" s="371"/>
      <c r="L7" s="371"/>
      <c r="M7" s="371"/>
      <c r="N7" s="371"/>
      <c r="O7" s="371"/>
      <c r="P7" s="371"/>
      <c r="Q7" s="371"/>
      <c r="R7" s="371"/>
      <c r="S7" s="371"/>
      <c r="T7" s="371"/>
      <c r="U7" s="371"/>
      <c r="V7" s="371"/>
      <c r="W7" s="371"/>
      <c r="X7" s="372"/>
      <c r="Y7" s="216"/>
      <c r="Z7" s="365" t="s">
        <v>878</v>
      </c>
      <c r="AA7" s="366"/>
    </row>
    <row r="8" spans="1:27" s="121" customFormat="1" ht="30" customHeight="1">
      <c r="A8" s="361"/>
      <c r="B8" s="373" t="s">
        <v>874</v>
      </c>
      <c r="C8" s="300" t="s">
        <v>92</v>
      </c>
      <c r="D8" s="300" t="s">
        <v>93</v>
      </c>
      <c r="E8" s="300" t="s">
        <v>94</v>
      </c>
      <c r="F8" s="300" t="s">
        <v>95</v>
      </c>
      <c r="G8" s="367" t="s">
        <v>96</v>
      </c>
      <c r="H8" s="368"/>
      <c r="I8" s="368"/>
      <c r="J8" s="368"/>
      <c r="K8" s="368"/>
      <c r="L8" s="368"/>
      <c r="M8" s="368"/>
      <c r="N8" s="368"/>
      <c r="O8" s="368"/>
      <c r="P8" s="368"/>
      <c r="Q8" s="368"/>
      <c r="R8" s="368"/>
      <c r="S8" s="368"/>
      <c r="T8" s="368"/>
      <c r="U8" s="368"/>
      <c r="V8" s="368"/>
      <c r="W8" s="368"/>
      <c r="X8" s="369"/>
      <c r="Y8" s="217"/>
      <c r="Z8" s="363" t="s">
        <v>879</v>
      </c>
      <c r="AA8" s="375" t="s">
        <v>880</v>
      </c>
    </row>
    <row r="9" spans="1:27" s="122" customFormat="1" ht="54.75" customHeight="1" thickBot="1">
      <c r="A9" s="362"/>
      <c r="B9" s="374"/>
      <c r="C9" s="301"/>
      <c r="D9" s="301"/>
      <c r="E9" s="301"/>
      <c r="F9" s="301"/>
      <c r="G9" s="123" t="s">
        <v>876</v>
      </c>
      <c r="H9" s="124" t="s">
        <v>97</v>
      </c>
      <c r="I9" s="124" t="s">
        <v>98</v>
      </c>
      <c r="J9" s="124" t="s">
        <v>99</v>
      </c>
      <c r="K9" s="124" t="s">
        <v>100</v>
      </c>
      <c r="L9" s="124" t="s">
        <v>101</v>
      </c>
      <c r="M9" s="124" t="s">
        <v>102</v>
      </c>
      <c r="N9" s="124" t="s">
        <v>103</v>
      </c>
      <c r="O9" s="124" t="s">
        <v>104</v>
      </c>
      <c r="P9" s="124" t="s">
        <v>105</v>
      </c>
      <c r="Q9" s="124" t="s">
        <v>106</v>
      </c>
      <c r="R9" s="124" t="s">
        <v>107</v>
      </c>
      <c r="S9" s="124" t="s">
        <v>108</v>
      </c>
      <c r="T9" s="124" t="s">
        <v>109</v>
      </c>
      <c r="U9" s="124" t="s">
        <v>110</v>
      </c>
      <c r="V9" s="124" t="s">
        <v>111</v>
      </c>
      <c r="W9" s="124" t="s">
        <v>112</v>
      </c>
      <c r="X9" s="125" t="s">
        <v>113</v>
      </c>
      <c r="Y9" s="218"/>
      <c r="Z9" s="364"/>
      <c r="AA9" s="376"/>
    </row>
    <row r="10" spans="1:27" s="127" customFormat="1" ht="24.95" customHeight="1">
      <c r="A10" s="199" t="s">
        <v>23</v>
      </c>
      <c r="B10" s="294" t="s">
        <v>114</v>
      </c>
      <c r="C10" s="295"/>
      <c r="D10" s="295"/>
      <c r="E10" s="295"/>
      <c r="F10" s="295"/>
      <c r="G10" s="295"/>
      <c r="H10" s="295"/>
      <c r="I10" s="295"/>
      <c r="J10" s="295"/>
      <c r="K10" s="295"/>
      <c r="L10" s="295"/>
      <c r="M10" s="295"/>
      <c r="N10" s="295"/>
      <c r="O10" s="295"/>
      <c r="P10" s="295"/>
      <c r="Q10" s="295"/>
      <c r="R10" s="295"/>
      <c r="S10" s="295"/>
      <c r="T10" s="295"/>
      <c r="U10" s="295"/>
      <c r="V10" s="295"/>
      <c r="W10" s="295"/>
      <c r="X10" s="295"/>
      <c r="Y10" s="221"/>
      <c r="Z10" s="295" t="s">
        <v>89</v>
      </c>
      <c r="AA10" s="296"/>
    </row>
    <row r="11" spans="1:27" s="122" customFormat="1" ht="35.1" customHeight="1">
      <c r="A11" s="200">
        <v>1</v>
      </c>
      <c r="B11" s="201" t="s">
        <v>123</v>
      </c>
      <c r="C11" s="146" t="s">
        <v>124</v>
      </c>
      <c r="D11" s="147" t="s">
        <v>125</v>
      </c>
      <c r="E11" s="147" t="s">
        <v>119</v>
      </c>
      <c r="F11" s="147" t="s">
        <v>126</v>
      </c>
      <c r="G11" s="202" t="s">
        <v>127</v>
      </c>
      <c r="H11" s="203" t="s">
        <v>120</v>
      </c>
      <c r="I11" s="204"/>
      <c r="J11" s="204"/>
      <c r="K11" s="204"/>
      <c r="L11" s="204"/>
      <c r="M11" s="204"/>
      <c r="N11" s="204"/>
      <c r="O11" s="204"/>
      <c r="P11" s="204"/>
      <c r="Q11" s="204"/>
      <c r="R11" s="204"/>
      <c r="S11" s="204"/>
      <c r="T11" s="204"/>
      <c r="U11" s="204"/>
      <c r="V11" s="204"/>
      <c r="W11" s="204"/>
      <c r="X11" s="205"/>
      <c r="Y11" s="221"/>
      <c r="Z11" s="194"/>
      <c r="AA11" s="251"/>
    </row>
    <row r="12" spans="1:27" s="122" customFormat="1" ht="35.1" customHeight="1">
      <c r="A12" s="200">
        <v>2</v>
      </c>
      <c r="B12" s="128" t="s">
        <v>129</v>
      </c>
      <c r="C12" s="129" t="s">
        <v>130</v>
      </c>
      <c r="D12" s="130" t="s">
        <v>131</v>
      </c>
      <c r="E12" s="130" t="s">
        <v>119</v>
      </c>
      <c r="F12" s="130">
        <v>44</v>
      </c>
      <c r="G12" s="133" t="s">
        <v>132</v>
      </c>
      <c r="H12" s="136" t="s">
        <v>120</v>
      </c>
      <c r="I12" s="206"/>
      <c r="J12" s="206"/>
      <c r="K12" s="206"/>
      <c r="L12" s="206"/>
      <c r="M12" s="206"/>
      <c r="N12" s="206"/>
      <c r="O12" s="206"/>
      <c r="P12" s="206"/>
      <c r="Q12" s="206"/>
      <c r="R12" s="206"/>
      <c r="S12" s="206"/>
      <c r="T12" s="206"/>
      <c r="U12" s="206"/>
      <c r="V12" s="206"/>
      <c r="W12" s="206"/>
      <c r="X12" s="207"/>
      <c r="Y12" s="221"/>
      <c r="Z12" s="194"/>
      <c r="AA12" s="251"/>
    </row>
    <row r="13" spans="1:27" s="122" customFormat="1" ht="50.1" customHeight="1">
      <c r="A13" s="200">
        <v>3</v>
      </c>
      <c r="B13" s="139" t="s">
        <v>151</v>
      </c>
      <c r="C13" s="129" t="s">
        <v>148</v>
      </c>
      <c r="D13" s="130" t="s">
        <v>138</v>
      </c>
      <c r="E13" s="130" t="s">
        <v>149</v>
      </c>
      <c r="F13" s="130" t="s">
        <v>149</v>
      </c>
      <c r="G13" s="135" t="s">
        <v>150</v>
      </c>
      <c r="H13" s="136" t="s">
        <v>120</v>
      </c>
      <c r="I13" s="131"/>
      <c r="J13" s="131"/>
      <c r="K13" s="131"/>
      <c r="L13" s="131"/>
      <c r="M13" s="131"/>
      <c r="N13" s="131"/>
      <c r="O13" s="131"/>
      <c r="P13" s="131"/>
      <c r="Q13" s="131"/>
      <c r="R13" s="131"/>
      <c r="S13" s="131"/>
      <c r="T13" s="131"/>
      <c r="U13" s="131"/>
      <c r="V13" s="131"/>
      <c r="W13" s="131"/>
      <c r="X13" s="132"/>
      <c r="Y13" s="221"/>
      <c r="Z13" s="194"/>
      <c r="AA13" s="251"/>
    </row>
    <row r="14" spans="1:27" s="140" customFormat="1" ht="305.25" customHeight="1">
      <c r="A14" s="134">
        <v>4</v>
      </c>
      <c r="B14" s="139" t="s">
        <v>155</v>
      </c>
      <c r="C14" s="129" t="s">
        <v>158</v>
      </c>
      <c r="D14" s="130" t="s">
        <v>154</v>
      </c>
      <c r="E14" s="130" t="s">
        <v>119</v>
      </c>
      <c r="F14" s="130">
        <v>64</v>
      </c>
      <c r="G14" s="135" t="s">
        <v>159</v>
      </c>
      <c r="H14" s="141" t="s">
        <v>160</v>
      </c>
      <c r="I14" s="141" t="s">
        <v>161</v>
      </c>
      <c r="J14" s="141" t="s">
        <v>162</v>
      </c>
      <c r="K14" s="141" t="s">
        <v>163</v>
      </c>
      <c r="L14" s="141" t="s">
        <v>164</v>
      </c>
      <c r="M14" s="141" t="s">
        <v>165</v>
      </c>
      <c r="N14" s="141" t="s">
        <v>166</v>
      </c>
      <c r="O14" s="141" t="s">
        <v>167</v>
      </c>
      <c r="P14" s="141" t="s">
        <v>168</v>
      </c>
      <c r="Q14" s="141" t="s">
        <v>169</v>
      </c>
      <c r="R14" s="141" t="s">
        <v>170</v>
      </c>
      <c r="S14" s="141" t="s">
        <v>171</v>
      </c>
      <c r="T14" s="141" t="s">
        <v>172</v>
      </c>
      <c r="U14" s="141" t="s">
        <v>173</v>
      </c>
      <c r="V14" s="141" t="s">
        <v>174</v>
      </c>
      <c r="W14" s="355" t="s">
        <v>120</v>
      </c>
      <c r="X14" s="357"/>
      <c r="Y14" s="221"/>
      <c r="Z14" s="194"/>
      <c r="AA14" s="251"/>
    </row>
    <row r="15" spans="1:27" s="126" customFormat="1" ht="35.1" customHeight="1">
      <c r="A15" s="200">
        <v>5</v>
      </c>
      <c r="B15" s="139" t="s">
        <v>177</v>
      </c>
      <c r="C15" s="129" t="s">
        <v>180</v>
      </c>
      <c r="D15" s="130" t="s">
        <v>154</v>
      </c>
      <c r="E15" s="130" t="s">
        <v>119</v>
      </c>
      <c r="F15" s="130">
        <v>40</v>
      </c>
      <c r="G15" s="135" t="s">
        <v>181</v>
      </c>
      <c r="H15" s="141" t="s">
        <v>182</v>
      </c>
      <c r="I15" s="136" t="s">
        <v>120</v>
      </c>
      <c r="J15" s="131"/>
      <c r="K15" s="131"/>
      <c r="L15" s="131"/>
      <c r="M15" s="131"/>
      <c r="N15" s="131"/>
      <c r="O15" s="131"/>
      <c r="P15" s="131"/>
      <c r="Q15" s="131"/>
      <c r="R15" s="131"/>
      <c r="S15" s="131"/>
      <c r="T15" s="131"/>
      <c r="U15" s="131"/>
      <c r="V15" s="131"/>
      <c r="W15" s="131"/>
      <c r="X15" s="132"/>
      <c r="Y15" s="221"/>
      <c r="Z15" s="194"/>
      <c r="AA15" s="251"/>
    </row>
    <row r="16" spans="1:27" s="126" customFormat="1" ht="90" customHeight="1">
      <c r="A16" s="134">
        <v>6</v>
      </c>
      <c r="B16" s="139" t="s">
        <v>179</v>
      </c>
      <c r="C16" s="129" t="s">
        <v>184</v>
      </c>
      <c r="D16" s="130" t="s">
        <v>154</v>
      </c>
      <c r="E16" s="130" t="s">
        <v>119</v>
      </c>
      <c r="F16" s="130">
        <v>19</v>
      </c>
      <c r="G16" s="135" t="s">
        <v>185</v>
      </c>
      <c r="H16" s="141" t="s">
        <v>186</v>
      </c>
      <c r="I16" s="141" t="s">
        <v>187</v>
      </c>
      <c r="J16" s="141" t="s">
        <v>188</v>
      </c>
      <c r="K16" s="141" t="s">
        <v>189</v>
      </c>
      <c r="L16" s="136" t="s">
        <v>120</v>
      </c>
      <c r="M16" s="131"/>
      <c r="N16" s="131"/>
      <c r="O16" s="131"/>
      <c r="P16" s="131"/>
      <c r="Q16" s="131"/>
      <c r="R16" s="131"/>
      <c r="S16" s="131"/>
      <c r="T16" s="131"/>
      <c r="U16" s="131"/>
      <c r="V16" s="131"/>
      <c r="W16" s="131"/>
      <c r="X16" s="132"/>
      <c r="Y16" s="221"/>
      <c r="Z16" s="194"/>
      <c r="AA16" s="251"/>
    </row>
    <row r="17" spans="1:27" s="126" customFormat="1" ht="63" customHeight="1">
      <c r="A17" s="200">
        <v>7</v>
      </c>
      <c r="B17" s="139" t="s">
        <v>183</v>
      </c>
      <c r="C17" s="129" t="s">
        <v>191</v>
      </c>
      <c r="D17" s="130" t="s">
        <v>154</v>
      </c>
      <c r="E17" s="130" t="s">
        <v>119</v>
      </c>
      <c r="F17" s="130">
        <v>19</v>
      </c>
      <c r="G17" s="135" t="s">
        <v>192</v>
      </c>
      <c r="H17" s="136" t="s">
        <v>120</v>
      </c>
      <c r="I17" s="131"/>
      <c r="J17" s="131"/>
      <c r="K17" s="131"/>
      <c r="L17" s="131"/>
      <c r="M17" s="131"/>
      <c r="N17" s="131"/>
      <c r="O17" s="131"/>
      <c r="P17" s="131"/>
      <c r="Q17" s="131"/>
      <c r="R17" s="131"/>
      <c r="S17" s="131"/>
      <c r="T17" s="131"/>
      <c r="U17" s="131"/>
      <c r="V17" s="131"/>
      <c r="W17" s="131"/>
      <c r="X17" s="132"/>
      <c r="Y17" s="221"/>
      <c r="Z17" s="194"/>
      <c r="AA17" s="251"/>
    </row>
    <row r="18" spans="1:27" s="126" customFormat="1" ht="240">
      <c r="A18" s="134">
        <v>8</v>
      </c>
      <c r="B18" s="139" t="s">
        <v>190</v>
      </c>
      <c r="C18" s="129" t="s">
        <v>194</v>
      </c>
      <c r="D18" s="130" t="s">
        <v>154</v>
      </c>
      <c r="E18" s="130" t="s">
        <v>119</v>
      </c>
      <c r="F18" s="130">
        <v>54</v>
      </c>
      <c r="G18" s="135" t="s">
        <v>195</v>
      </c>
      <c r="H18" s="141" t="s">
        <v>196</v>
      </c>
      <c r="I18" s="141" t="s">
        <v>197</v>
      </c>
      <c r="J18" s="141" t="s">
        <v>198</v>
      </c>
      <c r="K18" s="141" t="s">
        <v>199</v>
      </c>
      <c r="L18" s="141" t="s">
        <v>200</v>
      </c>
      <c r="M18" s="141" t="s">
        <v>201</v>
      </c>
      <c r="N18" s="141" t="s">
        <v>202</v>
      </c>
      <c r="O18" s="141" t="s">
        <v>203</v>
      </c>
      <c r="P18" s="141" t="s">
        <v>204</v>
      </c>
      <c r="Q18" s="141" t="s">
        <v>205</v>
      </c>
      <c r="R18" s="141" t="s">
        <v>206</v>
      </c>
      <c r="S18" s="141" t="s">
        <v>207</v>
      </c>
      <c r="T18" s="141" t="s">
        <v>208</v>
      </c>
      <c r="U18" s="141" t="s">
        <v>209</v>
      </c>
      <c r="V18" s="141" t="s">
        <v>210</v>
      </c>
      <c r="W18" s="141" t="s">
        <v>211</v>
      </c>
      <c r="X18" s="142" t="s">
        <v>212</v>
      </c>
      <c r="Y18" s="221"/>
      <c r="Z18" s="194"/>
      <c r="AA18" s="251"/>
    </row>
    <row r="19" spans="1:27" s="126" customFormat="1" ht="35.1" customHeight="1">
      <c r="A19" s="200">
        <v>9</v>
      </c>
      <c r="B19" s="139" t="s">
        <v>193</v>
      </c>
      <c r="C19" s="129" t="s">
        <v>214</v>
      </c>
      <c r="D19" s="130" t="s">
        <v>138</v>
      </c>
      <c r="E19" s="130" t="s">
        <v>149</v>
      </c>
      <c r="F19" s="130" t="s">
        <v>149</v>
      </c>
      <c r="G19" s="135" t="s">
        <v>215</v>
      </c>
      <c r="H19" s="136" t="s">
        <v>120</v>
      </c>
      <c r="I19" s="131"/>
      <c r="J19" s="131"/>
      <c r="K19" s="131"/>
      <c r="L19" s="131"/>
      <c r="M19" s="131"/>
      <c r="N19" s="131"/>
      <c r="O19" s="131"/>
      <c r="P19" s="131"/>
      <c r="Q19" s="131"/>
      <c r="R19" s="131"/>
      <c r="S19" s="131"/>
      <c r="T19" s="131"/>
      <c r="U19" s="131"/>
      <c r="V19" s="131"/>
      <c r="W19" s="131"/>
      <c r="X19" s="132"/>
      <c r="Y19" s="221"/>
      <c r="Z19" s="194"/>
      <c r="AA19" s="251"/>
    </row>
    <row r="20" spans="1:27" s="126" customFormat="1" ht="196.5" customHeight="1">
      <c r="A20" s="134">
        <v>10</v>
      </c>
      <c r="B20" s="139" t="s">
        <v>213</v>
      </c>
      <c r="C20" s="129" t="s">
        <v>217</v>
      </c>
      <c r="D20" s="130" t="s">
        <v>154</v>
      </c>
      <c r="E20" s="130" t="s">
        <v>119</v>
      </c>
      <c r="F20" s="130">
        <v>45</v>
      </c>
      <c r="G20" s="135" t="s">
        <v>220</v>
      </c>
      <c r="H20" s="141" t="s">
        <v>218</v>
      </c>
      <c r="I20" s="141" t="s">
        <v>219</v>
      </c>
      <c r="J20" s="136" t="s">
        <v>120</v>
      </c>
      <c r="K20" s="131"/>
      <c r="L20" s="131"/>
      <c r="M20" s="131"/>
      <c r="N20" s="131"/>
      <c r="O20" s="131"/>
      <c r="P20" s="131"/>
      <c r="Q20" s="131"/>
      <c r="R20" s="131"/>
      <c r="S20" s="131"/>
      <c r="T20" s="131"/>
      <c r="U20" s="131"/>
      <c r="V20" s="131"/>
      <c r="W20" s="131"/>
      <c r="X20" s="132"/>
      <c r="Y20" s="221"/>
      <c r="Z20" s="194"/>
      <c r="AA20" s="251"/>
    </row>
    <row r="21" spans="1:27" s="126" customFormat="1" ht="42" customHeight="1">
      <c r="A21" s="200">
        <v>11</v>
      </c>
      <c r="B21" s="139" t="s">
        <v>216</v>
      </c>
      <c r="C21" s="129" t="s">
        <v>222</v>
      </c>
      <c r="D21" s="130" t="s">
        <v>154</v>
      </c>
      <c r="E21" s="130" t="s">
        <v>119</v>
      </c>
      <c r="F21" s="130" t="s">
        <v>223</v>
      </c>
      <c r="G21" s="135" t="s">
        <v>224</v>
      </c>
      <c r="H21" s="136" t="s">
        <v>120</v>
      </c>
      <c r="I21" s="131"/>
      <c r="J21" s="131"/>
      <c r="K21" s="131"/>
      <c r="L21" s="131"/>
      <c r="M21" s="131"/>
      <c r="N21" s="131"/>
      <c r="O21" s="131"/>
      <c r="P21" s="131"/>
      <c r="Q21" s="131"/>
      <c r="R21" s="131"/>
      <c r="S21" s="131"/>
      <c r="T21" s="131"/>
      <c r="U21" s="131"/>
      <c r="V21" s="131"/>
      <c r="W21" s="131"/>
      <c r="X21" s="132"/>
      <c r="Y21" s="221"/>
      <c r="Z21" s="194"/>
      <c r="AA21" s="251"/>
    </row>
    <row r="22" spans="1:27" s="126" customFormat="1" ht="186.75" customHeight="1">
      <c r="A22" s="134">
        <v>12</v>
      </c>
      <c r="B22" s="139" t="s">
        <v>221</v>
      </c>
      <c r="C22" s="129" t="s">
        <v>226</v>
      </c>
      <c r="D22" s="130" t="s">
        <v>154</v>
      </c>
      <c r="E22" s="130" t="s">
        <v>227</v>
      </c>
      <c r="F22" s="130" t="s">
        <v>139</v>
      </c>
      <c r="G22" s="135" t="s">
        <v>228</v>
      </c>
      <c r="H22" s="136" t="s">
        <v>120</v>
      </c>
      <c r="I22" s="131"/>
      <c r="J22" s="131"/>
      <c r="K22" s="131"/>
      <c r="L22" s="131"/>
      <c r="M22" s="131"/>
      <c r="N22" s="131"/>
      <c r="O22" s="131"/>
      <c r="P22" s="131"/>
      <c r="Q22" s="131"/>
      <c r="R22" s="131"/>
      <c r="S22" s="131"/>
      <c r="T22" s="131"/>
      <c r="U22" s="131"/>
      <c r="V22" s="131"/>
      <c r="W22" s="131"/>
      <c r="X22" s="132"/>
      <c r="Y22" s="221"/>
      <c r="Z22" s="194"/>
      <c r="AA22" s="251"/>
    </row>
    <row r="23" spans="1:27" s="126" customFormat="1" ht="50.1" customHeight="1">
      <c r="A23" s="200">
        <v>13</v>
      </c>
      <c r="B23" s="139" t="s">
        <v>229</v>
      </c>
      <c r="C23" s="129" t="s">
        <v>232</v>
      </c>
      <c r="D23" s="130" t="s">
        <v>138</v>
      </c>
      <c r="E23" s="130" t="s">
        <v>233</v>
      </c>
      <c r="F23" s="130" t="s">
        <v>233</v>
      </c>
      <c r="G23" s="135" t="s">
        <v>234</v>
      </c>
      <c r="H23" s="136" t="s">
        <v>120</v>
      </c>
      <c r="I23" s="131"/>
      <c r="J23" s="131"/>
      <c r="K23" s="131"/>
      <c r="L23" s="131"/>
      <c r="M23" s="131"/>
      <c r="N23" s="131"/>
      <c r="O23" s="131"/>
      <c r="P23" s="131"/>
      <c r="Q23" s="131"/>
      <c r="R23" s="131"/>
      <c r="S23" s="131"/>
      <c r="T23" s="131"/>
      <c r="U23" s="131"/>
      <c r="V23" s="131"/>
      <c r="W23" s="131"/>
      <c r="X23" s="132"/>
      <c r="Y23" s="221"/>
      <c r="Z23" s="194"/>
      <c r="AA23" s="251"/>
    </row>
    <row r="24" spans="1:27" s="126" customFormat="1" ht="242.25" customHeight="1">
      <c r="A24" s="134">
        <v>14</v>
      </c>
      <c r="B24" s="139" t="s">
        <v>231</v>
      </c>
      <c r="C24" s="129" t="s">
        <v>877</v>
      </c>
      <c r="D24" s="130" t="s">
        <v>138</v>
      </c>
      <c r="E24" s="130" t="s">
        <v>138</v>
      </c>
      <c r="F24" s="130" t="s">
        <v>139</v>
      </c>
      <c r="G24" s="135" t="s">
        <v>237</v>
      </c>
      <c r="H24" s="141" t="s">
        <v>238</v>
      </c>
      <c r="I24" s="141" t="s">
        <v>239</v>
      </c>
      <c r="J24" s="141" t="s">
        <v>240</v>
      </c>
      <c r="K24" s="136" t="s">
        <v>120</v>
      </c>
      <c r="L24" s="131"/>
      <c r="M24" s="131"/>
      <c r="N24" s="131"/>
      <c r="O24" s="131"/>
      <c r="P24" s="131"/>
      <c r="Q24" s="131"/>
      <c r="R24" s="131"/>
      <c r="S24" s="131"/>
      <c r="T24" s="131"/>
      <c r="U24" s="131"/>
      <c r="V24" s="131"/>
      <c r="W24" s="131"/>
      <c r="X24" s="132"/>
      <c r="Y24" s="221"/>
      <c r="Z24" s="194"/>
      <c r="AA24" s="251"/>
    </row>
    <row r="25" spans="1:27" s="126" customFormat="1" ht="210" customHeight="1">
      <c r="A25" s="134">
        <v>15</v>
      </c>
      <c r="B25" s="139" t="s">
        <v>235</v>
      </c>
      <c r="C25" s="143" t="s">
        <v>242</v>
      </c>
      <c r="D25" s="130" t="s">
        <v>138</v>
      </c>
      <c r="E25" s="130" t="s">
        <v>149</v>
      </c>
      <c r="F25" s="130" t="s">
        <v>149</v>
      </c>
      <c r="G25" s="135" t="s">
        <v>234</v>
      </c>
      <c r="H25" s="136" t="s">
        <v>120</v>
      </c>
      <c r="I25" s="131"/>
      <c r="J25" s="131"/>
      <c r="K25" s="131"/>
      <c r="L25" s="131"/>
      <c r="M25" s="131"/>
      <c r="N25" s="131"/>
      <c r="O25" s="131"/>
      <c r="P25" s="131"/>
      <c r="Q25" s="131"/>
      <c r="R25" s="131"/>
      <c r="S25" s="131"/>
      <c r="T25" s="131"/>
      <c r="U25" s="131"/>
      <c r="V25" s="131"/>
      <c r="W25" s="131"/>
      <c r="X25" s="132"/>
      <c r="Y25" s="221"/>
      <c r="Z25" s="194"/>
      <c r="AA25" s="251"/>
    </row>
    <row r="26" spans="1:27" s="126" customFormat="1" ht="209.25" customHeight="1">
      <c r="A26" s="200">
        <v>16</v>
      </c>
      <c r="B26" s="139" t="s">
        <v>241</v>
      </c>
      <c r="C26" s="143" t="s">
        <v>244</v>
      </c>
      <c r="D26" s="130" t="s">
        <v>138</v>
      </c>
      <c r="E26" s="130" t="s">
        <v>149</v>
      </c>
      <c r="F26" s="130" t="s">
        <v>149</v>
      </c>
      <c r="G26" s="135" t="s">
        <v>234</v>
      </c>
      <c r="H26" s="136" t="s">
        <v>120</v>
      </c>
      <c r="I26" s="131"/>
      <c r="J26" s="131"/>
      <c r="K26" s="131"/>
      <c r="L26" s="131"/>
      <c r="M26" s="131"/>
      <c r="N26" s="131"/>
      <c r="O26" s="131"/>
      <c r="P26" s="131"/>
      <c r="Q26" s="131"/>
      <c r="R26" s="131"/>
      <c r="S26" s="131"/>
      <c r="T26" s="131"/>
      <c r="U26" s="131"/>
      <c r="V26" s="131"/>
      <c r="W26" s="131"/>
      <c r="X26" s="132"/>
      <c r="Y26" s="221"/>
      <c r="Z26" s="194"/>
      <c r="AA26" s="251"/>
    </row>
    <row r="27" spans="1:27" s="126" customFormat="1" ht="220.5" customHeight="1">
      <c r="A27" s="134">
        <v>17</v>
      </c>
      <c r="B27" s="208" t="s">
        <v>243</v>
      </c>
      <c r="C27" s="186" t="s">
        <v>246</v>
      </c>
      <c r="D27" s="187" t="s">
        <v>138</v>
      </c>
      <c r="E27" s="187" t="s">
        <v>149</v>
      </c>
      <c r="F27" s="187" t="s">
        <v>149</v>
      </c>
      <c r="G27" s="209" t="s">
        <v>234</v>
      </c>
      <c r="H27" s="210" t="s">
        <v>120</v>
      </c>
      <c r="I27" s="211"/>
      <c r="J27" s="211"/>
      <c r="K27" s="211"/>
      <c r="L27" s="211"/>
      <c r="M27" s="211"/>
      <c r="N27" s="211"/>
      <c r="O27" s="211"/>
      <c r="P27" s="211"/>
      <c r="Q27" s="211"/>
      <c r="R27" s="211"/>
      <c r="S27" s="211"/>
      <c r="T27" s="211"/>
      <c r="U27" s="211"/>
      <c r="V27" s="211"/>
      <c r="W27" s="211"/>
      <c r="X27" s="212"/>
      <c r="Y27" s="221"/>
      <c r="Z27" s="194"/>
      <c r="AA27" s="251"/>
    </row>
    <row r="28" spans="1:27" s="126" customFormat="1" ht="215.25" customHeight="1">
      <c r="A28" s="134">
        <v>18</v>
      </c>
      <c r="B28" s="139" t="s">
        <v>245</v>
      </c>
      <c r="C28" s="143" t="s">
        <v>248</v>
      </c>
      <c r="D28" s="130" t="s">
        <v>138</v>
      </c>
      <c r="E28" s="130" t="s">
        <v>149</v>
      </c>
      <c r="F28" s="130" t="s">
        <v>149</v>
      </c>
      <c r="G28" s="135" t="s">
        <v>234</v>
      </c>
      <c r="H28" s="136" t="s">
        <v>120</v>
      </c>
      <c r="I28" s="131"/>
      <c r="J28" s="131"/>
      <c r="K28" s="131"/>
      <c r="L28" s="131"/>
      <c r="M28" s="131"/>
      <c r="N28" s="131"/>
      <c r="O28" s="131"/>
      <c r="P28" s="131"/>
      <c r="Q28" s="131"/>
      <c r="R28" s="131"/>
      <c r="S28" s="131"/>
      <c r="T28" s="131"/>
      <c r="U28" s="131"/>
      <c r="V28" s="131"/>
      <c r="W28" s="131"/>
      <c r="X28" s="132"/>
      <c r="Y28" s="221"/>
      <c r="Z28" s="194"/>
      <c r="AA28" s="251"/>
    </row>
    <row r="29" spans="1:27" s="126" customFormat="1" ht="60">
      <c r="A29" s="200">
        <v>19</v>
      </c>
      <c r="B29" s="128" t="s">
        <v>275</v>
      </c>
      <c r="C29" s="129" t="s">
        <v>276</v>
      </c>
      <c r="D29" s="130" t="s">
        <v>277</v>
      </c>
      <c r="E29" s="130" t="s">
        <v>256</v>
      </c>
      <c r="F29" s="130" t="s">
        <v>279</v>
      </c>
      <c r="G29" s="135" t="s">
        <v>280</v>
      </c>
      <c r="H29" s="141" t="s">
        <v>278</v>
      </c>
      <c r="I29" s="136" t="s">
        <v>120</v>
      </c>
      <c r="J29" s="131"/>
      <c r="K29" s="131"/>
      <c r="L29" s="131"/>
      <c r="M29" s="131"/>
      <c r="N29" s="131"/>
      <c r="O29" s="131"/>
      <c r="P29" s="131"/>
      <c r="Q29" s="131"/>
      <c r="R29" s="131"/>
      <c r="S29" s="131"/>
      <c r="T29" s="131"/>
      <c r="U29" s="131"/>
      <c r="V29" s="131"/>
      <c r="W29" s="131"/>
      <c r="X29" s="132"/>
      <c r="Y29" s="221"/>
      <c r="Z29" s="194"/>
      <c r="AA29" s="251"/>
    </row>
    <row r="30" spans="1:27" s="126" customFormat="1" ht="66.75" customHeight="1">
      <c r="A30" s="134">
        <v>20</v>
      </c>
      <c r="B30" s="128" t="s">
        <v>304</v>
      </c>
      <c r="C30" s="144" t="s">
        <v>306</v>
      </c>
      <c r="D30" s="130" t="s">
        <v>138</v>
      </c>
      <c r="E30" s="130" t="s">
        <v>149</v>
      </c>
      <c r="F30" s="130" t="s">
        <v>149</v>
      </c>
      <c r="G30" s="135" t="s">
        <v>305</v>
      </c>
      <c r="H30" s="136" t="s">
        <v>120</v>
      </c>
      <c r="I30" s="131"/>
      <c r="J30" s="131"/>
      <c r="K30" s="131"/>
      <c r="L30" s="131"/>
      <c r="M30" s="131"/>
      <c r="N30" s="131"/>
      <c r="O30" s="131"/>
      <c r="P30" s="131"/>
      <c r="Q30" s="131"/>
      <c r="R30" s="131"/>
      <c r="S30" s="131"/>
      <c r="T30" s="131"/>
      <c r="U30" s="131"/>
      <c r="V30" s="131"/>
      <c r="W30" s="131"/>
      <c r="X30" s="132"/>
      <c r="Y30" s="221"/>
      <c r="Z30" s="194"/>
      <c r="AA30" s="251"/>
    </row>
    <row r="31" spans="1:27" s="126" customFormat="1" ht="40.5" customHeight="1">
      <c r="A31" s="200">
        <v>21</v>
      </c>
      <c r="B31" s="128" t="s">
        <v>325</v>
      </c>
      <c r="C31" s="129" t="s">
        <v>326</v>
      </c>
      <c r="D31" s="130" t="s">
        <v>327</v>
      </c>
      <c r="E31" s="130" t="s">
        <v>119</v>
      </c>
      <c r="F31" s="189">
        <v>60000</v>
      </c>
      <c r="G31" s="135" t="s">
        <v>328</v>
      </c>
      <c r="H31" s="355" t="s">
        <v>120</v>
      </c>
      <c r="I31" s="356"/>
      <c r="J31" s="356"/>
      <c r="K31" s="356"/>
      <c r="L31" s="356"/>
      <c r="M31" s="356"/>
      <c r="N31" s="356"/>
      <c r="O31" s="356"/>
      <c r="P31" s="356"/>
      <c r="Q31" s="356"/>
      <c r="R31" s="356"/>
      <c r="S31" s="356"/>
      <c r="T31" s="356"/>
      <c r="U31" s="356"/>
      <c r="V31" s="356"/>
      <c r="W31" s="356"/>
      <c r="X31" s="357"/>
      <c r="Y31" s="221"/>
      <c r="Z31" s="194"/>
      <c r="AA31" s="251"/>
    </row>
    <row r="32" spans="1:27" s="126" customFormat="1" ht="68.25" customHeight="1">
      <c r="A32" s="134">
        <v>22</v>
      </c>
      <c r="B32" s="128" t="s">
        <v>458</v>
      </c>
      <c r="C32" s="129" t="s">
        <v>459</v>
      </c>
      <c r="D32" s="130" t="s">
        <v>138</v>
      </c>
      <c r="E32" s="130" t="s">
        <v>149</v>
      </c>
      <c r="F32" s="130" t="s">
        <v>149</v>
      </c>
      <c r="G32" s="135" t="s">
        <v>234</v>
      </c>
      <c r="H32" s="136" t="s">
        <v>120</v>
      </c>
      <c r="I32" s="131"/>
      <c r="J32" s="131"/>
      <c r="K32" s="131"/>
      <c r="L32" s="131"/>
      <c r="M32" s="131"/>
      <c r="N32" s="131"/>
      <c r="O32" s="131"/>
      <c r="P32" s="131"/>
      <c r="Q32" s="131"/>
      <c r="R32" s="131"/>
      <c r="S32" s="131"/>
      <c r="T32" s="131"/>
      <c r="U32" s="131"/>
      <c r="V32" s="131"/>
      <c r="W32" s="131"/>
      <c r="X32" s="132"/>
      <c r="Y32" s="221"/>
      <c r="Z32" s="194"/>
      <c r="AA32" s="251"/>
    </row>
    <row r="33" spans="1:27" s="126" customFormat="1" ht="30.75" customHeight="1">
      <c r="A33" s="200">
        <v>23</v>
      </c>
      <c r="B33" s="128" t="s">
        <v>476</v>
      </c>
      <c r="C33" s="129" t="s">
        <v>477</v>
      </c>
      <c r="D33" s="130" t="s">
        <v>138</v>
      </c>
      <c r="E33" s="130" t="s">
        <v>149</v>
      </c>
      <c r="F33" s="130" t="s">
        <v>149</v>
      </c>
      <c r="G33" s="135" t="s">
        <v>234</v>
      </c>
      <c r="H33" s="136" t="s">
        <v>120</v>
      </c>
      <c r="I33" s="206"/>
      <c r="J33" s="206"/>
      <c r="K33" s="206"/>
      <c r="L33" s="206"/>
      <c r="M33" s="206"/>
      <c r="N33" s="206"/>
      <c r="O33" s="206"/>
      <c r="P33" s="206"/>
      <c r="Q33" s="206"/>
      <c r="R33" s="206"/>
      <c r="S33" s="206"/>
      <c r="T33" s="206"/>
      <c r="U33" s="206"/>
      <c r="V33" s="206"/>
      <c r="W33" s="206"/>
      <c r="X33" s="207"/>
      <c r="Y33" s="221"/>
      <c r="Z33" s="194"/>
      <c r="AA33" s="251"/>
    </row>
    <row r="34" spans="1:27" s="126" customFormat="1" ht="60">
      <c r="A34" s="134">
        <v>24</v>
      </c>
      <c r="B34" s="128" t="s">
        <v>480</v>
      </c>
      <c r="C34" s="129" t="s">
        <v>481</v>
      </c>
      <c r="D34" s="130" t="s">
        <v>138</v>
      </c>
      <c r="E34" s="130" t="s">
        <v>149</v>
      </c>
      <c r="F34" s="130" t="s">
        <v>149</v>
      </c>
      <c r="G34" s="135" t="s">
        <v>234</v>
      </c>
      <c r="H34" s="136" t="s">
        <v>120</v>
      </c>
      <c r="I34" s="131"/>
      <c r="J34" s="131"/>
      <c r="K34" s="131"/>
      <c r="L34" s="131"/>
      <c r="M34" s="131"/>
      <c r="N34" s="131"/>
      <c r="O34" s="131"/>
      <c r="P34" s="131"/>
      <c r="Q34" s="131"/>
      <c r="R34" s="131"/>
      <c r="S34" s="131"/>
      <c r="T34" s="131"/>
      <c r="U34" s="131"/>
      <c r="V34" s="131"/>
      <c r="W34" s="131"/>
      <c r="X34" s="132"/>
      <c r="Y34" s="221"/>
      <c r="Z34" s="194"/>
      <c r="AA34" s="251"/>
    </row>
    <row r="35" spans="1:27" s="126" customFormat="1" ht="81.75" customHeight="1">
      <c r="A35" s="200">
        <v>25</v>
      </c>
      <c r="B35" s="128" t="s">
        <v>555</v>
      </c>
      <c r="C35" s="129" t="s">
        <v>559</v>
      </c>
      <c r="D35" s="130" t="s">
        <v>138</v>
      </c>
      <c r="E35" s="130" t="s">
        <v>149</v>
      </c>
      <c r="F35" s="130" t="s">
        <v>149</v>
      </c>
      <c r="G35" s="135" t="s">
        <v>234</v>
      </c>
      <c r="H35" s="136" t="s">
        <v>120</v>
      </c>
      <c r="I35" s="131"/>
      <c r="J35" s="131"/>
      <c r="K35" s="131"/>
      <c r="L35" s="131"/>
      <c r="M35" s="131"/>
      <c r="N35" s="131"/>
      <c r="O35" s="131"/>
      <c r="P35" s="131"/>
      <c r="Q35" s="131"/>
      <c r="R35" s="131"/>
      <c r="S35" s="131"/>
      <c r="T35" s="131"/>
      <c r="U35" s="131"/>
      <c r="V35" s="131"/>
      <c r="W35" s="131"/>
      <c r="X35" s="132"/>
      <c r="Y35" s="221"/>
      <c r="Z35" s="194"/>
      <c r="AA35" s="251"/>
    </row>
    <row r="36" spans="1:27" s="126" customFormat="1" ht="35.1" customHeight="1">
      <c r="A36" s="134">
        <v>26</v>
      </c>
      <c r="B36" s="128" t="s">
        <v>564</v>
      </c>
      <c r="C36" s="129" t="s">
        <v>563</v>
      </c>
      <c r="D36" s="130" t="s">
        <v>138</v>
      </c>
      <c r="E36" s="130" t="s">
        <v>149</v>
      </c>
      <c r="F36" s="130" t="s">
        <v>149</v>
      </c>
      <c r="G36" s="135" t="s">
        <v>234</v>
      </c>
      <c r="H36" s="136" t="s">
        <v>120</v>
      </c>
      <c r="I36" s="131"/>
      <c r="J36" s="131"/>
      <c r="K36" s="131"/>
      <c r="L36" s="131"/>
      <c r="M36" s="131"/>
      <c r="N36" s="131"/>
      <c r="O36" s="131"/>
      <c r="P36" s="131"/>
      <c r="Q36" s="131"/>
      <c r="R36" s="131"/>
      <c r="S36" s="131"/>
      <c r="T36" s="131"/>
      <c r="U36" s="131"/>
      <c r="V36" s="131"/>
      <c r="W36" s="131"/>
      <c r="X36" s="132"/>
      <c r="Y36" s="221"/>
      <c r="Z36" s="194"/>
      <c r="AA36" s="251"/>
    </row>
    <row r="37" spans="1:27" s="126" customFormat="1" ht="35.1" customHeight="1">
      <c r="A37" s="200">
        <v>27</v>
      </c>
      <c r="B37" s="128" t="s">
        <v>560</v>
      </c>
      <c r="C37" s="129" t="s">
        <v>566</v>
      </c>
      <c r="D37" s="130" t="s">
        <v>138</v>
      </c>
      <c r="E37" s="130" t="s">
        <v>149</v>
      </c>
      <c r="F37" s="130" t="s">
        <v>149</v>
      </c>
      <c r="G37" s="135" t="s">
        <v>234</v>
      </c>
      <c r="H37" s="355" t="s">
        <v>120</v>
      </c>
      <c r="I37" s="356"/>
      <c r="J37" s="356"/>
      <c r="K37" s="356"/>
      <c r="L37" s="356"/>
      <c r="M37" s="356"/>
      <c r="N37" s="356"/>
      <c r="O37" s="356"/>
      <c r="P37" s="356"/>
      <c r="Q37" s="356"/>
      <c r="R37" s="356"/>
      <c r="S37" s="356"/>
      <c r="T37" s="356"/>
      <c r="U37" s="356"/>
      <c r="V37" s="356"/>
      <c r="W37" s="356"/>
      <c r="X37" s="357"/>
      <c r="Y37" s="221"/>
      <c r="Z37" s="194"/>
      <c r="AA37" s="251"/>
    </row>
    <row r="38" spans="1:27" s="126" customFormat="1" ht="35.1" customHeight="1">
      <c r="A38" s="134">
        <v>28</v>
      </c>
      <c r="B38" s="128" t="s">
        <v>562</v>
      </c>
      <c r="C38" s="129" t="s">
        <v>568</v>
      </c>
      <c r="D38" s="130" t="s">
        <v>138</v>
      </c>
      <c r="E38" s="130" t="s">
        <v>149</v>
      </c>
      <c r="F38" s="130" t="s">
        <v>149</v>
      </c>
      <c r="G38" s="135" t="s">
        <v>234</v>
      </c>
      <c r="H38" s="136" t="s">
        <v>120</v>
      </c>
      <c r="I38" s="131"/>
      <c r="J38" s="131"/>
      <c r="K38" s="131"/>
      <c r="L38" s="131"/>
      <c r="M38" s="131"/>
      <c r="N38" s="131"/>
      <c r="O38" s="131"/>
      <c r="P38" s="131"/>
      <c r="Q38" s="131"/>
      <c r="R38" s="131"/>
      <c r="S38" s="131"/>
      <c r="T38" s="131"/>
      <c r="U38" s="131"/>
      <c r="V38" s="131"/>
      <c r="W38" s="131"/>
      <c r="X38" s="132"/>
      <c r="Y38" s="221"/>
      <c r="Z38" s="194"/>
      <c r="AA38" s="251"/>
    </row>
    <row r="39" spans="1:27" s="126" customFormat="1" ht="177.75" customHeight="1">
      <c r="A39" s="200">
        <v>29</v>
      </c>
      <c r="B39" s="128" t="s">
        <v>569</v>
      </c>
      <c r="C39" s="129" t="s">
        <v>574</v>
      </c>
      <c r="D39" s="130" t="s">
        <v>138</v>
      </c>
      <c r="E39" s="130" t="s">
        <v>138</v>
      </c>
      <c r="F39" s="130" t="s">
        <v>149</v>
      </c>
      <c r="G39" s="135" t="s">
        <v>234</v>
      </c>
      <c r="H39" s="136" t="s">
        <v>120</v>
      </c>
      <c r="I39" s="131"/>
      <c r="J39" s="131"/>
      <c r="K39" s="131"/>
      <c r="L39" s="131"/>
      <c r="M39" s="131"/>
      <c r="N39" s="131"/>
      <c r="O39" s="131"/>
      <c r="P39" s="131"/>
      <c r="Q39" s="131"/>
      <c r="R39" s="131"/>
      <c r="S39" s="131"/>
      <c r="T39" s="131"/>
      <c r="U39" s="131"/>
      <c r="V39" s="131"/>
      <c r="W39" s="131"/>
      <c r="X39" s="132"/>
      <c r="Y39" s="221"/>
      <c r="Z39" s="194"/>
      <c r="AA39" s="251"/>
    </row>
    <row r="40" spans="1:27" s="126" customFormat="1" ht="35.1" customHeight="1">
      <c r="A40" s="134">
        <v>30</v>
      </c>
      <c r="B40" s="128" t="s">
        <v>571</v>
      </c>
      <c r="C40" s="129" t="s">
        <v>576</v>
      </c>
      <c r="D40" s="130" t="s">
        <v>138</v>
      </c>
      <c r="E40" s="130" t="s">
        <v>138</v>
      </c>
      <c r="F40" s="130" t="s">
        <v>149</v>
      </c>
      <c r="G40" s="135" t="s">
        <v>234</v>
      </c>
      <c r="H40" s="136" t="s">
        <v>120</v>
      </c>
      <c r="I40" s="131"/>
      <c r="J40" s="131"/>
      <c r="K40" s="131"/>
      <c r="L40" s="131"/>
      <c r="M40" s="131"/>
      <c r="N40" s="131"/>
      <c r="O40" s="131"/>
      <c r="P40" s="131"/>
      <c r="Q40" s="131"/>
      <c r="R40" s="131"/>
      <c r="S40" s="131"/>
      <c r="T40" s="131"/>
      <c r="U40" s="131"/>
      <c r="V40" s="131"/>
      <c r="W40" s="131"/>
      <c r="X40" s="132"/>
      <c r="Y40" s="221"/>
      <c r="Z40" s="194"/>
      <c r="AA40" s="251"/>
    </row>
    <row r="41" spans="1:27" s="126" customFormat="1" ht="55.5" customHeight="1">
      <c r="A41" s="200">
        <v>31</v>
      </c>
      <c r="B41" s="128" t="s">
        <v>573</v>
      </c>
      <c r="C41" s="129" t="s">
        <v>578</v>
      </c>
      <c r="D41" s="130" t="s">
        <v>138</v>
      </c>
      <c r="E41" s="130" t="s">
        <v>138</v>
      </c>
      <c r="F41" s="130" t="s">
        <v>149</v>
      </c>
      <c r="G41" s="135" t="s">
        <v>234</v>
      </c>
      <c r="H41" s="136" t="s">
        <v>120</v>
      </c>
      <c r="I41" s="131"/>
      <c r="J41" s="131"/>
      <c r="K41" s="131"/>
      <c r="L41" s="131"/>
      <c r="M41" s="131"/>
      <c r="N41" s="131"/>
      <c r="O41" s="131"/>
      <c r="P41" s="131"/>
      <c r="Q41" s="131"/>
      <c r="R41" s="131"/>
      <c r="S41" s="131"/>
      <c r="T41" s="131"/>
      <c r="U41" s="131"/>
      <c r="V41" s="131"/>
      <c r="W41" s="131"/>
      <c r="X41" s="132"/>
      <c r="Y41" s="221"/>
      <c r="Z41" s="194"/>
      <c r="AA41" s="251"/>
    </row>
    <row r="42" spans="1:27" s="126" customFormat="1" ht="41.25" customHeight="1">
      <c r="A42" s="134">
        <v>32</v>
      </c>
      <c r="B42" s="128" t="s">
        <v>575</v>
      </c>
      <c r="C42" s="129" t="s">
        <v>580</v>
      </c>
      <c r="D42" s="130" t="s">
        <v>138</v>
      </c>
      <c r="E42" s="130" t="s">
        <v>149</v>
      </c>
      <c r="F42" s="130" t="s">
        <v>149</v>
      </c>
      <c r="G42" s="135" t="s">
        <v>234</v>
      </c>
      <c r="H42" s="136" t="s">
        <v>120</v>
      </c>
      <c r="I42" s="131"/>
      <c r="J42" s="131"/>
      <c r="K42" s="131"/>
      <c r="L42" s="131"/>
      <c r="M42" s="131"/>
      <c r="N42" s="131"/>
      <c r="O42" s="131"/>
      <c r="P42" s="131"/>
      <c r="Q42" s="131"/>
      <c r="R42" s="131"/>
      <c r="S42" s="131"/>
      <c r="T42" s="131"/>
      <c r="U42" s="131"/>
      <c r="V42" s="131"/>
      <c r="W42" s="131"/>
      <c r="X42" s="132"/>
      <c r="Y42" s="221"/>
      <c r="Z42" s="194"/>
      <c r="AA42" s="251"/>
    </row>
    <row r="43" spans="1:27" s="126" customFormat="1" ht="78" customHeight="1">
      <c r="A43" s="200">
        <v>33</v>
      </c>
      <c r="B43" s="128" t="s">
        <v>577</v>
      </c>
      <c r="C43" s="129" t="s">
        <v>582</v>
      </c>
      <c r="D43" s="130" t="s">
        <v>138</v>
      </c>
      <c r="E43" s="130" t="s">
        <v>149</v>
      </c>
      <c r="F43" s="130" t="s">
        <v>149</v>
      </c>
      <c r="G43" s="135" t="s">
        <v>234</v>
      </c>
      <c r="H43" s="136" t="s">
        <v>120</v>
      </c>
      <c r="I43" s="131"/>
      <c r="J43" s="131"/>
      <c r="K43" s="131"/>
      <c r="L43" s="131"/>
      <c r="M43" s="131"/>
      <c r="N43" s="131"/>
      <c r="O43" s="131"/>
      <c r="P43" s="131"/>
      <c r="Q43" s="131"/>
      <c r="R43" s="131"/>
      <c r="S43" s="131"/>
      <c r="T43" s="131"/>
      <c r="U43" s="131"/>
      <c r="V43" s="131"/>
      <c r="W43" s="131"/>
      <c r="X43" s="132"/>
      <c r="Y43" s="221"/>
      <c r="Z43" s="194"/>
      <c r="AA43" s="251"/>
    </row>
    <row r="44" spans="1:27" s="126" customFormat="1" ht="78" customHeight="1">
      <c r="A44" s="134">
        <v>34</v>
      </c>
      <c r="B44" s="128" t="s">
        <v>585</v>
      </c>
      <c r="C44" s="129" t="s">
        <v>590</v>
      </c>
      <c r="D44" s="130" t="s">
        <v>138</v>
      </c>
      <c r="E44" s="130" t="s">
        <v>149</v>
      </c>
      <c r="F44" s="130" t="s">
        <v>149</v>
      </c>
      <c r="G44" s="135" t="s">
        <v>234</v>
      </c>
      <c r="H44" s="136" t="s">
        <v>120</v>
      </c>
      <c r="I44" s="131"/>
      <c r="J44" s="131"/>
      <c r="K44" s="131"/>
      <c r="L44" s="131"/>
      <c r="M44" s="131"/>
      <c r="N44" s="131"/>
      <c r="O44" s="131"/>
      <c r="P44" s="131"/>
      <c r="Q44" s="131"/>
      <c r="R44" s="131"/>
      <c r="S44" s="131"/>
      <c r="T44" s="131"/>
      <c r="U44" s="131"/>
      <c r="V44" s="131"/>
      <c r="W44" s="131"/>
      <c r="X44" s="132"/>
      <c r="Y44" s="221"/>
      <c r="Z44" s="194"/>
      <c r="AA44" s="251"/>
    </row>
    <row r="45" spans="1:27" s="122" customFormat="1" ht="64.5" customHeight="1">
      <c r="A45" s="200">
        <v>35</v>
      </c>
      <c r="B45" s="128" t="s">
        <v>648</v>
      </c>
      <c r="C45" s="129" t="s">
        <v>649</v>
      </c>
      <c r="D45" s="130" t="s">
        <v>138</v>
      </c>
      <c r="E45" s="130" t="s">
        <v>138</v>
      </c>
      <c r="F45" s="130" t="s">
        <v>139</v>
      </c>
      <c r="G45" s="135" t="s">
        <v>650</v>
      </c>
      <c r="H45" s="136" t="s">
        <v>120</v>
      </c>
      <c r="I45" s="131"/>
      <c r="J45" s="131"/>
      <c r="K45" s="131"/>
      <c r="L45" s="131"/>
      <c r="M45" s="131"/>
      <c r="N45" s="131"/>
      <c r="O45" s="131"/>
      <c r="P45" s="131"/>
      <c r="Q45" s="131"/>
      <c r="R45" s="131"/>
      <c r="S45" s="131"/>
      <c r="T45" s="131"/>
      <c r="U45" s="131"/>
      <c r="V45" s="131"/>
      <c r="W45" s="131"/>
      <c r="X45" s="132"/>
      <c r="Y45" s="221"/>
      <c r="Z45" s="194"/>
      <c r="AA45" s="251"/>
    </row>
    <row r="46" spans="1:27" s="122" customFormat="1" ht="66" customHeight="1">
      <c r="A46" s="134">
        <v>36</v>
      </c>
      <c r="B46" s="128" t="s">
        <v>651</v>
      </c>
      <c r="C46" s="129" t="s">
        <v>652</v>
      </c>
      <c r="D46" s="130" t="s">
        <v>138</v>
      </c>
      <c r="E46" s="130" t="s">
        <v>138</v>
      </c>
      <c r="F46" s="130" t="s">
        <v>139</v>
      </c>
      <c r="G46" s="135" t="s">
        <v>653</v>
      </c>
      <c r="H46" s="136" t="s">
        <v>120</v>
      </c>
      <c r="I46" s="131"/>
      <c r="J46" s="131"/>
      <c r="K46" s="131"/>
      <c r="L46" s="131"/>
      <c r="M46" s="131"/>
      <c r="N46" s="131"/>
      <c r="O46" s="131"/>
      <c r="P46" s="131"/>
      <c r="Q46" s="131"/>
      <c r="R46" s="131"/>
      <c r="S46" s="131"/>
      <c r="T46" s="131"/>
      <c r="U46" s="131"/>
      <c r="V46" s="131"/>
      <c r="W46" s="131"/>
      <c r="X46" s="132"/>
      <c r="Y46" s="221"/>
      <c r="Z46" s="194"/>
      <c r="AA46" s="251"/>
    </row>
    <row r="47" spans="1:27" s="126" customFormat="1" ht="65.25" customHeight="1">
      <c r="A47" s="200">
        <v>37</v>
      </c>
      <c r="B47" s="128" t="s">
        <v>680</v>
      </c>
      <c r="C47" s="129" t="s">
        <v>681</v>
      </c>
      <c r="D47" s="130" t="s">
        <v>138</v>
      </c>
      <c r="E47" s="130" t="s">
        <v>138</v>
      </c>
      <c r="F47" s="130" t="s">
        <v>139</v>
      </c>
      <c r="G47" s="135" t="s">
        <v>653</v>
      </c>
      <c r="H47" s="136" t="s">
        <v>120</v>
      </c>
      <c r="I47" s="131"/>
      <c r="J47" s="131"/>
      <c r="K47" s="131"/>
      <c r="L47" s="131"/>
      <c r="M47" s="131"/>
      <c r="N47" s="131"/>
      <c r="O47" s="131"/>
      <c r="P47" s="131"/>
      <c r="Q47" s="131"/>
      <c r="R47" s="131"/>
      <c r="S47" s="131"/>
      <c r="T47" s="131"/>
      <c r="U47" s="131"/>
      <c r="V47" s="131"/>
      <c r="W47" s="131"/>
      <c r="X47" s="132"/>
      <c r="Y47" s="221"/>
      <c r="Z47" s="194"/>
      <c r="AA47" s="251"/>
    </row>
    <row r="48" spans="1:27" s="126" customFormat="1" ht="63.75" customHeight="1">
      <c r="A48" s="200">
        <v>38</v>
      </c>
      <c r="B48" s="128" t="s">
        <v>704</v>
      </c>
      <c r="C48" s="129" t="s">
        <v>705</v>
      </c>
      <c r="D48" s="130" t="s">
        <v>138</v>
      </c>
      <c r="E48" s="130" t="s">
        <v>138</v>
      </c>
      <c r="F48" s="130" t="s">
        <v>139</v>
      </c>
      <c r="G48" s="133" t="s">
        <v>653</v>
      </c>
      <c r="H48" s="136" t="s">
        <v>120</v>
      </c>
      <c r="I48" s="131"/>
      <c r="J48" s="131"/>
      <c r="K48" s="131"/>
      <c r="L48" s="131"/>
      <c r="M48" s="131"/>
      <c r="N48" s="131"/>
      <c r="O48" s="131"/>
      <c r="P48" s="131"/>
      <c r="Q48" s="131"/>
      <c r="R48" s="131"/>
      <c r="S48" s="131"/>
      <c r="T48" s="131"/>
      <c r="U48" s="131"/>
      <c r="V48" s="131"/>
      <c r="W48" s="131"/>
      <c r="X48" s="132"/>
      <c r="Y48" s="221"/>
      <c r="Z48" s="194"/>
      <c r="AA48" s="251"/>
    </row>
    <row r="49" spans="1:27" s="126" customFormat="1" ht="91.5" customHeight="1">
      <c r="A49" s="134">
        <v>39</v>
      </c>
      <c r="B49" s="128" t="s">
        <v>706</v>
      </c>
      <c r="C49" s="129" t="s">
        <v>707</v>
      </c>
      <c r="D49" s="130" t="s">
        <v>138</v>
      </c>
      <c r="E49" s="130" t="s">
        <v>138</v>
      </c>
      <c r="F49" s="130" t="s">
        <v>139</v>
      </c>
      <c r="G49" s="133" t="s">
        <v>653</v>
      </c>
      <c r="H49" s="136" t="s">
        <v>120</v>
      </c>
      <c r="I49" s="131"/>
      <c r="J49" s="131"/>
      <c r="K49" s="131"/>
      <c r="L49" s="131"/>
      <c r="M49" s="131"/>
      <c r="N49" s="131"/>
      <c r="O49" s="131"/>
      <c r="P49" s="131"/>
      <c r="Q49" s="131"/>
      <c r="R49" s="131"/>
      <c r="S49" s="131"/>
      <c r="T49" s="131"/>
      <c r="U49" s="131"/>
      <c r="V49" s="131"/>
      <c r="W49" s="131"/>
      <c r="X49" s="132"/>
      <c r="Y49" s="221"/>
      <c r="Z49" s="194"/>
      <c r="AA49" s="251"/>
    </row>
    <row r="50" spans="1:27" s="126" customFormat="1" ht="78" customHeight="1" thickBot="1">
      <c r="A50" s="213">
        <v>40</v>
      </c>
      <c r="B50" s="151" t="s">
        <v>708</v>
      </c>
      <c r="C50" s="214" t="s">
        <v>709</v>
      </c>
      <c r="D50" s="153" t="s">
        <v>138</v>
      </c>
      <c r="E50" s="153" t="s">
        <v>138</v>
      </c>
      <c r="F50" s="153" t="s">
        <v>139</v>
      </c>
      <c r="G50" s="168" t="s">
        <v>653</v>
      </c>
      <c r="H50" s="215" t="s">
        <v>120</v>
      </c>
      <c r="I50" s="169"/>
      <c r="J50" s="169"/>
      <c r="K50" s="169"/>
      <c r="L50" s="169"/>
      <c r="M50" s="169"/>
      <c r="N50" s="169"/>
      <c r="O50" s="169"/>
      <c r="P50" s="169"/>
      <c r="Q50" s="169"/>
      <c r="R50" s="169"/>
      <c r="S50" s="169"/>
      <c r="T50" s="169"/>
      <c r="U50" s="169"/>
      <c r="V50" s="169"/>
      <c r="W50" s="169"/>
      <c r="X50" s="170"/>
      <c r="Y50" s="221"/>
      <c r="Z50" s="194"/>
      <c r="AA50" s="251"/>
    </row>
    <row r="51" spans="1:27" s="116" customFormat="1" ht="52.5" customHeight="1" thickBot="1">
      <c r="A51" s="115"/>
      <c r="B51" s="117"/>
      <c r="C51" s="117"/>
      <c r="D51" s="118"/>
      <c r="E51" s="118"/>
      <c r="F51" s="119"/>
      <c r="Y51" s="219"/>
      <c r="Z51" s="253" t="s">
        <v>892</v>
      </c>
      <c r="AA51" s="252">
        <f>SUM(AA11:AA50)</f>
        <v>0</v>
      </c>
    </row>
    <row r="52" spans="1:27" s="42" customFormat="1" ht="15" customHeight="1">
      <c r="A52" s="310" t="s">
        <v>39</v>
      </c>
      <c r="B52" s="310"/>
      <c r="C52" s="310"/>
      <c r="D52" s="310"/>
      <c r="E52" s="310"/>
      <c r="F52" s="310"/>
      <c r="G52" s="310"/>
    </row>
    <row r="53" spans="1:27" s="42" customFormat="1" ht="15" customHeight="1">
      <c r="A53" s="110"/>
      <c r="B53" s="110"/>
      <c r="C53" s="110"/>
      <c r="D53" s="110"/>
      <c r="E53" s="110"/>
      <c r="F53" s="110"/>
      <c r="G53" s="110"/>
    </row>
    <row r="54" spans="1:27" s="42" customFormat="1" ht="15" customHeight="1">
      <c r="A54" s="308" t="s">
        <v>7</v>
      </c>
      <c r="B54" s="308"/>
      <c r="C54" s="309" t="str">
        <f>IF('Príloha č.1'!$C$6="","",'Príloha č.1'!$C$6)</f>
        <v/>
      </c>
      <c r="D54" s="309"/>
      <c r="E54" s="309"/>
      <c r="F54" s="46"/>
    </row>
    <row r="55" spans="1:27" s="42" customFormat="1" ht="15" customHeight="1">
      <c r="A55" s="308" t="s">
        <v>8</v>
      </c>
      <c r="B55" s="308"/>
      <c r="C55" s="311" t="str">
        <f>IF('Príloha č.1'!$C$7="","",'Príloha č.1'!$C$7)</f>
        <v/>
      </c>
      <c r="D55" s="311"/>
      <c r="E55" s="311"/>
      <c r="F55" s="48"/>
    </row>
    <row r="56" spans="1:27" s="42" customFormat="1" ht="15" customHeight="1">
      <c r="A56" s="308" t="s">
        <v>9</v>
      </c>
      <c r="B56" s="308"/>
      <c r="C56" s="311" t="str">
        <f>IF('Príloha č.1'!$C$8="","",'Príloha č.1'!$C$8)</f>
        <v/>
      </c>
      <c r="D56" s="311"/>
      <c r="E56" s="311"/>
      <c r="F56" s="48"/>
    </row>
    <row r="57" spans="1:27" s="42" customFormat="1" ht="15" customHeight="1">
      <c r="A57" s="308" t="s">
        <v>10</v>
      </c>
      <c r="B57" s="308"/>
      <c r="C57" s="311" t="str">
        <f>IF('Príloha č.1'!$C$9="","",'Príloha č.1'!$C$9)</f>
        <v/>
      </c>
      <c r="D57" s="311"/>
      <c r="E57" s="311"/>
      <c r="F57" s="48"/>
    </row>
    <row r="58" spans="1:27" s="40" customFormat="1" ht="15" customHeight="1">
      <c r="A58" s="58"/>
      <c r="B58" s="58"/>
      <c r="C58" s="58"/>
      <c r="D58" s="58"/>
      <c r="E58" s="42"/>
      <c r="F58" s="42"/>
      <c r="G58" s="42"/>
    </row>
    <row r="59" spans="1:27" s="40" customFormat="1" ht="24.75" customHeight="1">
      <c r="A59" s="304"/>
      <c r="B59" s="304"/>
      <c r="C59" s="304"/>
      <c r="D59" s="304"/>
      <c r="E59" s="304"/>
      <c r="F59" s="42"/>
      <c r="G59" s="42"/>
    </row>
    <row r="60" spans="1:27" s="40" customFormat="1" ht="15" customHeight="1">
      <c r="A60" s="303"/>
      <c r="B60" s="303"/>
      <c r="C60" s="303"/>
      <c r="D60" s="303"/>
      <c r="E60" s="47"/>
      <c r="F60" s="48"/>
      <c r="G60" s="42"/>
    </row>
    <row r="61" spans="1:27" s="40" customFormat="1" ht="15" customHeight="1">
      <c r="B61" s="49"/>
      <c r="D61" s="49"/>
    </row>
    <row r="62" spans="1:27" s="51" customFormat="1" ht="15" customHeight="1">
      <c r="A62" s="40" t="s">
        <v>17</v>
      </c>
      <c r="B62" s="81" t="str">
        <f>IF('Príloha č.1'!B67:B67="","",'Príloha č.1'!B67:B67)</f>
        <v/>
      </c>
      <c r="C62" s="40"/>
      <c r="D62" s="49"/>
      <c r="E62" s="40"/>
      <c r="F62" s="40"/>
      <c r="G62" s="40"/>
    </row>
    <row r="63" spans="1:27" s="51" customFormat="1" ht="15" customHeight="1">
      <c r="A63" s="40" t="s">
        <v>26</v>
      </c>
      <c r="B63" s="88" t="str">
        <f>IF('Príloha č.1'!B68:B68="","",'Príloha č.1'!B68:B68)</f>
        <v/>
      </c>
      <c r="C63" s="40"/>
      <c r="D63" s="49"/>
      <c r="E63" s="40"/>
      <c r="F63" s="50"/>
      <c r="G63" s="39"/>
    </row>
    <row r="64" spans="1:27" s="55" customFormat="1" ht="15" customHeight="1">
      <c r="A64" s="40"/>
      <c r="B64" s="49"/>
      <c r="C64" s="40"/>
      <c r="D64" s="49"/>
      <c r="E64" s="52" t="s">
        <v>28</v>
      </c>
      <c r="F64" s="13" t="str">
        <f>IF('Príloha č.1'!F70="","",'Príloha č.1'!F70)</f>
        <v/>
      </c>
      <c r="G64" s="40"/>
    </row>
    <row r="65" spans="1:7" s="44" customFormat="1" ht="15" customHeight="1">
      <c r="A65" s="51" t="s">
        <v>19</v>
      </c>
      <c r="B65" s="51"/>
      <c r="C65" s="51"/>
      <c r="D65" s="51"/>
      <c r="E65" s="53"/>
      <c r="F65" s="54" t="s">
        <v>29</v>
      </c>
      <c r="G65" s="51"/>
    </row>
    <row r="66" spans="1:7" s="44" customFormat="1" ht="12.75" customHeight="1">
      <c r="A66" s="56"/>
      <c r="B66" s="57" t="s">
        <v>20</v>
      </c>
      <c r="C66" s="58"/>
      <c r="D66" s="58"/>
      <c r="E66" s="58"/>
      <c r="F66" s="58"/>
      <c r="G66" s="58"/>
    </row>
  </sheetData>
  <mergeCells count="30">
    <mergeCell ref="A59:E59"/>
    <mergeCell ref="A60:D60"/>
    <mergeCell ref="A54:B54"/>
    <mergeCell ref="C54:E54"/>
    <mergeCell ref="A55:B55"/>
    <mergeCell ref="C55:E55"/>
    <mergeCell ref="A56:B56"/>
    <mergeCell ref="C56:E56"/>
    <mergeCell ref="C8:C9"/>
    <mergeCell ref="D8:D9"/>
    <mergeCell ref="E8:E9"/>
    <mergeCell ref="AA8:AA9"/>
    <mergeCell ref="A57:B57"/>
    <mergeCell ref="C57:E57"/>
    <mergeCell ref="A52:G52"/>
    <mergeCell ref="H37:X37"/>
    <mergeCell ref="W14:X14"/>
    <mergeCell ref="H31:X31"/>
    <mergeCell ref="A2:D2"/>
    <mergeCell ref="B5:AA5"/>
    <mergeCell ref="B6:AA6"/>
    <mergeCell ref="A7:A9"/>
    <mergeCell ref="Z8:Z9"/>
    <mergeCell ref="Z7:AA7"/>
    <mergeCell ref="B10:X10"/>
    <mergeCell ref="Z10:AA10"/>
    <mergeCell ref="F8:F9"/>
    <mergeCell ref="G8:X8"/>
    <mergeCell ref="B7:X7"/>
    <mergeCell ref="B8:B9"/>
  </mergeCells>
  <conditionalFormatting sqref="B62:B63">
    <cfRule type="containsBlanks" dxfId="17" priority="4">
      <formula>LEN(TRIM(B62))=0</formula>
    </cfRule>
  </conditionalFormatting>
  <conditionalFormatting sqref="C54:E57">
    <cfRule type="containsBlanks" dxfId="16" priority="5">
      <formula>LEN(TRIM(C54))=0</formula>
    </cfRule>
  </conditionalFormatting>
  <conditionalFormatting sqref="D11 D14">
    <cfRule type="containsBlanks" dxfId="15" priority="9">
      <formula>LEN(TRIM(D11))=0</formula>
    </cfRule>
  </conditionalFormatting>
  <conditionalFormatting sqref="D16:D50">
    <cfRule type="containsBlanks" dxfId="14" priority="8">
      <formula>LEN(TRIM(D16))=0</formula>
    </cfRule>
  </conditionalFormatting>
  <conditionalFormatting sqref="F64">
    <cfRule type="containsBlanks" dxfId="13" priority="3">
      <formula>LEN(TRIM(F64))=0</formula>
    </cfRule>
  </conditionalFormatting>
  <conditionalFormatting sqref="Z11:AA50">
    <cfRule type="containsBlanks" dxfId="12" priority="1">
      <formula>LEN(TRIM(Z11))=0</formula>
    </cfRule>
  </conditionalFormatting>
  <pageMargins left="0.70866141732283472" right="0.70866141732283472" top="0.74803149606299213" bottom="0.74803149606299213" header="0.31496062992125984" footer="0.31496062992125984"/>
  <pageSetup paperSize="8" scale="50" orientation="landscape" r:id="rId1"/>
  <headerFooter>
    <oddHeader>&amp;L&amp;"Arial,Tučné"&amp;9Príloha č. 7 SP&amp;"Arial,Normálne"
Kritérium na vyhodnotenie ponúk č.2</oddHeader>
    <oddFooter>&amp;C&amp;P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4C4F-790D-4B6C-AB24-B4593B7DA04A}">
  <dimension ref="A1:D24"/>
  <sheetViews>
    <sheetView showGridLines="0" zoomScaleNormal="100" workbookViewId="0">
      <selection sqref="A1:B1"/>
    </sheetView>
  </sheetViews>
  <sheetFormatPr defaultRowHeight="12"/>
  <cols>
    <col min="1" max="1" width="4.7109375" style="4" bestFit="1" customWidth="1"/>
    <col min="2" max="2" width="19.7109375" style="4" customWidth="1"/>
    <col min="3" max="3" width="28.7109375" style="4" customWidth="1"/>
    <col min="4" max="4" width="33.42578125" style="4" customWidth="1"/>
    <col min="5" max="5" width="10.42578125" style="4" bestFit="1" customWidth="1"/>
    <col min="6" max="256" width="9.140625" style="4"/>
    <col min="257" max="257" width="4.7109375" style="4" bestFit="1" customWidth="1"/>
    <col min="258" max="258" width="19.7109375" style="4" customWidth="1"/>
    <col min="259" max="259" width="28.7109375" style="4" customWidth="1"/>
    <col min="260" max="260" width="33.42578125" style="4" customWidth="1"/>
    <col min="261" max="261" width="10.42578125" style="4" bestFit="1" customWidth="1"/>
    <col min="262" max="512" width="9.140625" style="4"/>
    <col min="513" max="513" width="4.7109375" style="4" bestFit="1" customWidth="1"/>
    <col min="514" max="514" width="19.7109375" style="4" customWidth="1"/>
    <col min="515" max="515" width="28.7109375" style="4" customWidth="1"/>
    <col min="516" max="516" width="33.42578125" style="4" customWidth="1"/>
    <col min="517" max="517" width="10.42578125" style="4" bestFit="1" customWidth="1"/>
    <col min="518" max="768" width="9.140625" style="4"/>
    <col min="769" max="769" width="4.7109375" style="4" bestFit="1" customWidth="1"/>
    <col min="770" max="770" width="19.7109375" style="4" customWidth="1"/>
    <col min="771" max="771" width="28.7109375" style="4" customWidth="1"/>
    <col min="772" max="772" width="33.42578125" style="4" customWidth="1"/>
    <col min="773" max="773" width="10.42578125" style="4" bestFit="1" customWidth="1"/>
    <col min="774" max="1024" width="9.140625" style="4"/>
    <col min="1025" max="1025" width="4.7109375" style="4" bestFit="1" customWidth="1"/>
    <col min="1026" max="1026" width="19.7109375" style="4" customWidth="1"/>
    <col min="1027" max="1027" width="28.7109375" style="4" customWidth="1"/>
    <col min="1028" max="1028" width="33.42578125" style="4" customWidth="1"/>
    <col min="1029" max="1029" width="10.42578125" style="4" bestFit="1" customWidth="1"/>
    <col min="1030" max="1280" width="9.140625" style="4"/>
    <col min="1281" max="1281" width="4.7109375" style="4" bestFit="1" customWidth="1"/>
    <col min="1282" max="1282" width="19.7109375" style="4" customWidth="1"/>
    <col min="1283" max="1283" width="28.7109375" style="4" customWidth="1"/>
    <col min="1284" max="1284" width="33.42578125" style="4" customWidth="1"/>
    <col min="1285" max="1285" width="10.42578125" style="4" bestFit="1" customWidth="1"/>
    <col min="1286" max="1536" width="9.140625" style="4"/>
    <col min="1537" max="1537" width="4.7109375" style="4" bestFit="1" customWidth="1"/>
    <col min="1538" max="1538" width="19.7109375" style="4" customWidth="1"/>
    <col min="1539" max="1539" width="28.7109375" style="4" customWidth="1"/>
    <col min="1540" max="1540" width="33.42578125" style="4" customWidth="1"/>
    <col min="1541" max="1541" width="10.42578125" style="4" bestFit="1" customWidth="1"/>
    <col min="1542" max="1792" width="9.140625" style="4"/>
    <col min="1793" max="1793" width="4.7109375" style="4" bestFit="1" customWidth="1"/>
    <col min="1794" max="1794" width="19.7109375" style="4" customWidth="1"/>
    <col min="1795" max="1795" width="28.7109375" style="4" customWidth="1"/>
    <col min="1796" max="1796" width="33.42578125" style="4" customWidth="1"/>
    <col min="1797" max="1797" width="10.42578125" style="4" bestFit="1" customWidth="1"/>
    <col min="1798" max="2048" width="9.140625" style="4"/>
    <col min="2049" max="2049" width="4.7109375" style="4" bestFit="1" customWidth="1"/>
    <col min="2050" max="2050" width="19.7109375" style="4" customWidth="1"/>
    <col min="2051" max="2051" width="28.7109375" style="4" customWidth="1"/>
    <col min="2052" max="2052" width="33.42578125" style="4" customWidth="1"/>
    <col min="2053" max="2053" width="10.42578125" style="4" bestFit="1" customWidth="1"/>
    <col min="2054" max="2304" width="9.140625" style="4"/>
    <col min="2305" max="2305" width="4.7109375" style="4" bestFit="1" customWidth="1"/>
    <col min="2306" max="2306" width="19.7109375" style="4" customWidth="1"/>
    <col min="2307" max="2307" width="28.7109375" style="4" customWidth="1"/>
    <col min="2308" max="2308" width="33.42578125" style="4" customWidth="1"/>
    <col min="2309" max="2309" width="10.42578125" style="4" bestFit="1" customWidth="1"/>
    <col min="2310" max="2560" width="9.140625" style="4"/>
    <col min="2561" max="2561" width="4.7109375" style="4" bestFit="1" customWidth="1"/>
    <col min="2562" max="2562" width="19.7109375" style="4" customWidth="1"/>
    <col min="2563" max="2563" width="28.7109375" style="4" customWidth="1"/>
    <col min="2564" max="2564" width="33.42578125" style="4" customWidth="1"/>
    <col min="2565" max="2565" width="10.42578125" style="4" bestFit="1" customWidth="1"/>
    <col min="2566" max="2816" width="9.140625" style="4"/>
    <col min="2817" max="2817" width="4.7109375" style="4" bestFit="1" customWidth="1"/>
    <col min="2818" max="2818" width="19.7109375" style="4" customWidth="1"/>
    <col min="2819" max="2819" width="28.7109375" style="4" customWidth="1"/>
    <col min="2820" max="2820" width="33.42578125" style="4" customWidth="1"/>
    <col min="2821" max="2821" width="10.42578125" style="4" bestFit="1" customWidth="1"/>
    <col min="2822" max="3072" width="9.140625" style="4"/>
    <col min="3073" max="3073" width="4.7109375" style="4" bestFit="1" customWidth="1"/>
    <col min="3074" max="3074" width="19.7109375" style="4" customWidth="1"/>
    <col min="3075" max="3075" width="28.7109375" style="4" customWidth="1"/>
    <col min="3076" max="3076" width="33.42578125" style="4" customWidth="1"/>
    <col min="3077" max="3077" width="10.42578125" style="4" bestFit="1" customWidth="1"/>
    <col min="3078" max="3328" width="9.140625" style="4"/>
    <col min="3329" max="3329" width="4.7109375" style="4" bestFit="1" customWidth="1"/>
    <col min="3330" max="3330" width="19.7109375" style="4" customWidth="1"/>
    <col min="3331" max="3331" width="28.7109375" style="4" customWidth="1"/>
    <col min="3332" max="3332" width="33.42578125" style="4" customWidth="1"/>
    <col min="3333" max="3333" width="10.42578125" style="4" bestFit="1" customWidth="1"/>
    <col min="3334" max="3584" width="9.140625" style="4"/>
    <col min="3585" max="3585" width="4.7109375" style="4" bestFit="1" customWidth="1"/>
    <col min="3586" max="3586" width="19.7109375" style="4" customWidth="1"/>
    <col min="3587" max="3587" width="28.7109375" style="4" customWidth="1"/>
    <col min="3588" max="3588" width="33.42578125" style="4" customWidth="1"/>
    <col min="3589" max="3589" width="10.42578125" style="4" bestFit="1" customWidth="1"/>
    <col min="3590" max="3840" width="9.140625" style="4"/>
    <col min="3841" max="3841" width="4.7109375" style="4" bestFit="1" customWidth="1"/>
    <col min="3842" max="3842" width="19.7109375" style="4" customWidth="1"/>
    <col min="3843" max="3843" width="28.7109375" style="4" customWidth="1"/>
    <col min="3844" max="3844" width="33.42578125" style="4" customWidth="1"/>
    <col min="3845" max="3845" width="10.42578125" style="4" bestFit="1" customWidth="1"/>
    <col min="3846" max="4096" width="9.140625" style="4"/>
    <col min="4097" max="4097" width="4.7109375" style="4" bestFit="1" customWidth="1"/>
    <col min="4098" max="4098" width="19.7109375" style="4" customWidth="1"/>
    <col min="4099" max="4099" width="28.7109375" style="4" customWidth="1"/>
    <col min="4100" max="4100" width="33.42578125" style="4" customWidth="1"/>
    <col min="4101" max="4101" width="10.42578125" style="4" bestFit="1" customWidth="1"/>
    <col min="4102" max="4352" width="9.140625" style="4"/>
    <col min="4353" max="4353" width="4.7109375" style="4" bestFit="1" customWidth="1"/>
    <col min="4354" max="4354" width="19.7109375" style="4" customWidth="1"/>
    <col min="4355" max="4355" width="28.7109375" style="4" customWidth="1"/>
    <col min="4356" max="4356" width="33.42578125" style="4" customWidth="1"/>
    <col min="4357" max="4357" width="10.42578125" style="4" bestFit="1" customWidth="1"/>
    <col min="4358" max="4608" width="9.140625" style="4"/>
    <col min="4609" max="4609" width="4.7109375" style="4" bestFit="1" customWidth="1"/>
    <col min="4610" max="4610" width="19.7109375" style="4" customWidth="1"/>
    <col min="4611" max="4611" width="28.7109375" style="4" customWidth="1"/>
    <col min="4612" max="4612" width="33.42578125" style="4" customWidth="1"/>
    <col min="4613" max="4613" width="10.42578125" style="4" bestFit="1" customWidth="1"/>
    <col min="4614" max="4864" width="9.140625" style="4"/>
    <col min="4865" max="4865" width="4.7109375" style="4" bestFit="1" customWidth="1"/>
    <col min="4866" max="4866" width="19.7109375" style="4" customWidth="1"/>
    <col min="4867" max="4867" width="28.7109375" style="4" customWidth="1"/>
    <col min="4868" max="4868" width="33.42578125" style="4" customWidth="1"/>
    <col min="4869" max="4869" width="10.42578125" style="4" bestFit="1" customWidth="1"/>
    <col min="4870" max="5120" width="9.140625" style="4"/>
    <col min="5121" max="5121" width="4.7109375" style="4" bestFit="1" customWidth="1"/>
    <col min="5122" max="5122" width="19.7109375" style="4" customWidth="1"/>
    <col min="5123" max="5123" width="28.7109375" style="4" customWidth="1"/>
    <col min="5124" max="5124" width="33.42578125" style="4" customWidth="1"/>
    <col min="5125" max="5125" width="10.42578125" style="4" bestFit="1" customWidth="1"/>
    <col min="5126" max="5376" width="9.140625" style="4"/>
    <col min="5377" max="5377" width="4.7109375" style="4" bestFit="1" customWidth="1"/>
    <col min="5378" max="5378" width="19.7109375" style="4" customWidth="1"/>
    <col min="5379" max="5379" width="28.7109375" style="4" customWidth="1"/>
    <col min="5380" max="5380" width="33.42578125" style="4" customWidth="1"/>
    <col min="5381" max="5381" width="10.42578125" style="4" bestFit="1" customWidth="1"/>
    <col min="5382" max="5632" width="9.140625" style="4"/>
    <col min="5633" max="5633" width="4.7109375" style="4" bestFit="1" customWidth="1"/>
    <col min="5634" max="5634" width="19.7109375" style="4" customWidth="1"/>
    <col min="5635" max="5635" width="28.7109375" style="4" customWidth="1"/>
    <col min="5636" max="5636" width="33.42578125" style="4" customWidth="1"/>
    <col min="5637" max="5637" width="10.42578125" style="4" bestFit="1" customWidth="1"/>
    <col min="5638" max="5888" width="9.140625" style="4"/>
    <col min="5889" max="5889" width="4.7109375" style="4" bestFit="1" customWidth="1"/>
    <col min="5890" max="5890" width="19.7109375" style="4" customWidth="1"/>
    <col min="5891" max="5891" width="28.7109375" style="4" customWidth="1"/>
    <col min="5892" max="5892" width="33.42578125" style="4" customWidth="1"/>
    <col min="5893" max="5893" width="10.42578125" style="4" bestFit="1" customWidth="1"/>
    <col min="5894" max="6144" width="9.140625" style="4"/>
    <col min="6145" max="6145" width="4.7109375" style="4" bestFit="1" customWidth="1"/>
    <col min="6146" max="6146" width="19.7109375" style="4" customWidth="1"/>
    <col min="6147" max="6147" width="28.7109375" style="4" customWidth="1"/>
    <col min="6148" max="6148" width="33.42578125" style="4" customWidth="1"/>
    <col min="6149" max="6149" width="10.42578125" style="4" bestFit="1" customWidth="1"/>
    <col min="6150" max="6400" width="9.140625" style="4"/>
    <col min="6401" max="6401" width="4.7109375" style="4" bestFit="1" customWidth="1"/>
    <col min="6402" max="6402" width="19.7109375" style="4" customWidth="1"/>
    <col min="6403" max="6403" width="28.7109375" style="4" customWidth="1"/>
    <col min="6404" max="6404" width="33.42578125" style="4" customWidth="1"/>
    <col min="6405" max="6405" width="10.42578125" style="4" bestFit="1" customWidth="1"/>
    <col min="6406" max="6656" width="9.140625" style="4"/>
    <col min="6657" max="6657" width="4.7109375" style="4" bestFit="1" customWidth="1"/>
    <col min="6658" max="6658" width="19.7109375" style="4" customWidth="1"/>
    <col min="6659" max="6659" width="28.7109375" style="4" customWidth="1"/>
    <col min="6660" max="6660" width="33.42578125" style="4" customWidth="1"/>
    <col min="6661" max="6661" width="10.42578125" style="4" bestFit="1" customWidth="1"/>
    <col min="6662" max="6912" width="9.140625" style="4"/>
    <col min="6913" max="6913" width="4.7109375" style="4" bestFit="1" customWidth="1"/>
    <col min="6914" max="6914" width="19.7109375" style="4" customWidth="1"/>
    <col min="6915" max="6915" width="28.7109375" style="4" customWidth="1"/>
    <col min="6916" max="6916" width="33.42578125" style="4" customWidth="1"/>
    <col min="6917" max="6917" width="10.42578125" style="4" bestFit="1" customWidth="1"/>
    <col min="6918" max="7168" width="9.140625" style="4"/>
    <col min="7169" max="7169" width="4.7109375" style="4" bestFit="1" customWidth="1"/>
    <col min="7170" max="7170" width="19.7109375" style="4" customWidth="1"/>
    <col min="7171" max="7171" width="28.7109375" style="4" customWidth="1"/>
    <col min="7172" max="7172" width="33.42578125" style="4" customWidth="1"/>
    <col min="7173" max="7173" width="10.42578125" style="4" bestFit="1" customWidth="1"/>
    <col min="7174" max="7424" width="9.140625" style="4"/>
    <col min="7425" max="7425" width="4.7109375" style="4" bestFit="1" customWidth="1"/>
    <col min="7426" max="7426" width="19.7109375" style="4" customWidth="1"/>
    <col min="7427" max="7427" width="28.7109375" style="4" customWidth="1"/>
    <col min="7428" max="7428" width="33.42578125" style="4" customWidth="1"/>
    <col min="7429" max="7429" width="10.42578125" style="4" bestFit="1" customWidth="1"/>
    <col min="7430" max="7680" width="9.140625" style="4"/>
    <col min="7681" max="7681" width="4.7109375" style="4" bestFit="1" customWidth="1"/>
    <col min="7682" max="7682" width="19.7109375" style="4" customWidth="1"/>
    <col min="7683" max="7683" width="28.7109375" style="4" customWidth="1"/>
    <col min="7684" max="7684" width="33.42578125" style="4" customWidth="1"/>
    <col min="7685" max="7685" width="10.42578125" style="4" bestFit="1" customWidth="1"/>
    <col min="7686" max="7936" width="9.140625" style="4"/>
    <col min="7937" max="7937" width="4.7109375" style="4" bestFit="1" customWidth="1"/>
    <col min="7938" max="7938" width="19.7109375" style="4" customWidth="1"/>
    <col min="7939" max="7939" width="28.7109375" style="4" customWidth="1"/>
    <col min="7940" max="7940" width="33.42578125" style="4" customWidth="1"/>
    <col min="7941" max="7941" width="10.42578125" style="4" bestFit="1" customWidth="1"/>
    <col min="7942" max="8192" width="9.140625" style="4"/>
    <col min="8193" max="8193" width="4.7109375" style="4" bestFit="1" customWidth="1"/>
    <col min="8194" max="8194" width="19.7109375" style="4" customWidth="1"/>
    <col min="8195" max="8195" width="28.7109375" style="4" customWidth="1"/>
    <col min="8196" max="8196" width="33.42578125" style="4" customWidth="1"/>
    <col min="8197" max="8197" width="10.42578125" style="4" bestFit="1" customWidth="1"/>
    <col min="8198" max="8448" width="9.140625" style="4"/>
    <col min="8449" max="8449" width="4.7109375" style="4" bestFit="1" customWidth="1"/>
    <col min="8450" max="8450" width="19.7109375" style="4" customWidth="1"/>
    <col min="8451" max="8451" width="28.7109375" style="4" customWidth="1"/>
    <col min="8452" max="8452" width="33.42578125" style="4" customWidth="1"/>
    <col min="8453" max="8453" width="10.42578125" style="4" bestFit="1" customWidth="1"/>
    <col min="8454" max="8704" width="9.140625" style="4"/>
    <col min="8705" max="8705" width="4.7109375" style="4" bestFit="1" customWidth="1"/>
    <col min="8706" max="8706" width="19.7109375" style="4" customWidth="1"/>
    <col min="8707" max="8707" width="28.7109375" style="4" customWidth="1"/>
    <col min="8708" max="8708" width="33.42578125" style="4" customWidth="1"/>
    <col min="8709" max="8709" width="10.42578125" style="4" bestFit="1" customWidth="1"/>
    <col min="8710" max="8960" width="9.140625" style="4"/>
    <col min="8961" max="8961" width="4.7109375" style="4" bestFit="1" customWidth="1"/>
    <col min="8962" max="8962" width="19.7109375" style="4" customWidth="1"/>
    <col min="8963" max="8963" width="28.7109375" style="4" customWidth="1"/>
    <col min="8964" max="8964" width="33.42578125" style="4" customWidth="1"/>
    <col min="8965" max="8965" width="10.42578125" style="4" bestFit="1" customWidth="1"/>
    <col min="8966" max="9216" width="9.140625" style="4"/>
    <col min="9217" max="9217" width="4.7109375" style="4" bestFit="1" customWidth="1"/>
    <col min="9218" max="9218" width="19.7109375" style="4" customWidth="1"/>
    <col min="9219" max="9219" width="28.7109375" style="4" customWidth="1"/>
    <col min="9220" max="9220" width="33.42578125" style="4" customWidth="1"/>
    <col min="9221" max="9221" width="10.42578125" style="4" bestFit="1" customWidth="1"/>
    <col min="9222" max="9472" width="9.140625" style="4"/>
    <col min="9473" max="9473" width="4.7109375" style="4" bestFit="1" customWidth="1"/>
    <col min="9474" max="9474" width="19.7109375" style="4" customWidth="1"/>
    <col min="9475" max="9475" width="28.7109375" style="4" customWidth="1"/>
    <col min="9476" max="9476" width="33.42578125" style="4" customWidth="1"/>
    <col min="9477" max="9477" width="10.42578125" style="4" bestFit="1" customWidth="1"/>
    <col min="9478" max="9728" width="9.140625" style="4"/>
    <col min="9729" max="9729" width="4.7109375" style="4" bestFit="1" customWidth="1"/>
    <col min="9730" max="9730" width="19.7109375" style="4" customWidth="1"/>
    <col min="9731" max="9731" width="28.7109375" style="4" customWidth="1"/>
    <col min="9732" max="9732" width="33.42578125" style="4" customWidth="1"/>
    <col min="9733" max="9733" width="10.42578125" style="4" bestFit="1" customWidth="1"/>
    <col min="9734" max="9984" width="9.140625" style="4"/>
    <col min="9985" max="9985" width="4.7109375" style="4" bestFit="1" customWidth="1"/>
    <col min="9986" max="9986" width="19.7109375" style="4" customWidth="1"/>
    <col min="9987" max="9987" width="28.7109375" style="4" customWidth="1"/>
    <col min="9988" max="9988" width="33.42578125" style="4" customWidth="1"/>
    <col min="9989" max="9989" width="10.42578125" style="4" bestFit="1" customWidth="1"/>
    <col min="9990" max="10240" width="9.140625" style="4"/>
    <col min="10241" max="10241" width="4.7109375" style="4" bestFit="1" customWidth="1"/>
    <col min="10242" max="10242" width="19.7109375" style="4" customWidth="1"/>
    <col min="10243" max="10243" width="28.7109375" style="4" customWidth="1"/>
    <col min="10244" max="10244" width="33.42578125" style="4" customWidth="1"/>
    <col min="10245" max="10245" width="10.42578125" style="4" bestFit="1" customWidth="1"/>
    <col min="10246" max="10496" width="9.140625" style="4"/>
    <col min="10497" max="10497" width="4.7109375" style="4" bestFit="1" customWidth="1"/>
    <col min="10498" max="10498" width="19.7109375" style="4" customWidth="1"/>
    <col min="10499" max="10499" width="28.7109375" style="4" customWidth="1"/>
    <col min="10500" max="10500" width="33.42578125" style="4" customWidth="1"/>
    <col min="10501" max="10501" width="10.42578125" style="4" bestFit="1" customWidth="1"/>
    <col min="10502" max="10752" width="9.140625" style="4"/>
    <col min="10753" max="10753" width="4.7109375" style="4" bestFit="1" customWidth="1"/>
    <col min="10754" max="10754" width="19.7109375" style="4" customWidth="1"/>
    <col min="10755" max="10755" width="28.7109375" style="4" customWidth="1"/>
    <col min="10756" max="10756" width="33.42578125" style="4" customWidth="1"/>
    <col min="10757" max="10757" width="10.42578125" style="4" bestFit="1" customWidth="1"/>
    <col min="10758" max="11008" width="9.140625" style="4"/>
    <col min="11009" max="11009" width="4.7109375" style="4" bestFit="1" customWidth="1"/>
    <col min="11010" max="11010" width="19.7109375" style="4" customWidth="1"/>
    <col min="11011" max="11011" width="28.7109375" style="4" customWidth="1"/>
    <col min="11012" max="11012" width="33.42578125" style="4" customWidth="1"/>
    <col min="11013" max="11013" width="10.42578125" style="4" bestFit="1" customWidth="1"/>
    <col min="11014" max="11264" width="9.140625" style="4"/>
    <col min="11265" max="11265" width="4.7109375" style="4" bestFit="1" customWidth="1"/>
    <col min="11266" max="11266" width="19.7109375" style="4" customWidth="1"/>
    <col min="11267" max="11267" width="28.7109375" style="4" customWidth="1"/>
    <col min="11268" max="11268" width="33.42578125" style="4" customWidth="1"/>
    <col min="11269" max="11269" width="10.42578125" style="4" bestFit="1" customWidth="1"/>
    <col min="11270" max="11520" width="9.140625" style="4"/>
    <col min="11521" max="11521" width="4.7109375" style="4" bestFit="1" customWidth="1"/>
    <col min="11522" max="11522" width="19.7109375" style="4" customWidth="1"/>
    <col min="11523" max="11523" width="28.7109375" style="4" customWidth="1"/>
    <col min="11524" max="11524" width="33.42578125" style="4" customWidth="1"/>
    <col min="11525" max="11525" width="10.42578125" style="4" bestFit="1" customWidth="1"/>
    <col min="11526" max="11776" width="9.140625" style="4"/>
    <col min="11777" max="11777" width="4.7109375" style="4" bestFit="1" customWidth="1"/>
    <col min="11778" max="11778" width="19.7109375" style="4" customWidth="1"/>
    <col min="11779" max="11779" width="28.7109375" style="4" customWidth="1"/>
    <col min="11780" max="11780" width="33.42578125" style="4" customWidth="1"/>
    <col min="11781" max="11781" width="10.42578125" style="4" bestFit="1" customWidth="1"/>
    <col min="11782" max="12032" width="9.140625" style="4"/>
    <col min="12033" max="12033" width="4.7109375" style="4" bestFit="1" customWidth="1"/>
    <col min="12034" max="12034" width="19.7109375" style="4" customWidth="1"/>
    <col min="12035" max="12035" width="28.7109375" style="4" customWidth="1"/>
    <col min="12036" max="12036" width="33.42578125" style="4" customWidth="1"/>
    <col min="12037" max="12037" width="10.42578125" style="4" bestFit="1" customWidth="1"/>
    <col min="12038" max="12288" width="9.140625" style="4"/>
    <col min="12289" max="12289" width="4.7109375" style="4" bestFit="1" customWidth="1"/>
    <col min="12290" max="12290" width="19.7109375" style="4" customWidth="1"/>
    <col min="12291" max="12291" width="28.7109375" style="4" customWidth="1"/>
    <col min="12292" max="12292" width="33.42578125" style="4" customWidth="1"/>
    <col min="12293" max="12293" width="10.42578125" style="4" bestFit="1" customWidth="1"/>
    <col min="12294" max="12544" width="9.140625" style="4"/>
    <col min="12545" max="12545" width="4.7109375" style="4" bestFit="1" customWidth="1"/>
    <col min="12546" max="12546" width="19.7109375" style="4" customWidth="1"/>
    <col min="12547" max="12547" width="28.7109375" style="4" customWidth="1"/>
    <col min="12548" max="12548" width="33.42578125" style="4" customWidth="1"/>
    <col min="12549" max="12549" width="10.42578125" style="4" bestFit="1" customWidth="1"/>
    <col min="12550" max="12800" width="9.140625" style="4"/>
    <col min="12801" max="12801" width="4.7109375" style="4" bestFit="1" customWidth="1"/>
    <col min="12802" max="12802" width="19.7109375" style="4" customWidth="1"/>
    <col min="12803" max="12803" width="28.7109375" style="4" customWidth="1"/>
    <col min="12804" max="12804" width="33.42578125" style="4" customWidth="1"/>
    <col min="12805" max="12805" width="10.42578125" style="4" bestFit="1" customWidth="1"/>
    <col min="12806" max="13056" width="9.140625" style="4"/>
    <col min="13057" max="13057" width="4.7109375" style="4" bestFit="1" customWidth="1"/>
    <col min="13058" max="13058" width="19.7109375" style="4" customWidth="1"/>
    <col min="13059" max="13059" width="28.7109375" style="4" customWidth="1"/>
    <col min="13060" max="13060" width="33.42578125" style="4" customWidth="1"/>
    <col min="13061" max="13061" width="10.42578125" style="4" bestFit="1" customWidth="1"/>
    <col min="13062" max="13312" width="9.140625" style="4"/>
    <col min="13313" max="13313" width="4.7109375" style="4" bestFit="1" customWidth="1"/>
    <col min="13314" max="13314" width="19.7109375" style="4" customWidth="1"/>
    <col min="13315" max="13315" width="28.7109375" style="4" customWidth="1"/>
    <col min="13316" max="13316" width="33.42578125" style="4" customWidth="1"/>
    <col min="13317" max="13317" width="10.42578125" style="4" bestFit="1" customWidth="1"/>
    <col min="13318" max="13568" width="9.140625" style="4"/>
    <col min="13569" max="13569" width="4.7109375" style="4" bestFit="1" customWidth="1"/>
    <col min="13570" max="13570" width="19.7109375" style="4" customWidth="1"/>
    <col min="13571" max="13571" width="28.7109375" style="4" customWidth="1"/>
    <col min="13572" max="13572" width="33.42578125" style="4" customWidth="1"/>
    <col min="13573" max="13573" width="10.42578125" style="4" bestFit="1" customWidth="1"/>
    <col min="13574" max="13824" width="9.140625" style="4"/>
    <col min="13825" max="13825" width="4.7109375" style="4" bestFit="1" customWidth="1"/>
    <col min="13826" max="13826" width="19.7109375" style="4" customWidth="1"/>
    <col min="13827" max="13827" width="28.7109375" style="4" customWidth="1"/>
    <col min="13828" max="13828" width="33.42578125" style="4" customWidth="1"/>
    <col min="13829" max="13829" width="10.42578125" style="4" bestFit="1" customWidth="1"/>
    <col min="13830" max="14080" width="9.140625" style="4"/>
    <col min="14081" max="14081" width="4.7109375" style="4" bestFit="1" customWidth="1"/>
    <col min="14082" max="14082" width="19.7109375" style="4" customWidth="1"/>
    <col min="14083" max="14083" width="28.7109375" style="4" customWidth="1"/>
    <col min="14084" max="14084" width="33.42578125" style="4" customWidth="1"/>
    <col min="14085" max="14085" width="10.42578125" style="4" bestFit="1" customWidth="1"/>
    <col min="14086" max="14336" width="9.140625" style="4"/>
    <col min="14337" max="14337" width="4.7109375" style="4" bestFit="1" customWidth="1"/>
    <col min="14338" max="14338" width="19.7109375" style="4" customWidth="1"/>
    <col min="14339" max="14339" width="28.7109375" style="4" customWidth="1"/>
    <col min="14340" max="14340" width="33.42578125" style="4" customWidth="1"/>
    <col min="14341" max="14341" width="10.42578125" style="4" bestFit="1" customWidth="1"/>
    <col min="14342" max="14592" width="9.140625" style="4"/>
    <col min="14593" max="14593" width="4.7109375" style="4" bestFit="1" customWidth="1"/>
    <col min="14594" max="14594" width="19.7109375" style="4" customWidth="1"/>
    <col min="14595" max="14595" width="28.7109375" style="4" customWidth="1"/>
    <col min="14596" max="14596" width="33.42578125" style="4" customWidth="1"/>
    <col min="14597" max="14597" width="10.42578125" style="4" bestFit="1" customWidth="1"/>
    <col min="14598" max="14848" width="9.140625" style="4"/>
    <col min="14849" max="14849" width="4.7109375" style="4" bestFit="1" customWidth="1"/>
    <col min="14850" max="14850" width="19.7109375" style="4" customWidth="1"/>
    <col min="14851" max="14851" width="28.7109375" style="4" customWidth="1"/>
    <col min="14852" max="14852" width="33.42578125" style="4" customWidth="1"/>
    <col min="14853" max="14853" width="10.42578125" style="4" bestFit="1" customWidth="1"/>
    <col min="14854" max="15104" width="9.140625" style="4"/>
    <col min="15105" max="15105" width="4.7109375" style="4" bestFit="1" customWidth="1"/>
    <col min="15106" max="15106" width="19.7109375" style="4" customWidth="1"/>
    <col min="15107" max="15107" width="28.7109375" style="4" customWidth="1"/>
    <col min="15108" max="15108" width="33.42578125" style="4" customWidth="1"/>
    <col min="15109" max="15109" width="10.42578125" style="4" bestFit="1" customWidth="1"/>
    <col min="15110" max="15360" width="9.140625" style="4"/>
    <col min="15361" max="15361" width="4.7109375" style="4" bestFit="1" customWidth="1"/>
    <col min="15362" max="15362" width="19.7109375" style="4" customWidth="1"/>
    <col min="15363" max="15363" width="28.7109375" style="4" customWidth="1"/>
    <col min="15364" max="15364" width="33.42578125" style="4" customWidth="1"/>
    <col min="15365" max="15365" width="10.42578125" style="4" bestFit="1" customWidth="1"/>
    <col min="15366" max="15616" width="9.140625" style="4"/>
    <col min="15617" max="15617" width="4.7109375" style="4" bestFit="1" customWidth="1"/>
    <col min="15618" max="15618" width="19.7109375" style="4" customWidth="1"/>
    <col min="15619" max="15619" width="28.7109375" style="4" customWidth="1"/>
    <col min="15620" max="15620" width="33.42578125" style="4" customWidth="1"/>
    <col min="15621" max="15621" width="10.42578125" style="4" bestFit="1" customWidth="1"/>
    <col min="15622" max="15872" width="9.140625" style="4"/>
    <col min="15873" max="15873" width="4.7109375" style="4" bestFit="1" customWidth="1"/>
    <col min="15874" max="15874" width="19.7109375" style="4" customWidth="1"/>
    <col min="15875" max="15875" width="28.7109375" style="4" customWidth="1"/>
    <col min="15876" max="15876" width="33.42578125" style="4" customWidth="1"/>
    <col min="15877" max="15877" width="10.42578125" style="4" bestFit="1" customWidth="1"/>
    <col min="15878" max="16128" width="9.140625" style="4"/>
    <col min="16129" max="16129" width="4.7109375" style="4" bestFit="1" customWidth="1"/>
    <col min="16130" max="16130" width="19.7109375" style="4" customWidth="1"/>
    <col min="16131" max="16131" width="28.7109375" style="4" customWidth="1"/>
    <col min="16132" max="16132" width="33.42578125" style="4" customWidth="1"/>
    <col min="16133" max="16133" width="10.42578125" style="4" bestFit="1" customWidth="1"/>
    <col min="16134" max="16384" width="9.140625" style="4"/>
  </cols>
  <sheetData>
    <row r="1" spans="1:4" ht="20.100000000000001" customHeight="1">
      <c r="A1" s="269" t="s">
        <v>5</v>
      </c>
      <c r="B1" s="269"/>
    </row>
    <row r="2" spans="1:4" s="9" customFormat="1" ht="30" customHeight="1">
      <c r="A2" s="270" t="str">
        <f>'Príloha č.1'!A2:D2</f>
        <v>Prístroj pre magnetickú rezonanciu pre potreby kardiodiagnostiky vrátane pozáručného servisu</v>
      </c>
      <c r="B2" s="270"/>
      <c r="C2" s="270"/>
      <c r="D2" s="270"/>
    </row>
    <row r="3" spans="1:4" s="24" customFormat="1" ht="15" customHeight="1">
      <c r="A3" s="271"/>
      <c r="B3" s="271"/>
      <c r="C3" s="271"/>
      <c r="D3" s="22"/>
    </row>
    <row r="4" spans="1:4" s="25" customFormat="1" ht="35.1" customHeight="1">
      <c r="A4" s="272" t="s">
        <v>88</v>
      </c>
      <c r="B4" s="272"/>
      <c r="C4" s="272"/>
      <c r="D4" s="272"/>
    </row>
    <row r="6" spans="1:4" s="5" customFormat="1" ht="15" customHeight="1">
      <c r="A6" s="273" t="s">
        <v>7</v>
      </c>
      <c r="B6" s="273"/>
      <c r="C6" s="283" t="str">
        <f>IF('Príloha č.1'!$C$6="","",'Príloha č.1'!$C$6)</f>
        <v/>
      </c>
      <c r="D6" s="274"/>
    </row>
    <row r="7" spans="1:4" s="5" customFormat="1" ht="15" customHeight="1">
      <c r="A7" s="273" t="s">
        <v>8</v>
      </c>
      <c r="B7" s="273"/>
      <c r="C7" s="284" t="str">
        <f>IF('Príloha č.1'!$C$7="","",'Príloha č.1'!$C$7)</f>
        <v/>
      </c>
      <c r="D7" s="273"/>
    </row>
    <row r="8" spans="1:4" s="5" customFormat="1" ht="15" customHeight="1">
      <c r="A8" s="273" t="s">
        <v>9</v>
      </c>
      <c r="B8" s="273"/>
      <c r="C8" s="284" t="str">
        <f>IF('Príloha č.1'!$C$8="","",'Príloha č.1'!$C$8)</f>
        <v/>
      </c>
      <c r="D8" s="273"/>
    </row>
    <row r="9" spans="1:4" s="5" customFormat="1" ht="15" customHeight="1">
      <c r="A9" s="273" t="s">
        <v>10</v>
      </c>
      <c r="B9" s="273"/>
      <c r="C9" s="284" t="str">
        <f>IF('Príloha č.1'!$C$9="","",'Príloha č.1'!$C$9)</f>
        <v/>
      </c>
      <c r="D9" s="273"/>
    </row>
    <row r="10" spans="1:4" ht="20.100000000000001" customHeight="1">
      <c r="C10" s="10"/>
    </row>
    <row r="11" spans="1:4" s="5" customFormat="1" ht="39.75" customHeight="1">
      <c r="A11" s="377" t="s">
        <v>889</v>
      </c>
      <c r="B11" s="377"/>
      <c r="C11" s="377"/>
      <c r="D11" s="248" t="s">
        <v>888</v>
      </c>
    </row>
    <row r="12" spans="1:4" s="5" customFormat="1" ht="39.75" customHeight="1">
      <c r="A12" s="378" t="s">
        <v>890</v>
      </c>
      <c r="B12" s="378"/>
      <c r="C12" s="378"/>
      <c r="D12" s="250">
        <f>'Príloha č.6'!O12</f>
        <v>0</v>
      </c>
    </row>
    <row r="13" spans="1:4" s="5" customFormat="1" ht="39.75" customHeight="1">
      <c r="A13" s="377" t="s">
        <v>891</v>
      </c>
      <c r="B13" s="377"/>
      <c r="C13" s="377"/>
      <c r="D13" s="249" t="s">
        <v>888</v>
      </c>
    </row>
    <row r="14" spans="1:4" s="5" customFormat="1" ht="39.75" customHeight="1">
      <c r="A14" s="378" t="s">
        <v>906</v>
      </c>
      <c r="B14" s="378"/>
      <c r="C14" s="378"/>
      <c r="D14" s="254">
        <f>'Príloha č.7'!AA51</f>
        <v>0</v>
      </c>
    </row>
    <row r="15" spans="1:4" ht="27" customHeight="1">
      <c r="A15" s="9"/>
      <c r="B15" s="9"/>
      <c r="C15" s="9"/>
      <c r="D15" s="9"/>
    </row>
    <row r="16" spans="1:4" ht="18" customHeight="1">
      <c r="A16" s="285" t="s">
        <v>887</v>
      </c>
      <c r="B16" s="285"/>
      <c r="C16" s="285"/>
      <c r="D16" s="285"/>
    </row>
    <row r="18" spans="1:4" s="5" customFormat="1">
      <c r="A18" s="5" t="s">
        <v>17</v>
      </c>
      <c r="B18" s="81" t="str">
        <f>IF('Príloha č.1'!B23:B23="","",'Príloha č.1'!B23:B23)</f>
        <v/>
      </c>
    </row>
    <row r="19" spans="1:4" s="5" customFormat="1">
      <c r="A19" s="5" t="s">
        <v>26</v>
      </c>
      <c r="B19" s="88" t="str">
        <f>IF('Príloha č.1'!B24:B24="","",'Príloha č.1'!B24:B24)</f>
        <v/>
      </c>
    </row>
    <row r="20" spans="1:4" ht="13.5" customHeight="1">
      <c r="D20" s="6"/>
    </row>
    <row r="21" spans="1:4" ht="15" customHeight="1">
      <c r="C21" s="15" t="s">
        <v>28</v>
      </c>
      <c r="D21" s="13" t="str">
        <f>IF('Príloha č.1'!D27="","",'Príloha č.1'!D27)</f>
        <v/>
      </c>
    </row>
    <row r="22" spans="1:4">
      <c r="C22" s="1"/>
      <c r="D22" s="8" t="s">
        <v>29</v>
      </c>
    </row>
    <row r="23" spans="1:4" s="1" customFormat="1">
      <c r="A23" s="281" t="s">
        <v>19</v>
      </c>
      <c r="B23" s="281"/>
    </row>
    <row r="24" spans="1:4" s="1" customFormat="1" ht="12" customHeight="1">
      <c r="A24" s="7"/>
      <c r="B24" s="269" t="s">
        <v>20</v>
      </c>
      <c r="C24" s="269"/>
      <c r="D24" s="8"/>
    </row>
  </sheetData>
  <mergeCells count="19">
    <mergeCell ref="A1:B1"/>
    <mergeCell ref="A2:D2"/>
    <mergeCell ref="A3:C3"/>
    <mergeCell ref="A4:D4"/>
    <mergeCell ref="A6:B6"/>
    <mergeCell ref="C6:D6"/>
    <mergeCell ref="A7:B7"/>
    <mergeCell ref="C7:D7"/>
    <mergeCell ref="A8:B8"/>
    <mergeCell ref="C8:D8"/>
    <mergeCell ref="A9:B9"/>
    <mergeCell ref="C9:D9"/>
    <mergeCell ref="A23:B23"/>
    <mergeCell ref="B24:C24"/>
    <mergeCell ref="A11:C11"/>
    <mergeCell ref="A12:C12"/>
    <mergeCell ref="A13:C13"/>
    <mergeCell ref="A14:C14"/>
    <mergeCell ref="A16:D16"/>
  </mergeCells>
  <conditionalFormatting sqref="A24">
    <cfRule type="containsBlanks" dxfId="11" priority="4">
      <formula>LEN(TRIM(A24))=0</formula>
    </cfRule>
  </conditionalFormatting>
  <conditionalFormatting sqref="B18:B19">
    <cfRule type="containsBlanks" dxfId="10" priority="5">
      <formula>LEN(TRIM(B18))=0</formula>
    </cfRule>
  </conditionalFormatting>
  <conditionalFormatting sqref="C6:D9">
    <cfRule type="containsBlanks" dxfId="9" priority="6">
      <formula>LEN(TRIM(C6))=0</formula>
    </cfRule>
  </conditionalFormatting>
  <conditionalFormatting sqref="D12">
    <cfRule type="containsBlanks" dxfId="8" priority="2">
      <formula>LEN(TRIM(D12))=0</formula>
    </cfRule>
  </conditionalFormatting>
  <conditionalFormatting sqref="D14">
    <cfRule type="containsBlanks" dxfId="7" priority="1">
      <formula>LEN(TRIM(D14))=0</formula>
    </cfRule>
  </conditionalFormatting>
  <conditionalFormatting sqref="D21">
    <cfRule type="containsBlanks" dxfId="6" priority="3">
      <formula>LEN(TRIM(D21))=0</formula>
    </cfRule>
  </conditionalFormatting>
  <pageMargins left="0.78740157480314965" right="0.78740157480314965" top="0.98425196850393704" bottom="0.78740157480314965" header="0.31496062992125984" footer="0.31496062992125984"/>
  <pageSetup paperSize="9" scale="98" orientation="portrait" r:id="rId1"/>
  <headerFooter>
    <oddHeader>&amp;L&amp;"Arial,Tučné"&amp;9Príloha č. 8 SP&amp;"Arial,Normálne"
Návrh na plnenie kritéria na vyhodnotenie ponúk</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4"/>
  <sheetViews>
    <sheetView showGridLines="0" zoomScaleNormal="100" workbookViewId="0">
      <selection sqref="A1:B1"/>
    </sheetView>
  </sheetViews>
  <sheetFormatPr defaultRowHeight="15"/>
  <cols>
    <col min="1" max="1" width="4.85546875" customWidth="1"/>
    <col min="2" max="3" width="25.7109375" customWidth="1"/>
    <col min="4" max="4" width="20.7109375" customWidth="1"/>
    <col min="5" max="5" width="10.7109375" customWidth="1"/>
    <col min="6" max="6" width="20.7109375" customWidth="1"/>
  </cols>
  <sheetData>
    <row r="1" spans="1:6" s="4" customFormat="1" ht="20.100000000000001" customHeight="1">
      <c r="A1" s="269" t="s">
        <v>5</v>
      </c>
      <c r="B1" s="269"/>
    </row>
    <row r="2" spans="1:6" s="9" customFormat="1" ht="30" customHeight="1">
      <c r="A2" s="270" t="str">
        <f>'Príloha č.1'!A2:D2</f>
        <v>Prístroj pre magnetickú rezonanciu pre potreby kardiodiagnostiky vrátane pozáručného servisu</v>
      </c>
      <c r="B2" s="270"/>
      <c r="C2" s="270"/>
      <c r="D2" s="270"/>
      <c r="E2" s="270"/>
      <c r="F2" s="270"/>
    </row>
    <row r="3" spans="1:6" s="24" customFormat="1" ht="15" customHeight="1">
      <c r="A3" s="271"/>
      <c r="B3" s="271"/>
      <c r="C3" s="271"/>
      <c r="D3" s="22"/>
    </row>
    <row r="4" spans="1:6" s="25" customFormat="1" ht="35.1" customHeight="1">
      <c r="A4" s="272" t="s">
        <v>68</v>
      </c>
      <c r="B4" s="272"/>
      <c r="C4" s="272"/>
      <c r="D4" s="272"/>
      <c r="E4" s="272"/>
      <c r="F4" s="272"/>
    </row>
    <row r="5" spans="1:6" s="25" customFormat="1" ht="12.75" customHeight="1">
      <c r="A5" s="101"/>
      <c r="B5" s="101"/>
      <c r="C5" s="101"/>
      <c r="D5" s="101"/>
      <c r="E5" s="101"/>
      <c r="F5" s="101"/>
    </row>
    <row r="6" spans="1:6" s="25" customFormat="1" ht="35.1" customHeight="1">
      <c r="A6" s="380" t="s">
        <v>76</v>
      </c>
      <c r="B6" s="380"/>
      <c r="C6" s="380"/>
      <c r="D6" s="380"/>
      <c r="E6" s="380"/>
      <c r="F6" s="380"/>
    </row>
    <row r="7" spans="1:6" s="106" customFormat="1" ht="17.25" customHeight="1">
      <c r="A7" s="105"/>
      <c r="B7" s="382" t="s">
        <v>77</v>
      </c>
      <c r="C7" s="382"/>
      <c r="D7" s="382"/>
      <c r="E7" s="382"/>
      <c r="F7" s="382"/>
    </row>
    <row r="8" spans="1:6" ht="15.75" thickBot="1"/>
    <row r="9" spans="1:6" ht="90.75" customHeight="1">
      <c r="A9" s="17" t="s">
        <v>30</v>
      </c>
      <c r="B9" s="102" t="s">
        <v>73</v>
      </c>
      <c r="C9" s="103" t="s">
        <v>74</v>
      </c>
      <c r="D9" s="102" t="s">
        <v>75</v>
      </c>
      <c r="E9" s="104" t="s">
        <v>894</v>
      </c>
      <c r="F9" s="18" t="s">
        <v>893</v>
      </c>
    </row>
    <row r="10" spans="1:6">
      <c r="A10" s="19" t="s">
        <v>0</v>
      </c>
      <c r="B10" s="19" t="s">
        <v>1</v>
      </c>
      <c r="C10" s="19" t="s">
        <v>2</v>
      </c>
      <c r="D10" s="19" t="s">
        <v>3</v>
      </c>
      <c r="E10" s="19" t="s">
        <v>4</v>
      </c>
      <c r="F10" s="19" t="s">
        <v>27</v>
      </c>
    </row>
    <row r="11" spans="1:6" ht="30" customHeight="1">
      <c r="A11" s="260"/>
      <c r="B11" s="261"/>
      <c r="C11" s="261"/>
      <c r="D11" s="261"/>
      <c r="E11" s="261"/>
      <c r="F11" s="262"/>
    </row>
    <row r="12" spans="1:6" ht="30" customHeight="1">
      <c r="A12" s="263"/>
      <c r="B12" s="264"/>
      <c r="C12" s="264"/>
      <c r="D12" s="264"/>
      <c r="E12" s="264"/>
      <c r="F12" s="265"/>
    </row>
    <row r="13" spans="1:6" ht="30" customHeight="1">
      <c r="A13" s="263"/>
      <c r="B13" s="264"/>
      <c r="C13" s="264"/>
      <c r="D13" s="264"/>
      <c r="E13" s="264"/>
      <c r="F13" s="265"/>
    </row>
    <row r="14" spans="1:6" ht="30" customHeight="1">
      <c r="A14" s="263"/>
      <c r="B14" s="264"/>
      <c r="C14" s="264"/>
      <c r="D14" s="264"/>
      <c r="E14" s="264"/>
      <c r="F14" s="265"/>
    </row>
    <row r="15" spans="1:6" ht="30" customHeight="1" thickBot="1">
      <c r="A15" s="266"/>
      <c r="B15" s="267"/>
      <c r="C15" s="267"/>
      <c r="D15" s="267"/>
      <c r="E15" s="267"/>
      <c r="F15" s="268"/>
    </row>
    <row r="18" spans="1:6" s="107" customFormat="1" ht="51.75" customHeight="1">
      <c r="A18" s="381" t="s">
        <v>78</v>
      </c>
      <c r="B18" s="381"/>
      <c r="C18" s="381"/>
      <c r="D18" s="381"/>
      <c r="E18" s="381"/>
      <c r="F18" s="381"/>
    </row>
    <row r="20" spans="1:6" s="25" customFormat="1" ht="35.1" customHeight="1">
      <c r="A20" s="380" t="s">
        <v>79</v>
      </c>
      <c r="B20" s="380"/>
      <c r="C20" s="380"/>
      <c r="D20" s="380"/>
      <c r="E20" s="380"/>
      <c r="F20" s="380"/>
    </row>
    <row r="21" spans="1:6" s="106" customFormat="1" ht="30.75" customHeight="1">
      <c r="A21" s="105"/>
      <c r="B21" s="382" t="s">
        <v>80</v>
      </c>
      <c r="C21" s="382"/>
      <c r="D21" s="382"/>
      <c r="E21" s="382"/>
      <c r="F21" s="382"/>
    </row>
    <row r="22" spans="1:6" s="108" customFormat="1" ht="20.100000000000001" customHeight="1">
      <c r="A22" s="105"/>
      <c r="B22" s="109"/>
      <c r="C22" s="109"/>
      <c r="D22" s="109"/>
      <c r="E22" s="109"/>
      <c r="F22" s="109"/>
    </row>
    <row r="23" spans="1:6" ht="15" customHeight="1">
      <c r="A23" s="379" t="s">
        <v>7</v>
      </c>
      <c r="B23" s="379"/>
      <c r="C23" s="13" t="str">
        <f>IF('Príloha č.1'!$C$6="","",'Príloha č.1'!$C$6)</f>
        <v/>
      </c>
      <c r="D23" s="21"/>
    </row>
    <row r="24" spans="1:6" ht="15" customHeight="1">
      <c r="A24" s="379" t="s">
        <v>8</v>
      </c>
      <c r="B24" s="379"/>
      <c r="C24" s="13" t="str">
        <f>IF('Príloha č.1'!$C$7="","",'Príloha č.1'!$C$7)</f>
        <v/>
      </c>
      <c r="D24" s="12"/>
    </row>
    <row r="25" spans="1:6">
      <c r="A25" s="379" t="s">
        <v>9</v>
      </c>
      <c r="B25" s="379"/>
      <c r="C25" s="13" t="str">
        <f>IF('Príloha č.1'!$C$8="","",'Príloha č.1'!$C$8)</f>
        <v/>
      </c>
      <c r="D25" s="12"/>
    </row>
    <row r="26" spans="1:6">
      <c r="A26" s="379" t="s">
        <v>10</v>
      </c>
      <c r="B26" s="379"/>
      <c r="C26" s="13" t="str">
        <f>IF('Príloha č.1'!$C$9="","",'Príloha č.1'!$C$9)</f>
        <v/>
      </c>
      <c r="D26" s="12"/>
    </row>
    <row r="28" spans="1:6">
      <c r="A28" s="3" t="s">
        <v>17</v>
      </c>
      <c r="B28" s="13" t="str">
        <f>IF('Príloha č.1'!B23:B23="","",'Príloha č.1'!B23:B23)</f>
        <v/>
      </c>
      <c r="C28" s="4"/>
      <c r="D28" s="4"/>
    </row>
    <row r="29" spans="1:6">
      <c r="A29" s="3" t="s">
        <v>18</v>
      </c>
      <c r="B29" s="16" t="str">
        <f>IF('Príloha č.1'!B24:B24="","",'Príloha č.1'!B24:B24)</f>
        <v/>
      </c>
      <c r="C29" s="11"/>
      <c r="D29" s="9"/>
    </row>
    <row r="30" spans="1:6">
      <c r="A30" s="4"/>
      <c r="B30" s="4"/>
      <c r="C30" s="4"/>
      <c r="D30" s="4"/>
    </row>
    <row r="31" spans="1:6">
      <c r="A31" s="4"/>
      <c r="B31" s="4"/>
      <c r="C31" s="4"/>
      <c r="D31" s="15" t="s">
        <v>28</v>
      </c>
      <c r="E31" s="13" t="str">
        <f>IF('Príloha č.1'!D27="","",'Príloha č.1'!D27)</f>
        <v/>
      </c>
    </row>
    <row r="32" spans="1:6">
      <c r="A32" s="4"/>
      <c r="B32" s="4"/>
      <c r="D32" s="1"/>
      <c r="E32" s="8" t="s">
        <v>29</v>
      </c>
    </row>
    <row r="33" spans="1:3">
      <c r="A33" s="281" t="s">
        <v>19</v>
      </c>
      <c r="B33" s="281"/>
      <c r="C33" s="1"/>
    </row>
    <row r="34" spans="1:3">
      <c r="A34" s="14"/>
      <c r="B34" s="273" t="s">
        <v>20</v>
      </c>
      <c r="C34" s="273"/>
    </row>
  </sheetData>
  <mergeCells count="15">
    <mergeCell ref="B34:C34"/>
    <mergeCell ref="A4:F4"/>
    <mergeCell ref="A23:B23"/>
    <mergeCell ref="A24:B24"/>
    <mergeCell ref="A25:B25"/>
    <mergeCell ref="A6:F6"/>
    <mergeCell ref="A18:F18"/>
    <mergeCell ref="A20:F20"/>
    <mergeCell ref="B21:F21"/>
    <mergeCell ref="B7:F7"/>
    <mergeCell ref="A1:B1"/>
    <mergeCell ref="A3:C3"/>
    <mergeCell ref="A26:B26"/>
    <mergeCell ref="A33:B33"/>
    <mergeCell ref="A2:F2"/>
  </mergeCells>
  <conditionalFormatting sqref="B28:B29">
    <cfRule type="containsBlanks" dxfId="5" priority="3">
      <formula>LEN(TRIM(B28))=0</formula>
    </cfRule>
  </conditionalFormatting>
  <conditionalFormatting sqref="C23:C26">
    <cfRule type="containsBlanks" dxfId="4" priority="1">
      <formula>LEN(TRIM(C23))=0</formula>
    </cfRule>
  </conditionalFormatting>
  <conditionalFormatting sqref="E31">
    <cfRule type="containsBlanks" dxfId="3" priority="2">
      <formula>LEN(TRIM(E31))=0</formula>
    </cfRule>
  </conditionalFormatting>
  <printOptions horizontalCentered="1"/>
  <pageMargins left="0.78740157480314965" right="0.78740157480314965" top="0.76375000000000004" bottom="0.78740157480314965" header="0.31496062992125984" footer="0.31496062992125984"/>
  <pageSetup paperSize="9" scale="78" orientation="portrait" r:id="rId1"/>
  <headerFooter>
    <oddHeader>&amp;L&amp;"Arial,Tučné"&amp;9Príloha č. 9 SP
&amp;"Arial,Normálne"Zoznam známych subdodávateľov</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76200</xdr:colOff>
                    <xdr:row>5</xdr:row>
                    <xdr:rowOff>361950</xdr:rowOff>
                  </from>
                  <to>
                    <xdr:col>0</xdr:col>
                    <xdr:colOff>314325</xdr:colOff>
                    <xdr:row>7</xdr:row>
                    <xdr:rowOff>85725</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0</xdr:col>
                    <xdr:colOff>76200</xdr:colOff>
                    <xdr:row>20</xdr:row>
                    <xdr:rowOff>9525</xdr:rowOff>
                  </from>
                  <to>
                    <xdr:col>0</xdr:col>
                    <xdr:colOff>314325</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10</vt:i4>
      </vt:variant>
      <vt:variant>
        <vt:lpstr>Pomenované rozsahy</vt:lpstr>
      </vt:variant>
      <vt:variant>
        <vt:i4>7</vt:i4>
      </vt:variant>
    </vt:vector>
  </HeadingPairs>
  <TitlesOfParts>
    <vt:vector size="17" baseType="lpstr">
      <vt:lpstr>Príloha č.1</vt:lpstr>
      <vt:lpstr>Príloha č.2</vt:lpstr>
      <vt:lpstr>Príloha č.3</vt:lpstr>
      <vt:lpstr>Príloha č.4</vt:lpstr>
      <vt:lpstr>Príloha č.5</vt:lpstr>
      <vt:lpstr>Príloha č.6</vt:lpstr>
      <vt:lpstr>Príloha č.7</vt:lpstr>
      <vt:lpstr>Príloha č.8</vt:lpstr>
      <vt:lpstr>Príloha č.9</vt:lpstr>
      <vt:lpstr>Príloha č.10</vt:lpstr>
      <vt:lpstr>'Príloha č.1'!Oblasť_tlače</vt:lpstr>
      <vt:lpstr>'Príloha č.2'!Oblasť_tlače</vt:lpstr>
      <vt:lpstr>'Príloha č.3'!Oblasť_tlače</vt:lpstr>
      <vt:lpstr>'Príloha č.4'!Oblasť_tlače</vt:lpstr>
      <vt:lpstr>'Príloha č.5'!Oblasť_tlače</vt:lpstr>
      <vt:lpstr>'Príloha č.6'!Oblasť_tlače</vt:lpstr>
      <vt:lpstr>'Príloha č.7'!Oblasť_tlače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2024-10-04T13:47:21Z</cp:lastPrinted>
  <dcterms:created xsi:type="dcterms:W3CDTF">2017-08-18T08:10:31Z</dcterms:created>
  <dcterms:modified xsi:type="dcterms:W3CDTF">2024-10-07T07:43:08Z</dcterms:modified>
</cp:coreProperties>
</file>