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qpl6d7o\"/>
    </mc:Choice>
  </mc:AlternateContent>
  <xr:revisionPtr revIDLastSave="0" documentId="13_ncr:1_{E664DF1E-BB8A-414C-B10A-FC8096CCD035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3" i="1"/>
  <c r="F92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<sst xmlns="http://schemas.openxmlformats.org/spreadsheetml/2006/main" count="263" uniqueCount="160">
  <si>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</si>
  <si>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</si>
  <si>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</si>
  <si>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</si>
  <si>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</si>
  <si>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</si>
  <si>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</si>
  <si>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</si>
  <si>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</si>
  <si>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</si>
  <si>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</si>
  <si>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</si>
  <si>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</si>
  <si>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</si>
  <si>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</si>
  <si>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</si>
  <si>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</si>
  <si>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</si>
  <si>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</si>
  <si>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</si>
  <si>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</si>
  <si>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</si>
  <si>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</si>
  <si>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</si>
  <si>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</si>
  <si>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</si>
  <si>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</si>
  <si>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</si>
  <si>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</si>
  <si>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</si>
  <si>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</si>
  <si>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</si>
  <si>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</si>
  <si>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</si>
  <si>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</si>
  <si>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</si>
  <si>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</si>
  <si>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</si>
  <si>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</si>
  <si>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</si>
  <si>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</si>
  <si>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</si>
  <si>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</si>
  <si>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</si>
  <si>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</si>
  <si>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</si>
  <si>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</si>
  <si>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</si>
  <si>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</si>
  <si>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</si>
  <si>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</si>
  <si>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</si>
  <si>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</si>
  <si>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</si>
  <si>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</si>
  <si>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</si>
  <si>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</si>
  <si>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</si>
  <si>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</si>
  <si>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</si>
  <si>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</si>
  <si>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</si>
  <si>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</si>
  <si>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</si>
  <si>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</si>
  <si>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</si>
  <si>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</si>
  <si>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</si>
  <si>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</si>
  <si>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</si>
  <si>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</si>
  <si>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</si>
  <si>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</si>
  <si>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</si>
  <si>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</si>
  <si>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</si>
  <si>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</si>
  <si>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</si>
  <si>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</si>
  <si>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</si>
  <si>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</si>
  <si>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</si>
  <si>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</si>
  <si>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</si>
  <si>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</si>
  <si>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</si>
  <si>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</si>
  <si>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</si>
  <si>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</si>
  <si>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161</t>
  </si>
  <si>
    <t>SZUK-OWA2</t>
  </si>
  <si>
    <t>Próbne poszukiwania owadów w ściole metodą dwóch drzew próbnych</t>
  </si>
  <si>
    <t>SZT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</si>
  <si>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</si>
  <si>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</si>
  <si>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</si>
  <si>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</si>
  <si>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</si>
  <si>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</si>
  <si>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</si>
  <si>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</si>
  <si>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</si>
  <si>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</si>
  <si>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</si>
  <si>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</si>
  <si>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</si>
  <si>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</si>
  <si>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</si>
  <si>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</si>
  <si>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</si>
  <si>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</si>
  <si>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</si>
  <si>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</si>
  <si>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</si>
  <si>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</si>
  <si>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</si>
  <si>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</si>
  <si>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</si>
  <si>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</si>
  <si>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</si>
  <si>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</si>
  <si>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</si>
  <si>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</si>
  <si>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</si>
  <si>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</si>
  <si>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</si>
  <si>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</si>
  <si>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</si>
  <si>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</si>
  <si>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</si>
  <si>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</si>
  <si>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</si>
  <si>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</si>
  <si>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</si>
  <si>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</si>
  <si>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</si>
  <si>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</si>
  <si>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</si>
  <si>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</si>
  <si>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</si>
  <si>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</si>
  <si>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2025''  składamy niniejszym ofertę na pakiet 2503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</si>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</sst>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1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133</v>
      </c>
      <c r="J2" s="10"/>
      <c r="K2" s="10"/>
      <c r="L2" s="10"/>
      <c r="M2" s="10"/>
      <c r="N2" s="10"/>
      <c r="O2" s="10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20" t="s">
        <v>134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135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136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137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138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139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140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8" t="s">
        <v>141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142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932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3" t="s">
        <v>143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484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3" t="s">
        <v>144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2468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3" t="s">
        <v>145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222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3.2" customHeight="1" x14ac:dyDescent="0.2"/>
    <row r="49" spans="2:13" s="1" customFormat="1" ht="18.2" customHeight="1" x14ac:dyDescent="0.2">
      <c r="B49" s="13" t="s">
        <v>146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1" t="s">
        <v>10</v>
      </c>
      <c r="M51" s="11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210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1" t="s">
        <v>10</v>
      </c>
      <c r="M54" s="11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9.5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8.61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1.33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2.1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2.1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28</v>
      </c>
      <c r="G61" s="8">
        <v>66.13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28</v>
      </c>
      <c r="G62" s="8">
        <v>55.34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14</v>
      </c>
      <c r="G63" s="8">
        <v>110.52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32</v>
      </c>
      <c r="G64" s="8">
        <v>28.82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32</v>
      </c>
      <c r="G65" s="8">
        <v>48.28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32</v>
      </c>
      <c r="G66" s="8">
        <v>10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32</v>
      </c>
      <c r="G67" s="8">
        <v>1.35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32</v>
      </c>
      <c r="G68" s="8">
        <v>88.45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5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10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1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5.8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5.4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78</v>
      </c>
      <c r="G74" s="8">
        <v>30.03</v>
      </c>
      <c r="H74" s="23">
        <v>0</v>
      </c>
      <c r="I74" s="21">
        <f>ROUND(G74* H74,2)</f>
        <v>0</v>
      </c>
      <c r="J74" s="5">
        <v>23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78</v>
      </c>
      <c r="G75" s="8">
        <v>4.71</v>
      </c>
      <c r="H75" s="23">
        <v>0</v>
      </c>
      <c r="I75" s="21">
        <f>ROUND(G75* H75,2)</f>
        <v>0</v>
      </c>
      <c r="J75" s="5">
        <v>23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24</v>
      </c>
      <c r="H76" s="23">
        <v>0</v>
      </c>
      <c r="I76" s="21">
        <f>ROUND(G76* H76,2)</f>
        <v>0</v>
      </c>
      <c r="J76" s="5">
        <v>23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14</v>
      </c>
      <c r="G77" s="8">
        <v>2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28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92</v>
      </c>
      <c r="G78" s="8">
        <v>25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28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92</v>
      </c>
      <c r="G79" s="8">
        <v>10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28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92</v>
      </c>
      <c r="G80" s="8">
        <v>20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92</v>
      </c>
      <c r="G81" s="8">
        <v>200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18</v>
      </c>
      <c r="G82" s="8">
        <v>1.98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28</v>
      </c>
      <c r="G83" s="8">
        <v>0.6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85</v>
      </c>
      <c r="G84" s="8">
        <v>529.76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4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110</v>
      </c>
      <c r="F85" s="6" t="s">
        <v>85</v>
      </c>
      <c r="G85" s="8">
        <v>222</v>
      </c>
      <c r="H85" s="23">
        <v>0</v>
      </c>
      <c r="I85" s="21">
        <f>ROUND(G85* H85,2)</f>
        <v>0</v>
      </c>
      <c r="J85" s="5">
        <v>23</v>
      </c>
      <c r="K85" s="21">
        <f>ROUND(I85* J85/100,2)</f>
        <v>0</v>
      </c>
      <c r="L85" s="22">
        <f>ROUND(I85+ K85,2)</f>
        <v>0</v>
      </c>
      <c r="M85" s="9"/>
    </row>
    <row r="86" spans="2:14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85</v>
      </c>
      <c r="G86" s="8">
        <v>1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4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85</v>
      </c>
      <c r="G87" s="8">
        <v>16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4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85</v>
      </c>
      <c r="G88" s="8">
        <v>8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4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85</v>
      </c>
      <c r="G89" s="8">
        <v>59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9"/>
    </row>
    <row r="90" spans="2:14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124</v>
      </c>
      <c r="F90" s="6" t="s">
        <v>85</v>
      </c>
      <c r="G90" s="8">
        <v>10</v>
      </c>
      <c r="H90" s="23">
        <v>0</v>
      </c>
      <c r="I90" s="21">
        <f>ROUND(G90* H90,2)</f>
        <v>0</v>
      </c>
      <c r="J90" s="5">
        <v>23</v>
      </c>
      <c r="K90" s="21">
        <f>ROUND(I90* J90/100,2)</f>
        <v>0</v>
      </c>
      <c r="L90" s="22">
        <f>ROUND(I90+ K90,2)</f>
        <v>0</v>
      </c>
      <c r="M90" s="9"/>
    </row>
    <row r="91" spans="2:14" s="1" customFormat="1" ht="55.9" customHeight="1" x14ac:dyDescent="0.2"/>
    <row r="92" spans="2:14" s="1" customFormat="1" ht="21.4" customHeight="1" x14ac:dyDescent="0.2">
      <c r="B92" s="14" t="s">
        <v>127</v>
      </c>
      <c r="C92" s="14"/>
      <c r="D92" s="14"/>
      <c r="E92" s="14"/>
      <c r="F92" s="24">
        <f>ROUND(I32+I37+I42+I47+I52+I55+I56+I57+I58+I59+I60+I61+I62+I63+I64+I65+I66+I67+I68+I69+I70+I71+I72+I73+I74+I75+I76+I77+I78+I79+I80+I81+I82+I83+I84+I85+I86+I87+I88+I89+I90,2)</f>
        <v>0</v>
      </c>
      <c r="G92" s="25"/>
      <c r="H92" s="25"/>
      <c r="I92" s="25"/>
      <c r="J92" s="25"/>
      <c r="K92" s="25"/>
      <c r="L92" s="25"/>
      <c r="M92" s="26"/>
    </row>
    <row r="93" spans="2:14" s="1" customFormat="1" ht="21.4" customHeight="1" x14ac:dyDescent="0.2">
      <c r="B93" s="14" t="s">
        <v>128</v>
      </c>
      <c r="C93" s="14"/>
      <c r="D93" s="14"/>
      <c r="E93" s="14"/>
      <c r="F93" s="27">
        <f>ROUND(L32+L37+L42+L47+L52+L55+L56+L57+L58+L59+L60+L61+L62+L63+L64+L65+L66+L67+L68+L69+L70+L71+L72+L73+L74+L75+L76+L77+L78+L79+L80+L81+L82+L83+L84+L85+L86+L87+L88+L89+L90,2)</f>
        <v>0</v>
      </c>
      <c r="G93" s="28"/>
      <c r="H93" s="28"/>
      <c r="I93" s="28"/>
      <c r="J93" s="28"/>
      <c r="K93" s="28"/>
      <c r="L93" s="28"/>
      <c r="M93" s="29"/>
    </row>
    <row r="94" spans="2:14" s="1" customFormat="1" ht="11.1" customHeight="1" x14ac:dyDescent="0.2"/>
    <row r="95" spans="2:14" s="1" customFormat="1" ht="80.099999999999994" customHeight="1" x14ac:dyDescent="0.2">
      <c r="B95" s="31" t="s">
        <v>147</v>
      </c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</row>
    <row r="96" spans="2:14" s="1" customFormat="1" ht="2.65" customHeight="1" x14ac:dyDescent="0.2"/>
    <row r="97" spans="2:14" s="1" customFormat="1" ht="110.1" customHeight="1" x14ac:dyDescent="0.2">
      <c r="B97" s="31" t="s">
        <v>148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2:14" s="1" customFormat="1" ht="5.25" customHeight="1" x14ac:dyDescent="0.2"/>
    <row r="99" spans="2:14" s="1" customFormat="1" ht="110.1" customHeight="1" x14ac:dyDescent="0.2">
      <c r="B99" s="15" t="s">
        <v>149</v>
      </c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2:14" s="1" customFormat="1" ht="5.25" customHeight="1" x14ac:dyDescent="0.2"/>
    <row r="101" spans="2:14" s="1" customFormat="1" ht="37.9" customHeight="1" x14ac:dyDescent="0.2">
      <c r="B101" s="32" t="s">
        <v>129</v>
      </c>
      <c r="C101" s="32"/>
      <c r="D101" s="32"/>
      <c r="E101" s="32"/>
      <c r="F101" s="34" t="s">
        <v>130</v>
      </c>
      <c r="G101" s="34"/>
      <c r="H101" s="34"/>
      <c r="I101" s="34"/>
      <c r="J101" s="34"/>
      <c r="K101" s="34"/>
      <c r="L101" s="34"/>
    </row>
    <row r="102" spans="2:14" s="1" customFormat="1" ht="28.7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8.7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8.7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7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.65" customHeight="1" x14ac:dyDescent="0.2"/>
    <row r="107" spans="2:14" s="1" customFormat="1" ht="203.1" customHeight="1" x14ac:dyDescent="0.2">
      <c r="B107" s="31" t="s">
        <v>150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2.65" customHeight="1" x14ac:dyDescent="0.2"/>
    <row r="109" spans="2:14" s="1" customFormat="1" ht="36.950000000000003" customHeight="1" x14ac:dyDescent="0.2">
      <c r="B109" s="35" t="s">
        <v>151</v>
      </c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</row>
    <row r="110" spans="2:14" s="1" customFormat="1" ht="2.65" customHeight="1" x14ac:dyDescent="0.2"/>
    <row r="111" spans="2:14" s="1" customFormat="1" ht="37.9" customHeight="1" x14ac:dyDescent="0.2">
      <c r="B111" s="32" t="s">
        <v>131</v>
      </c>
      <c r="C111" s="32"/>
      <c r="D111" s="32"/>
      <c r="E111" s="32"/>
      <c r="F111" s="36" t="s">
        <v>132</v>
      </c>
      <c r="G111" s="36"/>
      <c r="H111" s="36"/>
      <c r="I111" s="36"/>
      <c r="J111" s="36"/>
      <c r="K111" s="36"/>
      <c r="L111" s="36"/>
    </row>
    <row r="112" spans="2:14" s="1" customFormat="1" ht="28.7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8.7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8.7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8.7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.65" customHeight="1" x14ac:dyDescent="0.2"/>
    <row r="117" spans="2:14" s="1" customFormat="1" ht="159.94999999999999" customHeight="1" x14ac:dyDescent="0.2">
      <c r="B117" s="31" t="s">
        <v>152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2:14" s="1" customFormat="1" ht="2.65" customHeight="1" x14ac:dyDescent="0.2"/>
    <row r="119" spans="2:14" s="1" customFormat="1" ht="54.95" customHeight="1" x14ac:dyDescent="0.2">
      <c r="B119" s="31" t="s">
        <v>153</v>
      </c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</row>
    <row r="120" spans="2:14" s="1" customFormat="1" ht="2.65" customHeight="1" x14ac:dyDescent="0.2"/>
    <row r="121" spans="2:14" s="1" customFormat="1" ht="60" customHeight="1" x14ac:dyDescent="0.2">
      <c r="B121" s="15" t="s">
        <v>154</v>
      </c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2:14" s="1" customFormat="1" ht="2.65" customHeight="1" x14ac:dyDescent="0.2"/>
    <row r="123" spans="2:14" s="1" customFormat="1" ht="48" customHeight="1" x14ac:dyDescent="0.2">
      <c r="B123" s="15" t="s">
        <v>155</v>
      </c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2:14" s="1" customFormat="1" ht="2.65" customHeight="1" x14ac:dyDescent="0.2"/>
    <row r="125" spans="2:14" s="1" customFormat="1" ht="125.1" customHeight="1" x14ac:dyDescent="0.2">
      <c r="B125" s="31" t="s">
        <v>156</v>
      </c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</row>
    <row r="126" spans="2:14" s="1" customFormat="1" ht="2.65" customHeight="1" x14ac:dyDescent="0.2"/>
    <row r="127" spans="2:14" s="1" customFormat="1" ht="84.95" customHeight="1" x14ac:dyDescent="0.2">
      <c r="B127" s="31" t="s">
        <v>157</v>
      </c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</row>
    <row r="128" spans="2:14" s="1" customFormat="1" ht="86.85" customHeight="1" x14ac:dyDescent="0.2"/>
    <row r="129" spans="2:10" s="1" customFormat="1" ht="17.649999999999999" customHeight="1" x14ac:dyDescent="0.2">
      <c r="I129" s="19" t="s">
        <v>158</v>
      </c>
      <c r="J129" s="19"/>
    </row>
    <row r="130" spans="2:10" s="1" customFormat="1" ht="145.15" customHeight="1" x14ac:dyDescent="0.2"/>
    <row r="131" spans="2:10" s="1" customFormat="1" ht="81.599999999999994" customHeight="1" x14ac:dyDescent="0.2">
      <c r="B131" s="17" t="s">
        <v>159</v>
      </c>
      <c r="C131" s="17"/>
      <c r="D131" s="17"/>
      <c r="E131" s="17"/>
      <c r="F131" s="17"/>
      <c r="G131" s="17"/>
      <c r="H131" s="17"/>
      <c r="I131" s="17"/>
      <c r="J131" s="17"/>
    </row>
  </sheetData>
  <mergeCells count="105">
    <mergeCell ref="B10:D11"/>
    <mergeCell ref="B101:E101"/>
    <mergeCell ref="B102:E102"/>
    <mergeCell ref="B103:E103"/>
    <mergeCell ref="B104:E104"/>
    <mergeCell ref="B105:E105"/>
    <mergeCell ref="B107:N107"/>
    <mergeCell ref="B109:N109"/>
    <mergeCell ref="B111:E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B112:E112"/>
    <mergeCell ref="B113:E113"/>
    <mergeCell ref="B114:E114"/>
    <mergeCell ref="B115:E115"/>
    <mergeCell ref="B117:N117"/>
    <mergeCell ref="B119:N119"/>
    <mergeCell ref="B121:N121"/>
    <mergeCell ref="B123:N123"/>
    <mergeCell ref="B125:N125"/>
    <mergeCell ref="B127:N127"/>
    <mergeCell ref="B131:J131"/>
    <mergeCell ref="B24:L24"/>
    <mergeCell ref="B26:L26"/>
    <mergeCell ref="B29:K29"/>
    <mergeCell ref="B34:K34"/>
    <mergeCell ref="B39:K39"/>
    <mergeCell ref="B99:N99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F115:L115"/>
    <mergeCell ref="I129:J129"/>
    <mergeCell ref="L63:M63"/>
    <mergeCell ref="B4:D4"/>
    <mergeCell ref="B44:K44"/>
    <mergeCell ref="B49:K49"/>
    <mergeCell ref="B6:D6"/>
    <mergeCell ref="B8:D8"/>
    <mergeCell ref="B92:E92"/>
    <mergeCell ref="B93:E93"/>
    <mergeCell ref="B95:N95"/>
    <mergeCell ref="B97:N97"/>
    <mergeCell ref="E14:G14"/>
    <mergeCell ref="F92:M92"/>
    <mergeCell ref="F93:M93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6:I16"/>
    <mergeCell ref="B18:I18"/>
    <mergeCell ref="B20:I20"/>
    <mergeCell ref="B22:I22"/>
    <mergeCell ref="B3:E3"/>
    <mergeCell ref="B5:E5"/>
    <mergeCell ref="B7:E7"/>
    <mergeCell ref="L88:M88"/>
    <mergeCell ref="L89:M89"/>
    <mergeCell ref="L90:M90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2024-10-15T10:49:39Z</dcterms:created>
  <dcterms:modified xsi:type="dcterms:W3CDTF">2024-10-15T11:07:25Z</dcterms:modified>
</cp:coreProperties>
</file>