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yos5320\"/>
    </mc:Choice>
  </mc:AlternateContent>
  <xr:revisionPtr revIDLastSave="0" documentId="13_ncr:1_{14A15A59-0D19-408E-82CC-E8A3E5FE8016}" xr6:coauthVersionLast="47" xr6:coauthVersionMax="47" xr10:uidLastSave="{00000000-0000-0000-0000-000000000000}"/>
  <bookViews>
    <workbookView xWindow="2640" yWindow="2640" windowWidth="23010" windowHeight="12465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101" i="1"/>
  <c r="F100" i="1"/>
  <c r="L98" i="1"/>
  <c r="K98" i="1"/>
  <c r="I98" i="1"/>
  <c r="L97" i="1"/>
  <c r="K97" i="1"/>
  <c r="I97" i="1"/>
  <c r="L96" i="1"/>
  <c r="K96" i="1"/>
  <c r="I96" i="1"/>
  <c r="L95" i="1"/>
  <c r="K95" i="1"/>
  <c r="I95" i="1"/>
  <c r="L94" i="1"/>
  <c r="K94" i="1"/>
  <c r="I94" i="1"/>
  <c r="L93" i="1"/>
  <c r="K93" i="1"/>
  <c r="I93" i="1"/>
  <c r="L92" i="1"/>
  <c r="K92" i="1"/>
  <c r="I92" i="1"/>
  <c r="L91" i="1"/>
  <c r="K91" i="1"/>
  <c r="I91" i="1"/>
  <c r="L90" i="1"/>
  <c r="K90" i="1"/>
  <c r="I90" i="1"/>
  <c r="L89" i="1"/>
  <c r="K89" i="1"/>
  <c r="I89" i="1"/>
  <c r="L88" i="1"/>
  <c r="K88" i="1"/>
  <c r="I88" i="1"/>
  <c r="L87" i="1"/>
  <c r="K87" i="1"/>
  <c r="I87" i="1"/>
  <c r="L86" i="1"/>
  <c r="K86" i="1"/>
  <c r="I86" i="1"/>
  <c r="L85" i="1"/>
  <c r="K85" i="1"/>
  <c r="I85" i="1"/>
  <c r="L84" i="1"/>
  <c r="K84" i="1"/>
  <c r="I84" i="1"/>
  <c r="L83" i="1"/>
  <c r="K83" i="1"/>
  <c r="I83" i="1"/>
  <c r="L82" i="1"/>
  <c r="K82" i="1"/>
  <c r="I82" i="1"/>
  <c r="L81" i="1"/>
  <c r="K81" i="1"/>
  <c r="I81" i="1"/>
  <c r="L80" i="1"/>
  <c r="K80" i="1"/>
  <c r="I80" i="1"/>
  <c r="L79" i="1"/>
  <c r="K79" i="1"/>
  <c r="I79" i="1"/>
  <c r="L78" i="1"/>
  <c r="K78" i="1"/>
  <c r="I78" i="1"/>
  <c r="L77" i="1"/>
  <c r="K77" i="1"/>
  <c r="I77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2" i="1"/>
  <c r="K52" i="1"/>
  <c r="I52" i="1"/>
  <c r="L47" i="1"/>
  <c r="K47" i="1"/>
  <c r="I47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<sst xmlns="http://schemas.openxmlformats.org/spreadsheetml/2006/main" count="295" uniqueCount="185">
  <si>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</si>
  <si>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</si>
  <si>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</si>
  <si>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</si>
  <si>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</si>
  <si>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</si>
  <si>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</si>
  <si>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</si>
  <si>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</si>
  <si>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</si>
  <si>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</si>
  <si>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</si>
  <si>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</si>
  <si>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</si>
  <si>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</si>
  <si>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18</t>
  </si>
  <si>
    <t>PORZ-STOS</t>
  </si>
  <si>
    <t>Wynoszenie i układanie pozostałości w stosy niewymiarowe</t>
  </si>
  <si>
    <t>M3P</t>
  </si>
  <si>
    <t xml:space="preserve"> 19</t>
  </si>
  <si>
    <t>PORZ-SPAL</t>
  </si>
  <si>
    <t>Spalanie gałęzi ułożonych w stosy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</si>
  <si>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</si>
  <si>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</si>
  <si>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</si>
  <si>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</si>
  <si>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39</t>
  </si>
  <si>
    <t>ROZDR-PP</t>
  </si>
  <si>
    <t>Rozdrabnianie pozostałości drzewnych na całej powierzchni bez mieszania z glebą</t>
  </si>
  <si>
    <t xml:space="preserve"> 40</t>
  </si>
  <si>
    <t>ROZDR-PDR</t>
  </si>
  <si>
    <t>Rozdrabnianie pozostałości drzewnych na całej powierzchni bez mieszania z glebą na powierzchniach z wyrobioną drobnicą</t>
  </si>
  <si>
    <t xml:space="preserve"> 47</t>
  </si>
  <si>
    <t>OPR-UC</t>
  </si>
  <si>
    <t>Opryskiwanie upraw opryskiwaczem - ciągnikowym (nie dotyczy szkółek)</t>
  </si>
  <si>
    <t xml:space="preserve"> 59</t>
  </si>
  <si>
    <t>WYK-TAL40</t>
  </si>
  <si>
    <t>Zdarcie pokrywy na talerzach 40 cm x 40 cm</t>
  </si>
  <si>
    <t>TSZT</t>
  </si>
  <si>
    <t xml:space="preserve"> 74</t>
  </si>
  <si>
    <t>WYK-PA5CZ</t>
  </si>
  <si>
    <t>Wyorywanie bruzd pługiem leśnym na pow. do 0,50 ha</t>
  </si>
  <si>
    <t>KMTR</t>
  </si>
  <si>
    <t xml:space="preserve"> 75</t>
  </si>
  <si>
    <t>WYK-PASCP</t>
  </si>
  <si>
    <t>Wyorywanie bruzd pługiem leśnym pod okapem</t>
  </si>
  <si>
    <t xml:space="preserve"> 76</t>
  </si>
  <si>
    <t>WYK-PWA</t>
  </si>
  <si>
    <t>Wyorywanie bruzd pługiem leśnym z wywyższeniem dna bruzdy na powierzchni powyżej 0,50 ha</t>
  </si>
  <si>
    <t xml:space="preserve"> 78</t>
  </si>
  <si>
    <t>WYK-POGCZ</t>
  </si>
  <si>
    <t>Wyorywanie bruzd pługiem leśnym z pogłębiaczem na powierzchni pow. 0,5 ha</t>
  </si>
  <si>
    <t xml:space="preserve"> 79</t>
  </si>
  <si>
    <t>WYK-P5GCP</t>
  </si>
  <si>
    <t>Wyorywanie bruzd pługiem leśnym z pogłębiaczem na pow. do 0,5 ha</t>
  </si>
  <si>
    <t xml:space="preserve"> 85</t>
  </si>
  <si>
    <t>WYK WAŁK</t>
  </si>
  <si>
    <t>Przygotowanie gleby pługofrezarką</t>
  </si>
  <si>
    <t>100</t>
  </si>
  <si>
    <t>KOP-ROW</t>
  </si>
  <si>
    <t>Wykopy ziemne o różnych przekrojach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</si>
  <si>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</si>
  <si>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</si>
  <si>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</si>
  <si>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</si>
  <si>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</si>
  <si>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</si>
  <si>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</si>
  <si>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</si>
  <si>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</si>
  <si>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105</t>
  </si>
  <si>
    <t>SAD-BRYŁ</t>
  </si>
  <si>
    <t>Sadzenie sadzonek z zakrytym systemem korzeniowym</t>
  </si>
  <si>
    <t>106</t>
  </si>
  <si>
    <t>POP-BRYŁ</t>
  </si>
  <si>
    <t>Sadzenie sadzonek z zakrytym systemem korzeniowym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</si>
  <si>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</si>
  <si>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</si>
  <si>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</si>
  <si>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</si>
  <si>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</si>
  <si>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</si>
  <si>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</si>
  <si>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</si>
  <si>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</si>
  <si>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</si>
  <si>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</si>
  <si>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</si>
  <si>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</si>
  <si>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</si>
  <si>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</si>
  <si>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</si>
  <si>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</si>
  <si>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</si>
  <si>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</si>
  <si>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</si>
  <si>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</si>
  <si>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142</t>
  </si>
  <si>
    <t>GRODZ-SN</t>
  </si>
  <si>
    <t>Grodzenie upraw przed zwierzyną siatką</t>
  </si>
  <si>
    <t>HM</t>
  </si>
  <si>
    <t>144</t>
  </si>
  <si>
    <t>GRODZ-SRN</t>
  </si>
  <si>
    <t>Grodzenie upraw przed zwierzyną siatką rozbiórkową</t>
  </si>
  <si>
    <t>146</t>
  </si>
  <si>
    <t>GRODZ-SZY</t>
  </si>
  <si>
    <t>Grodzenie upraw metodą szymiszowską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</si>
  <si>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</si>
  <si>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</si>
  <si>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</si>
  <si>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</si>
  <si>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</si>
  <si>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</si>
  <si>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</si>
  <si>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155</t>
  </si>
  <si>
    <t>PUŁ-RYJ</t>
  </si>
  <si>
    <t>Wykładanie pułapek na ryjkowce - dołki chwytne, wałki itp.</t>
  </si>
  <si>
    <t>SZT</t>
  </si>
  <si>
    <t>157</t>
  </si>
  <si>
    <t>SZUK-PĘDR</t>
  </si>
  <si>
    <t>Badanie zapędraczenia gleby - dół o objętości 0,5 m3</t>
  </si>
  <si>
    <t>159</t>
  </si>
  <si>
    <t>SZUK-OWAD</t>
  </si>
  <si>
    <t>Próbne poszukiwania owadów w ściółce</t>
  </si>
  <si>
    <t>163</t>
  </si>
  <si>
    <t>KOR-DRWI</t>
  </si>
  <si>
    <t>Ręczne korowanie drewna wielkowymiarowego iglastego i niszczenie kory</t>
  </si>
  <si>
    <t>361</t>
  </si>
  <si>
    <t>ZB-NASBK</t>
  </si>
  <si>
    <t>Zbiór nasion buka</t>
  </si>
  <si>
    <t>KG</t>
  </si>
  <si>
    <t>362</t>
  </si>
  <si>
    <t>ZB-NASBRZ</t>
  </si>
  <si>
    <t>Zbiór nasion brzozy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</si>
  <si>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</si>
  <si>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</si>
  <si>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</si>
  <si>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</si>
  <si>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</si>
  <si>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</si>
  <si>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</si>
  <si>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</si>
  <si>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</si>
  <si>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</si>
  <si>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</si>
  <si>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374</t>
  </si>
  <si>
    <t>GODZ RU23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</si>
  <si>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</si>
  <si>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</si>
  <si>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</si>
  <si>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</si>
  <si>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</si>
  <si>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</si>
  <si>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</si>
  <si>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</si>
  <si>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</si>
  <si>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</si>
  <si>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</si>
  <si>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</si>
  <si>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</si>
  <si>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</si>
  <si>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</si>
  <si>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</si>
  <si>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</si>
  <si>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Rudziniec</t>
  </si>
  <si>
    <t xml:space="preserve">44-160 Rudziniec; Leśna 7                       </t>
  </si>
  <si>
    <t>Odpowiadając na ogłoszenie o przetargu nieograniczonym na „Wykonywanie usług z zakresu gospodarki leśnej na terenie Nadleśnictwa Rudziniec w roku 2025''  składamy niniejszym ofertę na pakiet Pakiet 2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</si>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</sst>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9" fontId="4" fillId="3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39"/>
  <sheetViews>
    <sheetView tabSelected="1" workbookViewId="0"/>
  </sheetViews>
  <sheetFormatPr defaultRowHeight="1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8" t="s">
        <v>158</v>
      </c>
      <c r="J2" s="18"/>
      <c r="K2" s="18"/>
      <c r="L2" s="18"/>
      <c r="M2" s="18"/>
      <c r="N2" s="18"/>
      <c r="O2" s="18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15"/>
      <c r="C4" s="15"/>
      <c r="D4" s="15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15"/>
      <c r="C6" s="15"/>
      <c r="D6" s="15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15"/>
      <c r="C8" s="15"/>
      <c r="D8" s="15"/>
    </row>
    <row r="9" spans="2:15" s="1" customFormat="1" ht="4.3499999999999996" customHeight="1" x14ac:dyDescent="0.2"/>
    <row r="10" spans="2:15" s="1" customFormat="1" ht="6.95" customHeight="1" x14ac:dyDescent="0.2">
      <c r="B10" s="9" t="s">
        <v>159</v>
      </c>
      <c r="C10" s="9"/>
      <c r="D10" s="9"/>
    </row>
    <row r="11" spans="2:15" s="1" customFormat="1" ht="12.2" customHeight="1" x14ac:dyDescent="0.2">
      <c r="B11" s="9"/>
      <c r="C11" s="9"/>
      <c r="D11" s="9"/>
      <c r="G11" s="38" t="s">
        <v>160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6" t="s">
        <v>161</v>
      </c>
      <c r="F14" s="16"/>
      <c r="G14" s="16"/>
    </row>
    <row r="15" spans="2:15" s="1" customFormat="1" ht="43.15" customHeight="1" x14ac:dyDescent="0.2"/>
    <row r="16" spans="2:15" s="1" customFormat="1" ht="20.85" customHeight="1" x14ac:dyDescent="0.2">
      <c r="B16" s="14" t="s">
        <v>162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163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164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4" t="s">
        <v>165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12" t="s">
        <v>166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TEXT(F101,"#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167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9" t="s">
        <v>10</v>
      </c>
      <c r="M31" s="19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4063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20"/>
    </row>
    <row r="33" spans="2:13" s="1" customFormat="1" ht="3.2" customHeight="1" x14ac:dyDescent="0.2"/>
    <row r="34" spans="2:13" s="1" customFormat="1" ht="18.2" customHeight="1" x14ac:dyDescent="0.2">
      <c r="B34" s="14" t="s">
        <v>168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9" t="s">
        <v>10</v>
      </c>
      <c r="M36" s="19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3313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20"/>
    </row>
    <row r="38" spans="2:13" s="1" customFormat="1" ht="3.2" customHeight="1" x14ac:dyDescent="0.2"/>
    <row r="39" spans="2:13" s="1" customFormat="1" ht="18.2" customHeight="1" x14ac:dyDescent="0.2">
      <c r="B39" s="14" t="s">
        <v>169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9" t="s">
        <v>10</v>
      </c>
      <c r="M41" s="19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5694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20"/>
    </row>
    <row r="43" spans="2:13" s="1" customFormat="1" ht="3.2" customHeight="1" x14ac:dyDescent="0.2"/>
    <row r="44" spans="2:13" s="1" customFormat="1" ht="18.2" customHeight="1" x14ac:dyDescent="0.2">
      <c r="B44" s="14" t="s">
        <v>170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9" t="s">
        <v>10</v>
      </c>
      <c r="M46" s="19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2963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20"/>
    </row>
    <row r="48" spans="2:13" s="1" customFormat="1" ht="3.2" customHeight="1" x14ac:dyDescent="0.2"/>
    <row r="49" spans="2:13" s="1" customFormat="1" ht="18.2" customHeight="1" x14ac:dyDescent="0.2">
      <c r="B49" s="14" t="s">
        <v>171</v>
      </c>
      <c r="C49" s="14"/>
      <c r="D49" s="14"/>
      <c r="E49" s="14"/>
      <c r="F49" s="14"/>
      <c r="G49" s="14"/>
      <c r="H49" s="14"/>
      <c r="I49" s="14"/>
      <c r="J49" s="14"/>
      <c r="K49" s="14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9" t="s">
        <v>10</v>
      </c>
      <c r="M51" s="19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1489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20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19" t="s">
        <v>10</v>
      </c>
      <c r="M54" s="19"/>
    </row>
    <row r="55" spans="2:13" s="1" customFormat="1" ht="28.7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15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20"/>
    </row>
    <row r="56" spans="2:13" s="1" customFormat="1" ht="19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18</v>
      </c>
      <c r="G56" s="8">
        <v>20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20"/>
    </row>
    <row r="57" spans="2:13" s="1" customFormat="1" ht="38.85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25</v>
      </c>
      <c r="G57" s="8">
        <v>19.07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20"/>
    </row>
    <row r="58" spans="2:13" s="1" customFormat="1" ht="28.7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25</v>
      </c>
      <c r="G58" s="8">
        <v>32.61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20"/>
    </row>
    <row r="59" spans="2:13" s="1" customFormat="1" ht="38.85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25</v>
      </c>
      <c r="G59" s="8">
        <v>16.28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20"/>
    </row>
    <row r="60" spans="2:13" s="1" customFormat="1" ht="28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25</v>
      </c>
      <c r="G60" s="8">
        <v>30.41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20"/>
    </row>
    <row r="61" spans="2:13" s="1" customFormat="1" ht="19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38</v>
      </c>
      <c r="G61" s="8">
        <v>3.35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20"/>
    </row>
    <row r="62" spans="2:13" s="1" customFormat="1" ht="19.7" customHeight="1" x14ac:dyDescent="0.2">
      <c r="B62" s="5">
        <v>13</v>
      </c>
      <c r="C62" s="6" t="s">
        <v>39</v>
      </c>
      <c r="D62" s="6" t="s">
        <v>40</v>
      </c>
      <c r="E62" s="7" t="s">
        <v>41</v>
      </c>
      <c r="F62" s="6" t="s">
        <v>42</v>
      </c>
      <c r="G62" s="8">
        <v>7.5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20"/>
    </row>
    <row r="63" spans="2:13" s="1" customFormat="1" ht="19.7" customHeight="1" x14ac:dyDescent="0.2">
      <c r="B63" s="5">
        <v>14</v>
      </c>
      <c r="C63" s="6" t="s">
        <v>43</v>
      </c>
      <c r="D63" s="6" t="s">
        <v>44</v>
      </c>
      <c r="E63" s="7" t="s">
        <v>45</v>
      </c>
      <c r="F63" s="6" t="s">
        <v>42</v>
      </c>
      <c r="G63" s="8">
        <v>11.25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20"/>
    </row>
    <row r="64" spans="2:13" s="1" customFormat="1" ht="28.7" customHeight="1" x14ac:dyDescent="0.2">
      <c r="B64" s="5">
        <v>15</v>
      </c>
      <c r="C64" s="6" t="s">
        <v>46</v>
      </c>
      <c r="D64" s="6" t="s">
        <v>47</v>
      </c>
      <c r="E64" s="7" t="s">
        <v>48</v>
      </c>
      <c r="F64" s="6" t="s">
        <v>42</v>
      </c>
      <c r="G64" s="8">
        <v>10.94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20"/>
    </row>
    <row r="65" spans="2:13" s="1" customFormat="1" ht="28.7" customHeight="1" x14ac:dyDescent="0.2">
      <c r="B65" s="5">
        <v>16</v>
      </c>
      <c r="C65" s="6" t="s">
        <v>49</v>
      </c>
      <c r="D65" s="6" t="s">
        <v>50</v>
      </c>
      <c r="E65" s="7" t="s">
        <v>51</v>
      </c>
      <c r="F65" s="6" t="s">
        <v>42</v>
      </c>
      <c r="G65" s="8">
        <v>206.82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20"/>
    </row>
    <row r="66" spans="2:13" s="1" customFormat="1" ht="28.7" customHeight="1" x14ac:dyDescent="0.2">
      <c r="B66" s="5">
        <v>17</v>
      </c>
      <c r="C66" s="6" t="s">
        <v>52</v>
      </c>
      <c r="D66" s="6" t="s">
        <v>53</v>
      </c>
      <c r="E66" s="7" t="s">
        <v>54</v>
      </c>
      <c r="F66" s="6" t="s">
        <v>42</v>
      </c>
      <c r="G66" s="8">
        <v>11.61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20"/>
    </row>
    <row r="67" spans="2:13" s="1" customFormat="1" ht="19.7" customHeight="1" x14ac:dyDescent="0.2">
      <c r="B67" s="5">
        <v>18</v>
      </c>
      <c r="C67" s="6" t="s">
        <v>55</v>
      </c>
      <c r="D67" s="6" t="s">
        <v>56</v>
      </c>
      <c r="E67" s="7" t="s">
        <v>57</v>
      </c>
      <c r="F67" s="6" t="s">
        <v>42</v>
      </c>
      <c r="G67" s="8">
        <v>37.909999999999997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20"/>
    </row>
    <row r="68" spans="2:13" s="1" customFormat="1" ht="19.7" customHeight="1" x14ac:dyDescent="0.2">
      <c r="B68" s="5">
        <v>19</v>
      </c>
      <c r="C68" s="6" t="s">
        <v>58</v>
      </c>
      <c r="D68" s="6" t="s">
        <v>59</v>
      </c>
      <c r="E68" s="7" t="s">
        <v>60</v>
      </c>
      <c r="F68" s="6" t="s">
        <v>14</v>
      </c>
      <c r="G68" s="8">
        <v>125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20"/>
    </row>
    <row r="69" spans="2:13" s="1" customFormat="1" ht="19.7" customHeight="1" x14ac:dyDescent="0.2">
      <c r="B69" s="5">
        <v>20</v>
      </c>
      <c r="C69" s="6" t="s">
        <v>61</v>
      </c>
      <c r="D69" s="6" t="s">
        <v>62</v>
      </c>
      <c r="E69" s="7" t="s">
        <v>63</v>
      </c>
      <c r="F69" s="6" t="s">
        <v>38</v>
      </c>
      <c r="G69" s="8">
        <v>78.86</v>
      </c>
      <c r="H69" s="23">
        <v>0</v>
      </c>
      <c r="I69" s="21">
        <f>ROUND(G69* H69,2)</f>
        <v>0</v>
      </c>
      <c r="J69" s="5">
        <v>8</v>
      </c>
      <c r="K69" s="21">
        <f>ROUND(I69* J69/100,2)</f>
        <v>0</v>
      </c>
      <c r="L69" s="22">
        <f>ROUND(I69+ K69,2)</f>
        <v>0</v>
      </c>
      <c r="M69" s="20"/>
    </row>
    <row r="70" spans="2:13" s="1" customFormat="1" ht="19.7" customHeight="1" x14ac:dyDescent="0.2">
      <c r="B70" s="5">
        <v>21</v>
      </c>
      <c r="C70" s="6" t="s">
        <v>64</v>
      </c>
      <c r="D70" s="6" t="s">
        <v>65</v>
      </c>
      <c r="E70" s="7" t="s">
        <v>66</v>
      </c>
      <c r="F70" s="6" t="s">
        <v>38</v>
      </c>
      <c r="G70" s="8">
        <v>24.5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20"/>
    </row>
    <row r="71" spans="2:13" s="1" customFormat="1" ht="28.7" customHeight="1" x14ac:dyDescent="0.2">
      <c r="B71" s="5">
        <v>22</v>
      </c>
      <c r="C71" s="6" t="s">
        <v>67</v>
      </c>
      <c r="D71" s="6" t="s">
        <v>68</v>
      </c>
      <c r="E71" s="7" t="s">
        <v>69</v>
      </c>
      <c r="F71" s="6" t="s">
        <v>38</v>
      </c>
      <c r="G71" s="8">
        <v>0.01</v>
      </c>
      <c r="H71" s="23">
        <v>0</v>
      </c>
      <c r="I71" s="21">
        <f>ROUND(G71* H71,2)</f>
        <v>0</v>
      </c>
      <c r="J71" s="5">
        <v>8</v>
      </c>
      <c r="K71" s="21">
        <f>ROUND(I71* J71/100,2)</f>
        <v>0</v>
      </c>
      <c r="L71" s="22">
        <f>ROUND(I71+ K71,2)</f>
        <v>0</v>
      </c>
      <c r="M71" s="20"/>
    </row>
    <row r="72" spans="2:13" s="1" customFormat="1" ht="19.7" customHeight="1" x14ac:dyDescent="0.2">
      <c r="B72" s="5">
        <v>23</v>
      </c>
      <c r="C72" s="6" t="s">
        <v>70</v>
      </c>
      <c r="D72" s="6" t="s">
        <v>71</v>
      </c>
      <c r="E72" s="7" t="s">
        <v>72</v>
      </c>
      <c r="F72" s="6" t="s">
        <v>38</v>
      </c>
      <c r="G72" s="8">
        <v>277.36</v>
      </c>
      <c r="H72" s="23">
        <v>0</v>
      </c>
      <c r="I72" s="21">
        <f>ROUND(G72* H72,2)</f>
        <v>0</v>
      </c>
      <c r="J72" s="5">
        <v>8</v>
      </c>
      <c r="K72" s="21">
        <f>ROUND(I72* J72/100,2)</f>
        <v>0</v>
      </c>
      <c r="L72" s="22">
        <f>ROUND(I72+ K72,2)</f>
        <v>0</v>
      </c>
      <c r="M72" s="20"/>
    </row>
    <row r="73" spans="2:13" s="1" customFormat="1" ht="28.7" customHeight="1" x14ac:dyDescent="0.2">
      <c r="B73" s="5">
        <v>24</v>
      </c>
      <c r="C73" s="6" t="s">
        <v>73</v>
      </c>
      <c r="D73" s="6" t="s">
        <v>74</v>
      </c>
      <c r="E73" s="7" t="s">
        <v>75</v>
      </c>
      <c r="F73" s="6" t="s">
        <v>38</v>
      </c>
      <c r="G73" s="8">
        <v>10.76</v>
      </c>
      <c r="H73" s="23">
        <v>0</v>
      </c>
      <c r="I73" s="21">
        <f>ROUND(G73* H73,2)</f>
        <v>0</v>
      </c>
      <c r="J73" s="5">
        <v>8</v>
      </c>
      <c r="K73" s="21">
        <f>ROUND(I73* J73/100,2)</f>
        <v>0</v>
      </c>
      <c r="L73" s="22">
        <f>ROUND(I73+ K73,2)</f>
        <v>0</v>
      </c>
      <c r="M73" s="20"/>
    </row>
    <row r="74" spans="2:13" s="1" customFormat="1" ht="19.7" customHeight="1" x14ac:dyDescent="0.2">
      <c r="B74" s="5">
        <v>25</v>
      </c>
      <c r="C74" s="6" t="s">
        <v>76</v>
      </c>
      <c r="D74" s="6" t="s">
        <v>77</v>
      </c>
      <c r="E74" s="7" t="s">
        <v>78</v>
      </c>
      <c r="F74" s="6" t="s">
        <v>38</v>
      </c>
      <c r="G74" s="8">
        <v>391.49</v>
      </c>
      <c r="H74" s="23">
        <v>0</v>
      </c>
      <c r="I74" s="21">
        <f>ROUND(G74* H74,2)</f>
        <v>0</v>
      </c>
      <c r="J74" s="5">
        <v>8</v>
      </c>
      <c r="K74" s="21">
        <f>ROUND(I74* J74/100,2)</f>
        <v>0</v>
      </c>
      <c r="L74" s="22">
        <f>ROUND(I74+ K74,2)</f>
        <v>0</v>
      </c>
      <c r="M74" s="20"/>
    </row>
    <row r="75" spans="2:13" s="1" customFormat="1" ht="28.7" customHeight="1" x14ac:dyDescent="0.2">
      <c r="B75" s="5">
        <v>26</v>
      </c>
      <c r="C75" s="6" t="s">
        <v>79</v>
      </c>
      <c r="D75" s="6" t="s">
        <v>80</v>
      </c>
      <c r="E75" s="7" t="s">
        <v>81</v>
      </c>
      <c r="F75" s="6" t="s">
        <v>25</v>
      </c>
      <c r="G75" s="8">
        <v>80</v>
      </c>
      <c r="H75" s="23">
        <v>0</v>
      </c>
      <c r="I75" s="21">
        <f>ROUND(G75* H75,2)</f>
        <v>0</v>
      </c>
      <c r="J75" s="5">
        <v>8</v>
      </c>
      <c r="K75" s="21">
        <f>ROUND(I75* J75/100,2)</f>
        <v>0</v>
      </c>
      <c r="L75" s="22">
        <f>ROUND(I75+ K75,2)</f>
        <v>0</v>
      </c>
      <c r="M75" s="20"/>
    </row>
    <row r="76" spans="2:13" s="1" customFormat="1" ht="28.7" customHeight="1" x14ac:dyDescent="0.2">
      <c r="B76" s="5">
        <v>27</v>
      </c>
      <c r="C76" s="6" t="s">
        <v>82</v>
      </c>
      <c r="D76" s="6" t="s">
        <v>83</v>
      </c>
      <c r="E76" s="7" t="s">
        <v>84</v>
      </c>
      <c r="F76" s="6" t="s">
        <v>25</v>
      </c>
      <c r="G76" s="8">
        <v>62</v>
      </c>
      <c r="H76" s="23">
        <v>0</v>
      </c>
      <c r="I76" s="21">
        <f>ROUND(G76* H76,2)</f>
        <v>0</v>
      </c>
      <c r="J76" s="5">
        <v>8</v>
      </c>
      <c r="K76" s="21">
        <f>ROUND(I76* J76/100,2)</f>
        <v>0</v>
      </c>
      <c r="L76" s="22">
        <f>ROUND(I76+ K76,2)</f>
        <v>0</v>
      </c>
      <c r="M76" s="20"/>
    </row>
    <row r="77" spans="2:13" s="1" customFormat="1" ht="28.7" customHeight="1" x14ac:dyDescent="0.2">
      <c r="B77" s="5">
        <v>28</v>
      </c>
      <c r="C77" s="6" t="s">
        <v>85</v>
      </c>
      <c r="D77" s="6" t="s">
        <v>86</v>
      </c>
      <c r="E77" s="7" t="s">
        <v>87</v>
      </c>
      <c r="F77" s="6" t="s">
        <v>25</v>
      </c>
      <c r="G77" s="8">
        <v>19</v>
      </c>
      <c r="H77" s="23">
        <v>0</v>
      </c>
      <c r="I77" s="21">
        <f>ROUND(G77* H77,2)</f>
        <v>0</v>
      </c>
      <c r="J77" s="5">
        <v>8</v>
      </c>
      <c r="K77" s="21">
        <f>ROUND(I77* J77/100,2)</f>
        <v>0</v>
      </c>
      <c r="L77" s="22">
        <f>ROUND(I77+ K77,2)</f>
        <v>0</v>
      </c>
      <c r="M77" s="20"/>
    </row>
    <row r="78" spans="2:13" s="1" customFormat="1" ht="19.7" customHeight="1" x14ac:dyDescent="0.2">
      <c r="B78" s="5">
        <v>29</v>
      </c>
      <c r="C78" s="6" t="s">
        <v>88</v>
      </c>
      <c r="D78" s="6" t="s">
        <v>89</v>
      </c>
      <c r="E78" s="7" t="s">
        <v>90</v>
      </c>
      <c r="F78" s="6" t="s">
        <v>25</v>
      </c>
      <c r="G78" s="8">
        <v>44.2</v>
      </c>
      <c r="H78" s="23">
        <v>0</v>
      </c>
      <c r="I78" s="21">
        <f>ROUND(G78* H78,2)</f>
        <v>0</v>
      </c>
      <c r="J78" s="5">
        <v>8</v>
      </c>
      <c r="K78" s="21">
        <f>ROUND(I78* J78/100,2)</f>
        <v>0</v>
      </c>
      <c r="L78" s="22">
        <f>ROUND(I78+ K78,2)</f>
        <v>0</v>
      </c>
      <c r="M78" s="20"/>
    </row>
    <row r="79" spans="2:13" s="1" customFormat="1" ht="19.7" customHeight="1" x14ac:dyDescent="0.2">
      <c r="B79" s="5">
        <v>30</v>
      </c>
      <c r="C79" s="6" t="s">
        <v>91</v>
      </c>
      <c r="D79" s="6" t="s">
        <v>92</v>
      </c>
      <c r="E79" s="7" t="s">
        <v>93</v>
      </c>
      <c r="F79" s="6" t="s">
        <v>25</v>
      </c>
      <c r="G79" s="8">
        <v>64.66</v>
      </c>
      <c r="H79" s="23">
        <v>0</v>
      </c>
      <c r="I79" s="21">
        <f>ROUND(G79* H79,2)</f>
        <v>0</v>
      </c>
      <c r="J79" s="5">
        <v>8</v>
      </c>
      <c r="K79" s="21">
        <f>ROUND(I79* J79/100,2)</f>
        <v>0</v>
      </c>
      <c r="L79" s="22">
        <f>ROUND(I79+ K79,2)</f>
        <v>0</v>
      </c>
      <c r="M79" s="20"/>
    </row>
    <row r="80" spans="2:13" s="1" customFormat="1" ht="28.7" customHeight="1" x14ac:dyDescent="0.2">
      <c r="B80" s="5">
        <v>31</v>
      </c>
      <c r="C80" s="6" t="s">
        <v>94</v>
      </c>
      <c r="D80" s="6" t="s">
        <v>95</v>
      </c>
      <c r="E80" s="7" t="s">
        <v>96</v>
      </c>
      <c r="F80" s="6" t="s">
        <v>25</v>
      </c>
      <c r="G80" s="8">
        <v>106.79</v>
      </c>
      <c r="H80" s="23">
        <v>0</v>
      </c>
      <c r="I80" s="21">
        <f>ROUND(G80* H80,2)</f>
        <v>0</v>
      </c>
      <c r="J80" s="5">
        <v>8</v>
      </c>
      <c r="K80" s="21">
        <f>ROUND(I80* J80/100,2)</f>
        <v>0</v>
      </c>
      <c r="L80" s="22">
        <f>ROUND(I80+ K80,2)</f>
        <v>0</v>
      </c>
      <c r="M80" s="20"/>
    </row>
    <row r="81" spans="2:13" s="1" customFormat="1" ht="19.7" customHeight="1" x14ac:dyDescent="0.2">
      <c r="B81" s="5">
        <v>32</v>
      </c>
      <c r="C81" s="6" t="s">
        <v>97</v>
      </c>
      <c r="D81" s="6" t="s">
        <v>98</v>
      </c>
      <c r="E81" s="7" t="s">
        <v>99</v>
      </c>
      <c r="F81" s="6" t="s">
        <v>100</v>
      </c>
      <c r="G81" s="8">
        <v>3.5</v>
      </c>
      <c r="H81" s="23">
        <v>0</v>
      </c>
      <c r="I81" s="21">
        <f>ROUND(G81* H81,2)</f>
        <v>0</v>
      </c>
      <c r="J81" s="5">
        <v>23</v>
      </c>
      <c r="K81" s="21">
        <f>ROUND(I81* J81/100,2)</f>
        <v>0</v>
      </c>
      <c r="L81" s="22">
        <f>ROUND(I81+ K81,2)</f>
        <v>0</v>
      </c>
      <c r="M81" s="20"/>
    </row>
    <row r="82" spans="2:13" s="1" customFormat="1" ht="19.7" customHeight="1" x14ac:dyDescent="0.2">
      <c r="B82" s="5">
        <v>33</v>
      </c>
      <c r="C82" s="6" t="s">
        <v>101</v>
      </c>
      <c r="D82" s="6" t="s">
        <v>102</v>
      </c>
      <c r="E82" s="7" t="s">
        <v>103</v>
      </c>
      <c r="F82" s="6" t="s">
        <v>100</v>
      </c>
      <c r="G82" s="8">
        <v>22.5</v>
      </c>
      <c r="H82" s="23">
        <v>0</v>
      </c>
      <c r="I82" s="21">
        <f>ROUND(G82* H82,2)</f>
        <v>0</v>
      </c>
      <c r="J82" s="5">
        <v>23</v>
      </c>
      <c r="K82" s="21">
        <f>ROUND(I82* J82/100,2)</f>
        <v>0</v>
      </c>
      <c r="L82" s="22">
        <f>ROUND(I82+ K82,2)</f>
        <v>0</v>
      </c>
      <c r="M82" s="20"/>
    </row>
    <row r="83" spans="2:13" s="1" customFormat="1" ht="19.7" customHeight="1" x14ac:dyDescent="0.2">
      <c r="B83" s="5">
        <v>34</v>
      </c>
      <c r="C83" s="6" t="s">
        <v>104</v>
      </c>
      <c r="D83" s="6" t="s">
        <v>105</v>
      </c>
      <c r="E83" s="7" t="s">
        <v>106</v>
      </c>
      <c r="F83" s="6" t="s">
        <v>100</v>
      </c>
      <c r="G83" s="8">
        <v>5.4</v>
      </c>
      <c r="H83" s="23">
        <v>0</v>
      </c>
      <c r="I83" s="21">
        <f>ROUND(G83* H83,2)</f>
        <v>0</v>
      </c>
      <c r="J83" s="5">
        <v>23</v>
      </c>
      <c r="K83" s="21">
        <f>ROUND(I83* J83/100,2)</f>
        <v>0</v>
      </c>
      <c r="L83" s="22">
        <f>ROUND(I83+ K83,2)</f>
        <v>0</v>
      </c>
      <c r="M83" s="20"/>
    </row>
    <row r="84" spans="2:13" s="1" customFormat="1" ht="19.7" customHeight="1" x14ac:dyDescent="0.2">
      <c r="B84" s="5">
        <v>35</v>
      </c>
      <c r="C84" s="6" t="s">
        <v>107</v>
      </c>
      <c r="D84" s="6" t="s">
        <v>108</v>
      </c>
      <c r="E84" s="7" t="s">
        <v>109</v>
      </c>
      <c r="F84" s="6" t="s">
        <v>100</v>
      </c>
      <c r="G84" s="8">
        <v>77.12</v>
      </c>
      <c r="H84" s="23">
        <v>0</v>
      </c>
      <c r="I84" s="21">
        <f>ROUND(G84* H84,2)</f>
        <v>0</v>
      </c>
      <c r="J84" s="5">
        <v>23</v>
      </c>
      <c r="K84" s="21">
        <f>ROUND(I84* J84/100,2)</f>
        <v>0</v>
      </c>
      <c r="L84" s="22">
        <f>ROUND(I84+ K84,2)</f>
        <v>0</v>
      </c>
      <c r="M84" s="20"/>
    </row>
    <row r="85" spans="2:13" s="1" customFormat="1" ht="19.7" customHeight="1" x14ac:dyDescent="0.2">
      <c r="B85" s="5">
        <v>36</v>
      </c>
      <c r="C85" s="6" t="s">
        <v>110</v>
      </c>
      <c r="D85" s="6" t="s">
        <v>111</v>
      </c>
      <c r="E85" s="7" t="s">
        <v>112</v>
      </c>
      <c r="F85" s="6" t="s">
        <v>113</v>
      </c>
      <c r="G85" s="8">
        <v>270</v>
      </c>
      <c r="H85" s="23">
        <v>0</v>
      </c>
      <c r="I85" s="21">
        <f>ROUND(G85* H85,2)</f>
        <v>0</v>
      </c>
      <c r="J85" s="5">
        <v>23</v>
      </c>
      <c r="K85" s="21">
        <f>ROUND(I85* J85/100,2)</f>
        <v>0</v>
      </c>
      <c r="L85" s="22">
        <f>ROUND(I85+ K85,2)</f>
        <v>0</v>
      </c>
      <c r="M85" s="20"/>
    </row>
    <row r="86" spans="2:13" s="1" customFormat="1" ht="19.7" customHeight="1" x14ac:dyDescent="0.2">
      <c r="B86" s="5">
        <v>37</v>
      </c>
      <c r="C86" s="6" t="s">
        <v>114</v>
      </c>
      <c r="D86" s="6" t="s">
        <v>115</v>
      </c>
      <c r="E86" s="7" t="s">
        <v>116</v>
      </c>
      <c r="F86" s="6" t="s">
        <v>117</v>
      </c>
      <c r="G86" s="8">
        <v>196</v>
      </c>
      <c r="H86" s="23">
        <v>0</v>
      </c>
      <c r="I86" s="21">
        <f>ROUND(G86* H86,2)</f>
        <v>0</v>
      </c>
      <c r="J86" s="5">
        <v>8</v>
      </c>
      <c r="K86" s="21">
        <f>ROUND(I86* J86/100,2)</f>
        <v>0</v>
      </c>
      <c r="L86" s="22">
        <f>ROUND(I86+ K86,2)</f>
        <v>0</v>
      </c>
      <c r="M86" s="20"/>
    </row>
    <row r="87" spans="2:13" s="1" customFormat="1" ht="19.7" customHeight="1" x14ac:dyDescent="0.2">
      <c r="B87" s="5">
        <v>38</v>
      </c>
      <c r="C87" s="6" t="s">
        <v>118</v>
      </c>
      <c r="D87" s="6" t="s">
        <v>119</v>
      </c>
      <c r="E87" s="7" t="s">
        <v>120</v>
      </c>
      <c r="F87" s="6" t="s">
        <v>117</v>
      </c>
      <c r="G87" s="8">
        <v>100</v>
      </c>
      <c r="H87" s="23">
        <v>0</v>
      </c>
      <c r="I87" s="21">
        <f>ROUND(G87* H87,2)</f>
        <v>0</v>
      </c>
      <c r="J87" s="5">
        <v>8</v>
      </c>
      <c r="K87" s="21">
        <f>ROUND(I87* J87/100,2)</f>
        <v>0</v>
      </c>
      <c r="L87" s="22">
        <f>ROUND(I87+ K87,2)</f>
        <v>0</v>
      </c>
      <c r="M87" s="20"/>
    </row>
    <row r="88" spans="2:13" s="1" customFormat="1" ht="19.7" customHeight="1" x14ac:dyDescent="0.2">
      <c r="B88" s="5">
        <v>39</v>
      </c>
      <c r="C88" s="6" t="s">
        <v>121</v>
      </c>
      <c r="D88" s="6" t="s">
        <v>122</v>
      </c>
      <c r="E88" s="7" t="s">
        <v>123</v>
      </c>
      <c r="F88" s="6" t="s">
        <v>117</v>
      </c>
      <c r="G88" s="8">
        <v>17</v>
      </c>
      <c r="H88" s="23">
        <v>0</v>
      </c>
      <c r="I88" s="21">
        <f>ROUND(G88* H88,2)</f>
        <v>0</v>
      </c>
      <c r="J88" s="5">
        <v>8</v>
      </c>
      <c r="K88" s="21">
        <f>ROUND(I88* J88/100,2)</f>
        <v>0</v>
      </c>
      <c r="L88" s="22">
        <f>ROUND(I88+ K88,2)</f>
        <v>0</v>
      </c>
      <c r="M88" s="20"/>
    </row>
    <row r="89" spans="2:13" s="1" customFormat="1" ht="28.7" customHeight="1" x14ac:dyDescent="0.2">
      <c r="B89" s="5">
        <v>40</v>
      </c>
      <c r="C89" s="6" t="s">
        <v>124</v>
      </c>
      <c r="D89" s="6" t="s">
        <v>125</v>
      </c>
      <c r="E89" s="7" t="s">
        <v>126</v>
      </c>
      <c r="F89" s="6" t="s">
        <v>14</v>
      </c>
      <c r="G89" s="8">
        <v>20.5</v>
      </c>
      <c r="H89" s="23">
        <v>0</v>
      </c>
      <c r="I89" s="21">
        <f>ROUND(G89* H89,2)</f>
        <v>0</v>
      </c>
      <c r="J89" s="5">
        <v>8</v>
      </c>
      <c r="K89" s="21">
        <f>ROUND(I89* J89/100,2)</f>
        <v>0</v>
      </c>
      <c r="L89" s="22">
        <f>ROUND(I89+ K89,2)</f>
        <v>0</v>
      </c>
      <c r="M89" s="20"/>
    </row>
    <row r="90" spans="2:13" s="1" customFormat="1" ht="19.7" customHeight="1" x14ac:dyDescent="0.2">
      <c r="B90" s="5">
        <v>41</v>
      </c>
      <c r="C90" s="6" t="s">
        <v>127</v>
      </c>
      <c r="D90" s="6" t="s">
        <v>128</v>
      </c>
      <c r="E90" s="7" t="s">
        <v>129</v>
      </c>
      <c r="F90" s="6" t="s">
        <v>130</v>
      </c>
      <c r="G90" s="8">
        <v>50</v>
      </c>
      <c r="H90" s="23">
        <v>0</v>
      </c>
      <c r="I90" s="21">
        <f>ROUND(G90* H90,2)</f>
        <v>0</v>
      </c>
      <c r="J90" s="5">
        <v>8</v>
      </c>
      <c r="K90" s="21">
        <f>ROUND(I90* J90/100,2)</f>
        <v>0</v>
      </c>
      <c r="L90" s="22">
        <f>ROUND(I90+ K90,2)</f>
        <v>0</v>
      </c>
      <c r="M90" s="20"/>
    </row>
    <row r="91" spans="2:13" s="1" customFormat="1" ht="19.7" customHeight="1" x14ac:dyDescent="0.2">
      <c r="B91" s="5">
        <v>42</v>
      </c>
      <c r="C91" s="6" t="s">
        <v>131</v>
      </c>
      <c r="D91" s="6" t="s">
        <v>132</v>
      </c>
      <c r="E91" s="7" t="s">
        <v>133</v>
      </c>
      <c r="F91" s="6" t="s">
        <v>130</v>
      </c>
      <c r="G91" s="8">
        <v>2.5</v>
      </c>
      <c r="H91" s="23">
        <v>0</v>
      </c>
      <c r="I91" s="21">
        <f>ROUND(G91* H91,2)</f>
        <v>0</v>
      </c>
      <c r="J91" s="5">
        <v>8</v>
      </c>
      <c r="K91" s="21">
        <f>ROUND(I91* J91/100,2)</f>
        <v>0</v>
      </c>
      <c r="L91" s="22">
        <f>ROUND(I91+ K91,2)</f>
        <v>0</v>
      </c>
      <c r="M91" s="20"/>
    </row>
    <row r="92" spans="2:13" s="1" customFormat="1" ht="19.7" customHeight="1" x14ac:dyDescent="0.2">
      <c r="B92" s="5">
        <v>43</v>
      </c>
      <c r="C92" s="6" t="s">
        <v>134</v>
      </c>
      <c r="D92" s="6" t="s">
        <v>135</v>
      </c>
      <c r="E92" s="7" t="s">
        <v>136</v>
      </c>
      <c r="F92" s="6" t="s">
        <v>113</v>
      </c>
      <c r="G92" s="8">
        <v>1638.18</v>
      </c>
      <c r="H92" s="23">
        <v>0</v>
      </c>
      <c r="I92" s="21">
        <f>ROUND(G92* H92,2)</f>
        <v>0</v>
      </c>
      <c r="J92" s="5">
        <v>8</v>
      </c>
      <c r="K92" s="21">
        <f>ROUND(I92* J92/100,2)</f>
        <v>0</v>
      </c>
      <c r="L92" s="22">
        <f>ROUND(I92+ K92,2)</f>
        <v>0</v>
      </c>
      <c r="M92" s="20"/>
    </row>
    <row r="93" spans="2:13" s="1" customFormat="1" ht="19.7" customHeight="1" x14ac:dyDescent="0.2">
      <c r="B93" s="5">
        <v>44</v>
      </c>
      <c r="C93" s="6" t="s">
        <v>137</v>
      </c>
      <c r="D93" s="6" t="s">
        <v>138</v>
      </c>
      <c r="E93" s="7" t="s">
        <v>136</v>
      </c>
      <c r="F93" s="6" t="s">
        <v>113</v>
      </c>
      <c r="G93" s="8">
        <v>212.75</v>
      </c>
      <c r="H93" s="23">
        <v>0</v>
      </c>
      <c r="I93" s="21">
        <f>ROUND(G93* H93,2)</f>
        <v>0</v>
      </c>
      <c r="J93" s="5">
        <v>23</v>
      </c>
      <c r="K93" s="21">
        <f>ROUND(I93* J93/100,2)</f>
        <v>0</v>
      </c>
      <c r="L93" s="22">
        <f>ROUND(I93+ K93,2)</f>
        <v>0</v>
      </c>
      <c r="M93" s="20"/>
    </row>
    <row r="94" spans="2:13" s="1" customFormat="1" ht="19.7" customHeight="1" x14ac:dyDescent="0.2">
      <c r="B94" s="5">
        <v>45</v>
      </c>
      <c r="C94" s="6" t="s">
        <v>139</v>
      </c>
      <c r="D94" s="6" t="s">
        <v>140</v>
      </c>
      <c r="E94" s="7" t="s">
        <v>141</v>
      </c>
      <c r="F94" s="6" t="s">
        <v>113</v>
      </c>
      <c r="G94" s="8">
        <v>40</v>
      </c>
      <c r="H94" s="23">
        <v>0</v>
      </c>
      <c r="I94" s="21">
        <f>ROUND(G94* H94,2)</f>
        <v>0</v>
      </c>
      <c r="J94" s="5">
        <v>8</v>
      </c>
      <c r="K94" s="21">
        <f>ROUND(I94* J94/100,2)</f>
        <v>0</v>
      </c>
      <c r="L94" s="22">
        <f>ROUND(I94+ K94,2)</f>
        <v>0</v>
      </c>
      <c r="M94" s="20"/>
    </row>
    <row r="95" spans="2:13" s="1" customFormat="1" ht="19.7" customHeight="1" x14ac:dyDescent="0.2">
      <c r="B95" s="5">
        <v>46</v>
      </c>
      <c r="C95" s="6" t="s">
        <v>142</v>
      </c>
      <c r="D95" s="6" t="s">
        <v>143</v>
      </c>
      <c r="E95" s="7" t="s">
        <v>144</v>
      </c>
      <c r="F95" s="6" t="s">
        <v>113</v>
      </c>
      <c r="G95" s="8">
        <v>146</v>
      </c>
      <c r="H95" s="23">
        <v>0</v>
      </c>
      <c r="I95" s="21">
        <f>ROUND(G95* H95,2)</f>
        <v>0</v>
      </c>
      <c r="J95" s="5">
        <v>8</v>
      </c>
      <c r="K95" s="21">
        <f>ROUND(I95* J95/100,2)</f>
        <v>0</v>
      </c>
      <c r="L95" s="22">
        <f>ROUND(I95+ K95,2)</f>
        <v>0</v>
      </c>
      <c r="M95" s="20"/>
    </row>
    <row r="96" spans="2:13" s="1" customFormat="1" ht="19.7" customHeight="1" x14ac:dyDescent="0.2">
      <c r="B96" s="5">
        <v>47</v>
      </c>
      <c r="C96" s="6" t="s">
        <v>145</v>
      </c>
      <c r="D96" s="6" t="s">
        <v>146</v>
      </c>
      <c r="E96" s="7" t="s">
        <v>144</v>
      </c>
      <c r="F96" s="6" t="s">
        <v>113</v>
      </c>
      <c r="G96" s="8">
        <v>761.96</v>
      </c>
      <c r="H96" s="23">
        <v>0</v>
      </c>
      <c r="I96" s="21">
        <f>ROUND(G96* H96,2)</f>
        <v>0</v>
      </c>
      <c r="J96" s="5">
        <v>23</v>
      </c>
      <c r="K96" s="21">
        <f>ROUND(I96* J96/100,2)</f>
        <v>0</v>
      </c>
      <c r="L96" s="22">
        <f>ROUND(I96+ K96,2)</f>
        <v>0</v>
      </c>
      <c r="M96" s="20"/>
    </row>
    <row r="97" spans="2:14" s="1" customFormat="1" ht="19.7" customHeight="1" x14ac:dyDescent="0.2">
      <c r="B97" s="5">
        <v>48</v>
      </c>
      <c r="C97" s="6" t="s">
        <v>147</v>
      </c>
      <c r="D97" s="6" t="s">
        <v>148</v>
      </c>
      <c r="E97" s="7" t="s">
        <v>149</v>
      </c>
      <c r="F97" s="6" t="s">
        <v>113</v>
      </c>
      <c r="G97" s="8">
        <v>271</v>
      </c>
      <c r="H97" s="23">
        <v>0</v>
      </c>
      <c r="I97" s="21">
        <f>ROUND(G97* H97,2)</f>
        <v>0</v>
      </c>
      <c r="J97" s="5">
        <v>8</v>
      </c>
      <c r="K97" s="21">
        <f>ROUND(I97* J97/100,2)</f>
        <v>0</v>
      </c>
      <c r="L97" s="22">
        <f>ROUND(I97+ K97,2)</f>
        <v>0</v>
      </c>
      <c r="M97" s="20"/>
    </row>
    <row r="98" spans="2:14" s="1" customFormat="1" ht="19.7" customHeight="1" x14ac:dyDescent="0.2">
      <c r="B98" s="5">
        <v>49</v>
      </c>
      <c r="C98" s="6" t="s">
        <v>150</v>
      </c>
      <c r="D98" s="6" t="s">
        <v>151</v>
      </c>
      <c r="E98" s="7" t="s">
        <v>149</v>
      </c>
      <c r="F98" s="6" t="s">
        <v>113</v>
      </c>
      <c r="G98" s="8">
        <v>114</v>
      </c>
      <c r="H98" s="23">
        <v>0</v>
      </c>
      <c r="I98" s="21">
        <f>ROUND(G98* H98,2)</f>
        <v>0</v>
      </c>
      <c r="J98" s="5">
        <v>23</v>
      </c>
      <c r="K98" s="21">
        <f>ROUND(I98* J98/100,2)</f>
        <v>0</v>
      </c>
      <c r="L98" s="22">
        <f>ROUND(I98+ K98,2)</f>
        <v>0</v>
      </c>
      <c r="M98" s="20"/>
    </row>
    <row r="99" spans="2:14" s="1" customFormat="1" ht="55.9" customHeight="1" x14ac:dyDescent="0.2"/>
    <row r="100" spans="2:14" s="1" customFormat="1" ht="21.4" customHeight="1" x14ac:dyDescent="0.2">
      <c r="B100" s="10" t="s">
        <v>152</v>
      </c>
      <c r="C100" s="10"/>
      <c r="D100" s="10"/>
      <c r="E100" s="10"/>
      <c r="F100" s="24">
        <f>ROUND(I32+I37+I42+I47+I52+I55+I56+I57+I58+I59+I60+I61+I62+I63+I64+I65+I66+I67+I68+I69+I70+I71+I72+I73+I74+I75+I76+I77+I78+I79+I80+I81+I82+I83+I84+I85+I86+I87+I88+I89+I90+I91+I92+I93+I94+I95+I96+I97+I98,2)</f>
        <v>0</v>
      </c>
      <c r="G100" s="25"/>
      <c r="H100" s="25"/>
      <c r="I100" s="25"/>
      <c r="J100" s="25"/>
      <c r="K100" s="25"/>
      <c r="L100" s="25"/>
      <c r="M100" s="26"/>
    </row>
    <row r="101" spans="2:14" s="1" customFormat="1" ht="21.4" customHeight="1" x14ac:dyDescent="0.2">
      <c r="B101" s="10" t="s">
        <v>153</v>
      </c>
      <c r="C101" s="10"/>
      <c r="D101" s="10"/>
      <c r="E101" s="10"/>
      <c r="F101" s="27">
        <f>ROUND(L32+L37+L42+L47+L52+L55+L56+L57+L58+L59+L60+L61+L62+L63+L64+L65+L66+L67+L68+L69+L70+L71+L72+L73+L74+L75+L76+L77+L78+L79+L80+L81+L82+L83+L84+L85+L86+L87+L88+L89+L90+L91+L92+L93+L94+L95+L96+L97+L98,2)</f>
        <v>0</v>
      </c>
      <c r="G101" s="28"/>
      <c r="H101" s="28"/>
      <c r="I101" s="28"/>
      <c r="J101" s="28"/>
      <c r="K101" s="28"/>
      <c r="L101" s="28"/>
      <c r="M101" s="29"/>
    </row>
    <row r="102" spans="2:14" s="1" customFormat="1" ht="11.1" customHeight="1" x14ac:dyDescent="0.2"/>
    <row r="103" spans="2:14" s="1" customFormat="1" ht="80.099999999999994" customHeight="1" x14ac:dyDescent="0.2">
      <c r="B103" s="31" t="s">
        <v>172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2:14" s="1" customFormat="1" ht="2.65" customHeight="1" x14ac:dyDescent="0.2"/>
    <row r="105" spans="2:14" s="1" customFormat="1" ht="110.1" customHeight="1" x14ac:dyDescent="0.2">
      <c r="B105" s="31" t="s">
        <v>173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</row>
    <row r="106" spans="2:14" s="1" customFormat="1" ht="5.25" customHeight="1" x14ac:dyDescent="0.2"/>
    <row r="107" spans="2:14" s="1" customFormat="1" ht="110.1" customHeight="1" x14ac:dyDescent="0.2">
      <c r="B107" s="11" t="s">
        <v>174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</row>
    <row r="108" spans="2:14" s="1" customFormat="1" ht="5.25" customHeight="1" x14ac:dyDescent="0.2"/>
    <row r="109" spans="2:14" s="1" customFormat="1" ht="37.9" customHeight="1" x14ac:dyDescent="0.2">
      <c r="B109" s="32" t="s">
        <v>154</v>
      </c>
      <c r="C109" s="32"/>
      <c r="D109" s="32"/>
      <c r="E109" s="32"/>
      <c r="F109" s="34" t="s">
        <v>155</v>
      </c>
      <c r="G109" s="34"/>
      <c r="H109" s="34"/>
      <c r="I109" s="34"/>
      <c r="J109" s="34"/>
      <c r="K109" s="34"/>
      <c r="L109" s="34"/>
    </row>
    <row r="110" spans="2:14" s="1" customFormat="1" ht="28.7" customHeight="1" x14ac:dyDescent="0.2"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</row>
    <row r="111" spans="2:14" s="1" customFormat="1" ht="28.7" customHeight="1" x14ac:dyDescent="0.2"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</row>
    <row r="112" spans="2:14" s="1" customFormat="1" ht="28.7" customHeight="1" x14ac:dyDescent="0.2"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</row>
    <row r="113" spans="2:14" s="1" customFormat="1" ht="28.7" customHeight="1" x14ac:dyDescent="0.2"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</row>
    <row r="114" spans="2:14" s="1" customFormat="1" ht="2.65" customHeight="1" x14ac:dyDescent="0.2"/>
    <row r="115" spans="2:14" s="1" customFormat="1" ht="203.1" customHeight="1" x14ac:dyDescent="0.2">
      <c r="B115" s="31" t="s">
        <v>175</v>
      </c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</row>
    <row r="116" spans="2:14" s="1" customFormat="1" ht="2.65" customHeight="1" x14ac:dyDescent="0.2"/>
    <row r="117" spans="2:14" s="1" customFormat="1" ht="36.950000000000003" customHeight="1" x14ac:dyDescent="0.2">
      <c r="B117" s="35" t="s">
        <v>176</v>
      </c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</row>
    <row r="118" spans="2:14" s="1" customFormat="1" ht="2.65" customHeight="1" x14ac:dyDescent="0.2"/>
    <row r="119" spans="2:14" s="1" customFormat="1" ht="37.9" customHeight="1" x14ac:dyDescent="0.2">
      <c r="B119" s="32" t="s">
        <v>156</v>
      </c>
      <c r="C119" s="32"/>
      <c r="D119" s="32"/>
      <c r="E119" s="32"/>
      <c r="F119" s="36" t="s">
        <v>157</v>
      </c>
      <c r="G119" s="36"/>
      <c r="H119" s="36"/>
      <c r="I119" s="36"/>
      <c r="J119" s="36"/>
      <c r="K119" s="36"/>
      <c r="L119" s="36"/>
    </row>
    <row r="120" spans="2:14" s="1" customFormat="1" ht="28.7" customHeight="1" x14ac:dyDescent="0.2"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</row>
    <row r="121" spans="2:14" s="1" customFormat="1" ht="28.7" customHeight="1" x14ac:dyDescent="0.2"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</row>
    <row r="122" spans="2:14" s="1" customFormat="1" ht="28.7" customHeight="1" x14ac:dyDescent="0.2"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</row>
    <row r="123" spans="2:14" s="1" customFormat="1" ht="28.7" customHeight="1" x14ac:dyDescent="0.2"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</row>
    <row r="124" spans="2:14" s="1" customFormat="1" ht="2.65" customHeight="1" x14ac:dyDescent="0.2"/>
    <row r="125" spans="2:14" s="1" customFormat="1" ht="159.94999999999999" customHeight="1" x14ac:dyDescent="0.2">
      <c r="B125" s="31" t="s">
        <v>177</v>
      </c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</row>
    <row r="126" spans="2:14" s="1" customFormat="1" ht="2.65" customHeight="1" x14ac:dyDescent="0.2"/>
    <row r="127" spans="2:14" s="1" customFormat="1" ht="54.95" customHeight="1" x14ac:dyDescent="0.2">
      <c r="B127" s="31" t="s">
        <v>178</v>
      </c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</row>
    <row r="128" spans="2:14" s="1" customFormat="1" ht="2.65" customHeight="1" x14ac:dyDescent="0.2"/>
    <row r="129" spans="2:14" s="1" customFormat="1" ht="60" customHeight="1" x14ac:dyDescent="0.2">
      <c r="B129" s="11" t="s">
        <v>179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</row>
    <row r="130" spans="2:14" s="1" customFormat="1" ht="2.65" customHeight="1" x14ac:dyDescent="0.2"/>
    <row r="131" spans="2:14" s="1" customFormat="1" ht="48" customHeight="1" x14ac:dyDescent="0.2">
      <c r="B131" s="11" t="s">
        <v>180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</row>
    <row r="132" spans="2:14" s="1" customFormat="1" ht="2.65" customHeight="1" x14ac:dyDescent="0.2"/>
    <row r="133" spans="2:14" s="1" customFormat="1" ht="125.1" customHeight="1" x14ac:dyDescent="0.2">
      <c r="B133" s="31" t="s">
        <v>181</v>
      </c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</row>
    <row r="134" spans="2:14" s="1" customFormat="1" ht="2.65" customHeight="1" x14ac:dyDescent="0.2"/>
    <row r="135" spans="2:14" s="1" customFormat="1" ht="84.95" customHeight="1" x14ac:dyDescent="0.2">
      <c r="B135" s="31" t="s">
        <v>182</v>
      </c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</row>
    <row r="136" spans="2:14" s="1" customFormat="1" ht="86.85" customHeight="1" x14ac:dyDescent="0.2"/>
    <row r="137" spans="2:14" s="1" customFormat="1" ht="17.649999999999999" customHeight="1" x14ac:dyDescent="0.2">
      <c r="I137" s="17" t="s">
        <v>183</v>
      </c>
      <c r="J137" s="17"/>
    </row>
    <row r="138" spans="2:14" s="1" customFormat="1" ht="145.15" customHeight="1" x14ac:dyDescent="0.2"/>
    <row r="139" spans="2:14" s="1" customFormat="1" ht="81.599999999999994" customHeight="1" x14ac:dyDescent="0.2">
      <c r="B139" s="13" t="s">
        <v>184</v>
      </c>
      <c r="C139" s="13"/>
      <c r="D139" s="13"/>
      <c r="E139" s="13"/>
      <c r="F139" s="13"/>
      <c r="G139" s="13"/>
      <c r="H139" s="13"/>
      <c r="I139" s="13"/>
      <c r="J139" s="13"/>
    </row>
  </sheetData>
  <mergeCells count="113">
    <mergeCell ref="L95:M95"/>
    <mergeCell ref="L96:M96"/>
    <mergeCell ref="L97:M97"/>
    <mergeCell ref="L98:M98"/>
    <mergeCell ref="B16:I16"/>
    <mergeCell ref="B18:I18"/>
    <mergeCell ref="B20:I20"/>
    <mergeCell ref="B22:I22"/>
    <mergeCell ref="B3:E3"/>
    <mergeCell ref="B5:E5"/>
    <mergeCell ref="B7:E7"/>
    <mergeCell ref="I137:J137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51:M51"/>
    <mergeCell ref="L52:M52"/>
    <mergeCell ref="L54:M54"/>
    <mergeCell ref="L55:M55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B4:D4"/>
    <mergeCell ref="B44:K44"/>
    <mergeCell ref="B49:K49"/>
    <mergeCell ref="B6:D6"/>
    <mergeCell ref="B8:D8"/>
    <mergeCell ref="E14:G14"/>
    <mergeCell ref="F100:M100"/>
    <mergeCell ref="F101:M101"/>
    <mergeCell ref="F109:L109"/>
    <mergeCell ref="G11:N12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79:M79"/>
    <mergeCell ref="B125:N125"/>
    <mergeCell ref="B127:N127"/>
    <mergeCell ref="B129:N129"/>
    <mergeCell ref="B131:N131"/>
    <mergeCell ref="B133:N133"/>
    <mergeCell ref="B135:N135"/>
    <mergeCell ref="B139:J139"/>
    <mergeCell ref="B24:L24"/>
    <mergeCell ref="B26:L26"/>
    <mergeCell ref="B29:K29"/>
    <mergeCell ref="B34:K34"/>
    <mergeCell ref="B39:K39"/>
    <mergeCell ref="F110:L110"/>
    <mergeCell ref="F111:L111"/>
    <mergeCell ref="F112:L112"/>
    <mergeCell ref="F113:L113"/>
    <mergeCell ref="F119:L119"/>
    <mergeCell ref="F120:L120"/>
    <mergeCell ref="F121:L121"/>
    <mergeCell ref="F122:L122"/>
    <mergeCell ref="B112:E112"/>
    <mergeCell ref="B113:E113"/>
    <mergeCell ref="B115:N115"/>
    <mergeCell ref="B117:N117"/>
    <mergeCell ref="B119:E119"/>
    <mergeCell ref="B120:E120"/>
    <mergeCell ref="B121:E121"/>
    <mergeCell ref="B122:E122"/>
    <mergeCell ref="B123:E123"/>
    <mergeCell ref="F123:L123"/>
    <mergeCell ref="B10:D11"/>
    <mergeCell ref="B100:E100"/>
    <mergeCell ref="B101:E101"/>
    <mergeCell ref="B103:N103"/>
    <mergeCell ref="B105:N105"/>
    <mergeCell ref="B107:N107"/>
    <mergeCell ref="B109:E109"/>
    <mergeCell ref="B110:E110"/>
    <mergeCell ref="B111:E111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L92:M92"/>
    <mergeCell ref="L93:M93"/>
    <mergeCell ref="L94:M94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2024-10-11T17:05:54Z</dcterms:created>
  <dcterms:modified xsi:type="dcterms:W3CDTF">2024-10-16T06:49:11Z</dcterms:modified>
</cp:coreProperties>
</file>