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cbba.sharepoint.com/sites/GESMPBHamorn/Zdielane dokumenty/General/03_Obstaravanie/"/>
    </mc:Choice>
  </mc:AlternateContent>
  <xr:revisionPtr revIDLastSave="11" documentId="8_{48AAD569-B491-42B8-8336-51C2D4FD7582}" xr6:coauthVersionLast="47" xr6:coauthVersionMax="47" xr10:uidLastSave="{421FCE0D-2804-4251-8D84-05AFA61A7BC3}"/>
  <bookViews>
    <workbookView xWindow="-120" yWindow="-120" windowWidth="29040" windowHeight="15840" xr2:uid="{56060B8B-5AC1-40A3-A822-B76E00BB745F}"/>
  </bookViews>
  <sheets>
    <sheet name="Bilancia" sheetId="1" r:id="rId1"/>
    <sheet name="Ekonomik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  <c r="D22" i="2"/>
  <c r="D21" i="2"/>
  <c r="D10" i="2"/>
  <c r="D6" i="2"/>
  <c r="D24" i="2" l="1"/>
  <c r="D26" i="2" s="1"/>
  <c r="F6" i="1" l="1"/>
  <c r="F5" i="1"/>
</calcChain>
</file>

<file path=xl/sharedStrings.xml><?xml version="1.0" encoding="utf-8"?>
<sst xmlns="http://schemas.openxmlformats.org/spreadsheetml/2006/main" count="86" uniqueCount="52">
  <si>
    <t>Položka</t>
  </si>
  <si>
    <t>tepla celkom</t>
  </si>
  <si>
    <t>tepla z KVET</t>
  </si>
  <si>
    <t>tepla z OZE</t>
  </si>
  <si>
    <t>elektriny celkom</t>
  </si>
  <si>
    <t>zemného plynu</t>
  </si>
  <si>
    <t>elektriny</t>
  </si>
  <si>
    <t>Ročná spotreba</t>
  </si>
  <si>
    <t>zariadenie KVET</t>
  </si>
  <si>
    <t>zariadenie OZE</t>
  </si>
  <si>
    <t>Ročná dodávka</t>
  </si>
  <si>
    <t>MJ</t>
  </si>
  <si>
    <t>Referenčné obdobie</t>
  </si>
  <si>
    <t>Minimum pre účinné CZT</t>
  </si>
  <si>
    <t>Ponuka uchádzača</t>
  </si>
  <si>
    <t>-</t>
  </si>
  <si>
    <t>MWh/rok</t>
  </si>
  <si>
    <t>Mth/rok</t>
  </si>
  <si>
    <t>Ročná doba prevádzky pre výrobu tepla z KVET a OZE</t>
  </si>
  <si>
    <t>Ročná výroba tepla z KVET</t>
  </si>
  <si>
    <t>Ročná výroba tepla z OZE</t>
  </si>
  <si>
    <t>Vlastná spotreba elektriny</t>
  </si>
  <si>
    <t>Ročná výroba elektriny z KVET</t>
  </si>
  <si>
    <t>Ročná výroba elektriny z OZE</t>
  </si>
  <si>
    <t>Ročná spotreba zemného plynu</t>
  </si>
  <si>
    <t>Jednotková cena zemného plynu</t>
  </si>
  <si>
    <t>EUR/MWh</t>
  </si>
  <si>
    <t>Ročná doba prevádzky zariadenia KVET</t>
  </si>
  <si>
    <t>Ročná doba prevádzky zariadenia OZE</t>
  </si>
  <si>
    <t>Celkové investičné náklady</t>
  </si>
  <si>
    <t>EUR</t>
  </si>
  <si>
    <t>vrátane nákladov financovania</t>
  </si>
  <si>
    <t>Celkové náklady na servis zariadenia KVET</t>
  </si>
  <si>
    <t>Celkové náklady na servis zariadenia OZE</t>
  </si>
  <si>
    <t>Celkové náklady počas 10 rokov pri prdpredpokladanej ročnej dobe prevádzky na riadku 09</t>
  </si>
  <si>
    <t>Celkové náklady počas 10 rokov pri prdpredpokladanej ročnej dobe prevádzky na riadku 10</t>
  </si>
  <si>
    <t>Ročné náklady na servis</t>
  </si>
  <si>
    <t>EUR/rok</t>
  </si>
  <si>
    <t>Ročné odpisy</t>
  </si>
  <si>
    <t>Ročné náklady na palivo</t>
  </si>
  <si>
    <t>Ročné náklady CELKOM</t>
  </si>
  <si>
    <t>Merné náklady na vyrobené teplo a elektrinu</t>
  </si>
  <si>
    <t>Údaje z ponuky uchádzača</t>
  </si>
  <si>
    <t>Výroba znížená o vlastnú spotrebu elektriny</t>
  </si>
  <si>
    <t>Ročná výroba elektriny CELKOM</t>
  </si>
  <si>
    <t>Ročná výroba tepla CELKOM</t>
  </si>
  <si>
    <t>Uchádzač vyplní len zelené bunky</t>
  </si>
  <si>
    <t>Všetky ceny sa uvádzajú bez DPH</t>
  </si>
  <si>
    <t>%</t>
  </si>
  <si>
    <t>&gt; 0%</t>
  </si>
  <si>
    <t>Úspora primárnej energie v porovnaní s referenčnými hodnotami pre samostatnú výrobu elektriny a tepla *</t>
  </si>
  <si>
    <t>* Určené podľa vyhlášky 599/2009 Z. z. Ministerstva hospodárstva Slovenskej republiky ktorou sa vykonávajú niektoré ustanovenia zákona o podpore obnoviteľných zdrojov energie a vysoko účinnej kombinovanej výroby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</si>
</sst>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9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1" fillId="0" borderId="1" xfId="0" quotePrefix="1" applyNumberFormat="1" applyFont="1" applyBorder="1" applyAlignment="1">
      <alignment horizontal="right" vertical="center"/>
    </xf>
    <xf numFmtId="10" fontId="1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8" fillId="0" borderId="2" xfId="0" quotePrefix="1" applyFont="1" applyBorder="1" applyAlignment="1">
      <alignment horizontal="left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5599A-22DE-43E6-91A1-7BD5ADCC0610}">
  <dimension ref="B2:J13"/>
  <sheetViews>
    <sheetView tabSelected="1" workbookViewId="0">
      <selection activeCell="B18" sqref="B18"/>
    </sheetView>
  </sheetViews>
  <sheetFormatPr defaultRowHeight="15" x14ac:dyDescent="0.25"/>
  <cols>
    <col min="2" max="2" width="23.28515625" customWidth="1"/>
    <col min="3" max="3" width="15.42578125" bestFit="1" customWidth="1"/>
    <col min="4" max="4" width="9.42578125" bestFit="1" customWidth="1"/>
    <col min="5" max="7" width="14.42578125" customWidth="1"/>
  </cols>
  <sheetData>
    <row r="2" spans="2:10" x14ac:dyDescent="0.25">
      <c r="B2" s="1" t="s">
        <v>46</v>
      </c>
    </row>
    <row r="3" spans="2:10" ht="23.25" customHeight="1" x14ac:dyDescent="0.25">
      <c r="B3" s="21" t="s">
        <v>0</v>
      </c>
      <c r="C3" s="21"/>
      <c r="D3" s="2" t="s">
        <v>11</v>
      </c>
      <c r="E3" s="3" t="s">
        <v>12</v>
      </c>
      <c r="F3" s="3" t="s">
        <v>13</v>
      </c>
      <c r="G3" s="3" t="s">
        <v>14</v>
      </c>
    </row>
    <row r="4" spans="2:10" ht="23.25" customHeight="1" x14ac:dyDescent="0.25">
      <c r="B4" s="22" t="s">
        <v>10</v>
      </c>
      <c r="C4" s="4" t="s">
        <v>1</v>
      </c>
      <c r="D4" s="6" t="s">
        <v>16</v>
      </c>
      <c r="E4" s="8">
        <v>6752</v>
      </c>
      <c r="F4" s="8">
        <v>6752</v>
      </c>
      <c r="G4" s="8">
        <v>6752</v>
      </c>
    </row>
    <row r="5" spans="2:10" ht="23.25" customHeight="1" x14ac:dyDescent="0.25">
      <c r="B5" s="22"/>
      <c r="C5" s="4" t="s">
        <v>2</v>
      </c>
      <c r="D5" s="6" t="s">
        <v>16</v>
      </c>
      <c r="E5" s="8">
        <v>0</v>
      </c>
      <c r="F5" s="8">
        <f>ROUND(F4*0.5,2)</f>
        <v>3376</v>
      </c>
      <c r="G5" s="9"/>
    </row>
    <row r="6" spans="2:10" ht="23.25" customHeight="1" x14ac:dyDescent="0.25">
      <c r="B6" s="22"/>
      <c r="C6" s="4" t="s">
        <v>3</v>
      </c>
      <c r="D6" s="6" t="s">
        <v>16</v>
      </c>
      <c r="E6" s="8">
        <v>0</v>
      </c>
      <c r="F6" s="8">
        <f>ROUND(F4*0.05,2)</f>
        <v>337.6</v>
      </c>
      <c r="G6" s="9"/>
    </row>
    <row r="7" spans="2:10" ht="23.25" customHeight="1" x14ac:dyDescent="0.25">
      <c r="B7" s="22"/>
      <c r="C7" s="4" t="s">
        <v>4</v>
      </c>
      <c r="D7" s="6" t="s">
        <v>16</v>
      </c>
      <c r="E7" s="8">
        <v>0</v>
      </c>
      <c r="F7" s="8" t="s">
        <v>15</v>
      </c>
      <c r="G7" s="9"/>
    </row>
    <row r="8" spans="2:10" ht="23.25" customHeight="1" x14ac:dyDescent="0.25">
      <c r="B8" s="22" t="s">
        <v>7</v>
      </c>
      <c r="C8" s="4" t="s">
        <v>5</v>
      </c>
      <c r="D8" s="6" t="s">
        <v>16</v>
      </c>
      <c r="E8" s="8" t="s">
        <v>15</v>
      </c>
      <c r="F8" s="8" t="s">
        <v>15</v>
      </c>
      <c r="G8" s="9"/>
    </row>
    <row r="9" spans="2:10" ht="23.25" customHeight="1" x14ac:dyDescent="0.25">
      <c r="B9" s="22"/>
      <c r="C9" s="4" t="s">
        <v>6</v>
      </c>
      <c r="D9" s="6" t="s">
        <v>16</v>
      </c>
      <c r="E9" s="8" t="s">
        <v>15</v>
      </c>
      <c r="F9" s="8" t="s">
        <v>15</v>
      </c>
      <c r="G9" s="9"/>
    </row>
    <row r="10" spans="2:10" ht="23.25" customHeight="1" x14ac:dyDescent="0.25">
      <c r="B10" s="20" t="s">
        <v>18</v>
      </c>
      <c r="C10" s="4" t="s">
        <v>8</v>
      </c>
      <c r="D10" s="6" t="s">
        <v>17</v>
      </c>
      <c r="E10" s="8" t="s">
        <v>15</v>
      </c>
      <c r="F10" s="8" t="s">
        <v>15</v>
      </c>
      <c r="G10" s="9"/>
      <c r="J10" s="1"/>
    </row>
    <row r="11" spans="2:10" ht="23.25" customHeight="1" x14ac:dyDescent="0.25">
      <c r="B11" s="20"/>
      <c r="C11" s="4" t="s">
        <v>9</v>
      </c>
      <c r="D11" s="6" t="s">
        <v>17</v>
      </c>
      <c r="E11" s="8" t="s">
        <v>15</v>
      </c>
      <c r="F11" s="8" t="s">
        <v>15</v>
      </c>
      <c r="G11" s="9"/>
    </row>
    <row r="12" spans="2:10" ht="43.5" customHeight="1" x14ac:dyDescent="0.25">
      <c r="B12" s="23" t="s">
        <v>50</v>
      </c>
      <c r="C12" s="23"/>
      <c r="D12" s="6" t="s">
        <v>48</v>
      </c>
      <c r="E12" s="8" t="s">
        <v>15</v>
      </c>
      <c r="F12" s="18" t="s">
        <v>49</v>
      </c>
      <c r="G12" s="19"/>
    </row>
    <row r="13" spans="2:10" ht="42.75" customHeight="1" x14ac:dyDescent="0.25">
      <c r="B13" s="25" t="s">
        <v>51</v>
      </c>
      <c r="C13" s="25"/>
      <c r="D13" s="25"/>
      <c r="E13" s="25"/>
      <c r="F13" s="25"/>
      <c r="G13" s="25"/>
    </row>
  </sheetData>
  <mergeCells count="6">
    <mergeCell ref="B13:G13"/>
    <mergeCell ref="B10:B11"/>
    <mergeCell ref="B3:C3"/>
    <mergeCell ref="B4:B7"/>
    <mergeCell ref="B8:B9"/>
    <mergeCell ref="B12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6BC11-38C7-47EF-A8D4-D5A926733DEA}">
  <dimension ref="A2:E27"/>
  <sheetViews>
    <sheetView workbookViewId="0">
      <selection activeCell="J18" sqref="J18"/>
    </sheetView>
  </sheetViews>
  <sheetFormatPr defaultRowHeight="15" x14ac:dyDescent="0.25"/>
  <cols>
    <col min="1" max="1" width="5" style="1" customWidth="1"/>
    <col min="2" max="2" width="41.7109375" style="1" bestFit="1" customWidth="1"/>
    <col min="3" max="3" width="10.42578125" style="1" bestFit="1" customWidth="1"/>
    <col min="4" max="4" width="18.42578125" style="1" customWidth="1"/>
    <col min="5" max="5" width="36.85546875" style="1" customWidth="1"/>
    <col min="6" max="16384" width="9.140625" style="1"/>
  </cols>
  <sheetData>
    <row r="2" spans="1:5" x14ac:dyDescent="0.25">
      <c r="A2" s="1" t="s">
        <v>46</v>
      </c>
    </row>
    <row r="3" spans="1:5" ht="25.5" x14ac:dyDescent="0.25">
      <c r="A3" s="21" t="s">
        <v>0</v>
      </c>
      <c r="B3" s="21"/>
      <c r="C3" s="2" t="s">
        <v>11</v>
      </c>
      <c r="D3" s="10" t="s">
        <v>42</v>
      </c>
      <c r="E3" s="5"/>
    </row>
    <row r="4" spans="1:5" ht="16.5" customHeight="1" x14ac:dyDescent="0.25">
      <c r="A4" s="11">
        <v>1</v>
      </c>
      <c r="B4" s="6" t="s">
        <v>19</v>
      </c>
      <c r="C4" s="6" t="s">
        <v>16</v>
      </c>
      <c r="D4" s="7"/>
      <c r="E4" s="12"/>
    </row>
    <row r="5" spans="1:5" ht="16.5" customHeight="1" x14ac:dyDescent="0.25">
      <c r="A5" s="11">
        <v>2</v>
      </c>
      <c r="B5" s="6" t="s">
        <v>20</v>
      </c>
      <c r="C5" s="6" t="s">
        <v>16</v>
      </c>
      <c r="D5" s="7"/>
      <c r="E5" s="12"/>
    </row>
    <row r="6" spans="1:5" ht="16.5" customHeight="1" x14ac:dyDescent="0.25">
      <c r="A6" s="13">
        <v>3</v>
      </c>
      <c r="B6" s="14" t="s">
        <v>45</v>
      </c>
      <c r="C6" s="14" t="s">
        <v>16</v>
      </c>
      <c r="D6" s="15">
        <f>D4+D5</f>
        <v>0</v>
      </c>
      <c r="E6" s="12"/>
    </row>
    <row r="7" spans="1:5" ht="16.5" customHeight="1" x14ac:dyDescent="0.25">
      <c r="A7" s="11">
        <v>4</v>
      </c>
      <c r="B7" s="6" t="s">
        <v>22</v>
      </c>
      <c r="C7" s="6" t="s">
        <v>16</v>
      </c>
      <c r="D7" s="7"/>
      <c r="E7" s="12"/>
    </row>
    <row r="8" spans="1:5" ht="16.5" customHeight="1" x14ac:dyDescent="0.25">
      <c r="A8" s="11">
        <v>5</v>
      </c>
      <c r="B8" s="6" t="s">
        <v>23</v>
      </c>
      <c r="C8" s="6" t="s">
        <v>16</v>
      </c>
      <c r="D8" s="7"/>
      <c r="E8" s="12"/>
    </row>
    <row r="9" spans="1:5" ht="16.5" customHeight="1" x14ac:dyDescent="0.25">
      <c r="A9" s="11">
        <v>6</v>
      </c>
      <c r="B9" s="6" t="s">
        <v>21</v>
      </c>
      <c r="C9" s="6" t="s">
        <v>16</v>
      </c>
      <c r="D9" s="7"/>
      <c r="E9" s="12"/>
    </row>
    <row r="10" spans="1:5" x14ac:dyDescent="0.25">
      <c r="A10" s="13">
        <v>7</v>
      </c>
      <c r="B10" s="14" t="s">
        <v>44</v>
      </c>
      <c r="C10" s="14" t="s">
        <v>16</v>
      </c>
      <c r="D10" s="15">
        <f>D7+D8-D9</f>
        <v>0</v>
      </c>
      <c r="E10" s="12" t="s">
        <v>43</v>
      </c>
    </row>
    <row r="11" spans="1:5" ht="16.5" customHeight="1" x14ac:dyDescent="0.25">
      <c r="A11" s="11">
        <v>8</v>
      </c>
      <c r="B11" s="6" t="s">
        <v>24</v>
      </c>
      <c r="C11" s="6" t="s">
        <v>16</v>
      </c>
      <c r="D11" s="7"/>
      <c r="E11" s="12"/>
    </row>
    <row r="12" spans="1:5" ht="8.25" customHeight="1" x14ac:dyDescent="0.25">
      <c r="A12" s="24"/>
      <c r="B12" s="24"/>
      <c r="C12" s="24"/>
      <c r="D12" s="24"/>
      <c r="E12" s="24"/>
    </row>
    <row r="13" spans="1:5" ht="16.5" customHeight="1" x14ac:dyDescent="0.25">
      <c r="A13" s="11">
        <v>9</v>
      </c>
      <c r="B13" s="6" t="s">
        <v>27</v>
      </c>
      <c r="C13" s="6" t="s">
        <v>17</v>
      </c>
      <c r="D13" s="7"/>
      <c r="E13" s="12"/>
    </row>
    <row r="14" spans="1:5" ht="16.5" customHeight="1" x14ac:dyDescent="0.25">
      <c r="A14" s="11">
        <v>10</v>
      </c>
      <c r="B14" s="6" t="s">
        <v>28</v>
      </c>
      <c r="C14" s="6" t="s">
        <v>17</v>
      </c>
      <c r="D14" s="7"/>
      <c r="E14" s="12"/>
    </row>
    <row r="15" spans="1:5" ht="8.25" customHeight="1" x14ac:dyDescent="0.25">
      <c r="A15" s="24"/>
      <c r="B15" s="24"/>
      <c r="C15" s="24"/>
      <c r="D15" s="24"/>
      <c r="E15" s="24"/>
    </row>
    <row r="16" spans="1:5" ht="16.5" customHeight="1" x14ac:dyDescent="0.25">
      <c r="A16" s="11">
        <v>11</v>
      </c>
      <c r="B16" s="6" t="s">
        <v>25</v>
      </c>
      <c r="C16" s="6" t="s">
        <v>26</v>
      </c>
      <c r="D16" s="16">
        <v>60</v>
      </c>
      <c r="E16" s="12"/>
    </row>
    <row r="17" spans="1:5" x14ac:dyDescent="0.25">
      <c r="A17" s="11">
        <v>12</v>
      </c>
      <c r="B17" s="6" t="s">
        <v>29</v>
      </c>
      <c r="C17" s="6" t="s">
        <v>30</v>
      </c>
      <c r="D17" s="7"/>
      <c r="E17" s="12" t="s">
        <v>31</v>
      </c>
    </row>
    <row r="18" spans="1:5" ht="36" x14ac:dyDescent="0.25">
      <c r="A18" s="11">
        <v>13</v>
      </c>
      <c r="B18" s="6" t="s">
        <v>32</v>
      </c>
      <c r="C18" s="6" t="s">
        <v>30</v>
      </c>
      <c r="D18" s="7"/>
      <c r="E18" s="12" t="s">
        <v>34</v>
      </c>
    </row>
    <row r="19" spans="1:5" ht="36" x14ac:dyDescent="0.25">
      <c r="A19" s="11">
        <v>14</v>
      </c>
      <c r="B19" s="6" t="s">
        <v>33</v>
      </c>
      <c r="C19" s="6" t="s">
        <v>30</v>
      </c>
      <c r="D19" s="7"/>
      <c r="E19" s="12" t="s">
        <v>35</v>
      </c>
    </row>
    <row r="20" spans="1:5" ht="8.25" customHeight="1" x14ac:dyDescent="0.25">
      <c r="A20" s="24"/>
      <c r="B20" s="24"/>
      <c r="C20" s="24"/>
      <c r="D20" s="24"/>
      <c r="E20" s="24"/>
    </row>
    <row r="21" spans="1:5" ht="16.5" customHeight="1" x14ac:dyDescent="0.25">
      <c r="A21" s="11">
        <v>15</v>
      </c>
      <c r="B21" s="6" t="s">
        <v>36</v>
      </c>
      <c r="C21" s="6" t="s">
        <v>37</v>
      </c>
      <c r="D21" s="16">
        <f>SUM(D18:D19)/10</f>
        <v>0</v>
      </c>
      <c r="E21" s="12"/>
    </row>
    <row r="22" spans="1:5" ht="16.5" customHeight="1" x14ac:dyDescent="0.25">
      <c r="A22" s="11">
        <v>16</v>
      </c>
      <c r="B22" s="6" t="s">
        <v>38</v>
      </c>
      <c r="C22" s="6" t="s">
        <v>37</v>
      </c>
      <c r="D22" s="16">
        <f>D17/10</f>
        <v>0</v>
      </c>
      <c r="E22" s="12"/>
    </row>
    <row r="23" spans="1:5" ht="16.5" customHeight="1" x14ac:dyDescent="0.25">
      <c r="A23" s="11">
        <v>17</v>
      </c>
      <c r="B23" s="6" t="s">
        <v>39</v>
      </c>
      <c r="C23" s="6" t="s">
        <v>37</v>
      </c>
      <c r="D23" s="16">
        <f>D16*D11</f>
        <v>0</v>
      </c>
      <c r="E23" s="12"/>
    </row>
    <row r="24" spans="1:5" ht="16.5" customHeight="1" x14ac:dyDescent="0.25">
      <c r="A24" s="11">
        <v>18</v>
      </c>
      <c r="B24" s="6" t="s">
        <v>40</v>
      </c>
      <c r="C24" s="6" t="s">
        <v>37</v>
      </c>
      <c r="D24" s="16">
        <f>SUM(D21:D23)</f>
        <v>0</v>
      </c>
      <c r="E24" s="12"/>
    </row>
    <row r="25" spans="1:5" ht="8.25" customHeight="1" x14ac:dyDescent="0.25">
      <c r="A25" s="24"/>
      <c r="B25" s="24"/>
      <c r="C25" s="24"/>
      <c r="D25" s="24"/>
      <c r="E25" s="24"/>
    </row>
    <row r="26" spans="1:5" ht="16.5" customHeight="1" x14ac:dyDescent="0.25">
      <c r="A26" s="13">
        <v>19</v>
      </c>
      <c r="B26" s="14" t="s">
        <v>41</v>
      </c>
      <c r="C26" s="14" t="s">
        <v>26</v>
      </c>
      <c r="D26" s="17" t="e">
        <f>ROUND(D24/SUM(D6,D10),2)</f>
        <v>#DIV/0!</v>
      </c>
      <c r="E26" s="12"/>
    </row>
    <row r="27" spans="1:5" x14ac:dyDescent="0.25">
      <c r="A27" s="1" t="s">
        <v>47</v>
      </c>
    </row>
  </sheetData>
  <mergeCells count="5">
    <mergeCell ref="A3:B3"/>
    <mergeCell ref="A12:E12"/>
    <mergeCell ref="A15:E15"/>
    <mergeCell ref="A20:E20"/>
    <mergeCell ref="A25:E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0E1186A93F244C879A729C389638A0" ma:contentTypeVersion="11" ma:contentTypeDescription="Create a new document." ma:contentTypeScope="" ma:versionID="1c4eda62e4310b1bf7886b9bb73329f4">
  <xsd:schema xmlns:xsd="http://www.w3.org/2001/XMLSchema" xmlns:xs="http://www.w3.org/2001/XMLSchema" xmlns:p="http://schemas.microsoft.com/office/2006/metadata/properties" xmlns:ns2="831b84a4-846e-4534-9492-a81301e665ec" xmlns:ns3="318ae173-4183-4402-85ff-3d138b74f1ff" targetNamespace="http://schemas.microsoft.com/office/2006/metadata/properties" ma:root="true" ma:fieldsID="4f75d0114658920856e117b26b27e397" ns2:_="" ns3:_="">
    <xsd:import namespace="831b84a4-846e-4534-9492-a81301e665ec"/>
    <xsd:import namespace="318ae173-4183-4402-85ff-3d138b74f1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1b84a4-846e-4534-9492-a81301e665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b705ee4-e7f9-4a15-95bd-918a7c86e1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ae173-4183-4402-85ff-3d138b74f1f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3ce614c6-8943-477d-b327-9a46275433be}" ma:internalName="TaxCatchAll" ma:showField="CatchAllData" ma:web="318ae173-4183-4402-85ff-3d138b74f1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8ae173-4183-4402-85ff-3d138b74f1ff" xsi:nil="true"/>
    <lcf76f155ced4ddcb4097134ff3c332f xmlns="831b84a4-846e-4534-9492-a81301e665e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154793-DB63-4409-A910-542906536F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1b84a4-846e-4534-9492-a81301e665ec"/>
    <ds:schemaRef ds:uri="318ae173-4183-4402-85ff-3d138b74f1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A0A79D-03AC-4ED6-99FA-ABDB97F623FD}">
  <ds:schemaRefs>
    <ds:schemaRef ds:uri="http://schemas.openxmlformats.org/package/2006/metadata/core-properties"/>
    <ds:schemaRef ds:uri="831b84a4-846e-4534-9492-a81301e665ec"/>
    <ds:schemaRef ds:uri="318ae173-4183-4402-85ff-3d138b74f1ff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492029E3-53F1-4EA3-9BB8-4B0B4B322F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Bilancia</vt:lpstr>
      <vt:lpstr>Ekonomika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Lauko</dc:creator>
  <cp:lastModifiedBy>Marcel Lauko</cp:lastModifiedBy>
  <dcterms:created xsi:type="dcterms:W3CDTF">2024-07-03T14:24:56Z</dcterms:created>
  <dcterms:modified xsi:type="dcterms:W3CDTF">2024-08-15T14:47:48Z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0x010100450E1186A93F244C879A729C389638A0</vt:lpwstr>
  </property>
  <property fmtid="{D5CDD505-2E9C-101B-9397-08002B2CF9AE}" pid="3" name="MediaServiceImageTags">
    <vt:lpwstr/>
  </property>
</Properties>
</file>