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3040" windowWidth="22800" windowHeight="12780" activeTab="0"/>
  </bookViews>
  <sheets>
    <sheet name="2018M09 _ 3_ Rozpočet _ štandar" sheetId="1" r:id="rId1"/>
  </sheets>
  <definedNames>
    <definedName name="Excel_BuiltIn_Print_Titles_1">#REF!</definedName>
    <definedName name="Excel_BuiltIn_Print_Titles_2">#REF!</definedName>
    <definedName name="Excel_BuiltIn_Print_Titles_3">#REF!</definedName>
    <definedName name="_xlnm.Print_Titles" localSheetId="0">'2018M09 _ 3_ Rozpočet _ štandar'!$8:$10</definedName>
  </definedNames>
  <calcPr fullCalcOnLoad="1"/>
</workbook>
</file>

<file path=xl/sharedStrings.xml><?xml version="1.0" encoding="utf-8"?>
<sst xmlns="http://schemas.openxmlformats.org/spreadsheetml/2006/main" count="205" uniqueCount="157">
  <si>
    <t>VÝKAZ VÝMER</t>
  </si>
  <si>
    <t>Stavba:   Vodozádržné opatrenia v obci Pruské -  III. etapa</t>
  </si>
  <si>
    <t xml:space="preserve">Objekt:   SO 09 ZŠ s MŠ H. Gauloviča - zber. systém na zadržanie </t>
  </si>
  <si>
    <t>JKSO:   827 29</t>
  </si>
  <si>
    <t>zrážkovej  vody – podzemná nádrž</t>
  </si>
  <si>
    <t xml:space="preserve">EČO:   </t>
  </si>
  <si>
    <t>Objednávateľ:   Obec Pruské</t>
  </si>
  <si>
    <t xml:space="preserve">Zhotoviteľ:   </t>
  </si>
  <si>
    <t>P.Č.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</si>
  <si>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</si>
  <si>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</si>
  <si>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</si>
  <si>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</si>
  <si>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</si>
  <si>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</si>
  <si>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</si>
  <si>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</si>
  <si>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</si>
  <si>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</si>
  <si>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</si>
  <si>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</si>
  <si>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</si>
  <si>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</si>
  <si>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</si>
  <si>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</si>
  <si>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</si>
  <si>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Zemné práce</t>
  </si>
  <si>
    <t>113107142</t>
  </si>
  <si>
    <t>Odstránenie  krytu asfaltového v ploche do 200 m2, hr.nad 50 do 100 mm,  -0,18100t</t>
  </si>
  <si>
    <t>m2</t>
  </si>
  <si>
    <t>131201101</t>
  </si>
  <si>
    <t>Výkop nezapaženej jamy v hornine 3, do 100 m3</t>
  </si>
  <si>
    <t>m3</t>
  </si>
  <si>
    <t>131201109</t>
  </si>
  <si>
    <t>Hĺbenie nezapažených jám a zárezov. Príplatok za lepivosť horniny 3</t>
  </si>
  <si>
    <t>131201202</t>
  </si>
  <si>
    <t>Výkop zapaženej jamy v hornine 3, nad 100 do 1000 m3</t>
  </si>
  <si>
    <t>131201209</t>
  </si>
  <si>
    <t>Hĺbenie zapažených jám a zárezov s urovnaním dna. Príplatok za lepivosť horniny 3</t>
  </si>
  <si>
    <t>132201101</t>
  </si>
  <si>
    <t>Výkop ryhy do šírky 600 mm v horn.3 do 100 m3</t>
  </si>
  <si>
    <t>132201109</t>
  </si>
  <si>
    <t>Hĺbenie rýh šírky do 600 mm zapažených i nezapažených s urovnaním dna. Príplatok k cene za lepivosť horniny 3</t>
  </si>
  <si>
    <t>162701105</t>
  </si>
  <si>
    <t>Vodorovné premiestnenie výkopku po spevnenej ceste, horniny tr.1-4 do 10000 m</t>
  </si>
  <si>
    <t>171201202</t>
  </si>
  <si>
    <t>Uloženie sypaniny na skládky nad 100 do 1000 m3</t>
  </si>
  <si>
    <t>174101001</t>
  </si>
  <si>
    <t>Zásyp sypaninou so zhutnením jám, šachiet, rýh, zárezov alebo okolo objektov do 100 m3</t>
  </si>
  <si>
    <t>175101101</t>
  </si>
  <si>
    <t>Obsyp potrubia sypaninou z vhodných hornín 1 až 4 bez prehodenia sypaniny</t>
  </si>
  <si>
    <t>5833137000</t>
  </si>
  <si>
    <t>Kamenivo ťažené drobné 0-4 d</t>
  </si>
  <si>
    <t>t</t>
  </si>
  <si>
    <t>180402111</t>
  </si>
  <si>
    <t>Založenie trávnika parkového výsevom v rovine do 1:5</t>
  </si>
  <si>
    <t>0057211100</t>
  </si>
  <si>
    <t>Trávové semeno</t>
  </si>
  <si>
    <t>kg</t>
  </si>
  <si>
    <t>181101102</t>
  </si>
  <si>
    <t>Úprava pláne v zárezoch v hornine 1-4 so zhutnením</t>
  </si>
  <si>
    <t>Zakladanie</t>
  </si>
  <si>
    <t>215901101</t>
  </si>
  <si>
    <t>Zhutnenie podložia</t>
  </si>
  <si>
    <t>231943211</t>
  </si>
  <si>
    <t>Steny baranené z oceľových štetovníc z terénu zabaranenie na dľžku od 0 do 10 m</t>
  </si>
  <si>
    <t>237941111</t>
  </si>
  <si>
    <t>Vytiahnutie štetovnicových stien z oceľových štetovníc zabaranených do 2 rokov, do 10m</t>
  </si>
  <si>
    <t>289971231</t>
  </si>
  <si>
    <t>Zhotovenie vrstvy z geotextílie na uprav. povrchu</t>
  </si>
  <si>
    <t>6936655000</t>
  </si>
  <si>
    <t>Separačné, filtračné a spevňovacie geotextílie Geofilex 500</t>
  </si>
  <si>
    <t>Vodorovné konštrukcie</t>
  </si>
  <si>
    <t>451572111</t>
  </si>
  <si>
    <t>Lôžko pod potrubie, stoky a drobné objekty, v otvorenom výkope z kameniva drobného ťaženého 0-4 mm</t>
  </si>
  <si>
    <t>452311131</t>
  </si>
  <si>
    <t>Dosky, bloky, sedlá z betónu v otvorenom výkope tr.C 12/15</t>
  </si>
  <si>
    <t>Komunikácie</t>
  </si>
  <si>
    <t>561121113</t>
  </si>
  <si>
    <t>Zhotovenie podkladu mechanicky spevnenej zeminy hr.250 mm</t>
  </si>
  <si>
    <t>564231111</t>
  </si>
  <si>
    <t>Podklad alebo podsyp zo štrkopiesku s rozprestretím, vlhčením a zhutnením po zhutnení hr.100 mm</t>
  </si>
  <si>
    <t>564251111</t>
  </si>
  <si>
    <t>Podklad alebo podsyp zo štrkopiesku s rozprestretím, vlhčením a zhutnením po zhutnení hr.150 mm</t>
  </si>
  <si>
    <t>564752114</t>
  </si>
  <si>
    <t>Podklad alebo kryt z kameniva hrubého drveného veľ. 8-16mm(vibr.štrk) po zhut.hr. 180 mm</t>
  </si>
  <si>
    <t>564761111</t>
  </si>
  <si>
    <t>Podklad alebo kryt z kameniva hrubého drveného veľ. 32-63 mm s rozprestretím a zhutn.hr.250 mm</t>
  </si>
  <si>
    <t>564772111</t>
  </si>
  <si>
    <t>Podklad alebo kryt z kameniva hrubého drveného veľ. 8-16mm(vibr.štrk) po zhut.hr. 250 mm</t>
  </si>
  <si>
    <t>573231111</t>
  </si>
  <si>
    <t>Postrek asfaltový spojovací bez posypu kamenivom z cestnej emulzie v množstve od 0, 50 do 0,80 kg/m2</t>
  </si>
  <si>
    <t>577141212</t>
  </si>
  <si>
    <t>Betón asfaltový  po zhutnení II.tr. jemnozrnný AC 8 (ABJ), strednozrnný AC 11 (ABS) alebo hrubozrnný AC 16 (ABH) hr.50mm</t>
  </si>
  <si>
    <t>Rúrové vedenie</t>
  </si>
  <si>
    <t>871313121</t>
  </si>
  <si>
    <t>Montáž potrubia z kanalizačných rúr z tvrdého PVC tesn. gumovým krúžkom v skl. do 20% DN 125</t>
  </si>
  <si>
    <t>m</t>
  </si>
  <si>
    <t>2861101000</t>
  </si>
  <si>
    <t>Kanalizačné rúry PVC-U hladké s hrdlom 125x 3.1x5000mm</t>
  </si>
  <si>
    <t>ks</t>
  </si>
  <si>
    <t>2861100900</t>
  </si>
  <si>
    <t>Kanalizačné rúry PVC-U hladké s hrdlom 125x 3.1x3000mm</t>
  </si>
  <si>
    <t>871353121</t>
  </si>
  <si>
    <t>Montáž potrubia z kanalizačných rúr z tvrdého PVC tesn. gumovým krúžkom v skl. do 20% DN 150</t>
  </si>
  <si>
    <t>2861102500</t>
  </si>
  <si>
    <t>Kanalizačné rúry PVC-U hladké s hrdlom 160x 4.0x5000mm</t>
  </si>
  <si>
    <t>2861102400</t>
  </si>
  <si>
    <t>Kanalizačné rúry PVC-U hladké s hrdlom 160x 4.0x3000mm</t>
  </si>
  <si>
    <t>892311000</t>
  </si>
  <si>
    <t>Skúška tesnosti kanalizácie D 125</t>
  </si>
  <si>
    <t>892351000</t>
  </si>
  <si>
    <t>Skúška tesnosti kanalizácie D 150</t>
  </si>
  <si>
    <t>894431131</t>
  </si>
  <si>
    <t>Montáž revíznej šachty z PVC, DN 400/160 (DN šachty/DN potr. ved.), tlak 12,5 t, hl. 850 do 1200 mm</t>
  </si>
  <si>
    <t>2866101468</t>
  </si>
  <si>
    <t>MAINCOR PLAST šachta VARIO DN 400 P vtok DN 150 KG s poklopom L 150 A 15 (1.5 t) compact Maincor Plast č. 76281</t>
  </si>
  <si>
    <t>899921111</t>
  </si>
  <si>
    <t>M+D záchytnej nádrže CARAT S komplet o objeme 6,5 m3</t>
  </si>
  <si>
    <t>súb</t>
  </si>
  <si>
    <t>899921112</t>
  </si>
  <si>
    <t>M+D vsakovacia jama Eco Bloc flex objem 16,88 m3 komplet s geotextíliou</t>
  </si>
  <si>
    <t>9</t>
  </si>
  <si>
    <t>Ostatné konštrukcie a práce-búranie</t>
  </si>
  <si>
    <t>919735112</t>
  </si>
  <si>
    <t>Rezanie existujúceho asfaltového krytu alebo podkladu hĺbky nad 50 do 100 mm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</si>
  <si>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</si>
  <si>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</si>
  <si>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</si>
  <si>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</si>
  <si>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979087212</t>
  </si>
  <si>
    <t>Nakladanie na dopravné prostriedky pre vodorovnú dopravu sutiny</t>
  </si>
  <si>
    <t>979089211</t>
  </si>
  <si>
    <t>Poplatok za skladovanie - bitúmenové zmesi, uhoľný decht, dechtové výrobky (17 03), nebezpečné</t>
  </si>
  <si>
    <t>99</t>
  </si>
  <si>
    <t>Presun hmôt HSV</t>
  </si>
  <si>
    <t>998276101</t>
  </si>
  <si>
    <t>Presun hmôt pre rúrové vedenie hĺbené z rúr z plast., hmôt alebo sklolamin. v otvorenom výkope</t>
  </si>
  <si>
    <t>998276118</t>
  </si>
  <si>
    <t>Príplatok k cenám za zväčšený presun nad vymedzenú najväčšiu dopravnú vzdialenosť 3000-5000 m</t>
  </si>
  <si>
    <t>998276119</t>
  </si>
  <si>
    <t>Príplatok k cenám za každých ďalších aj začatých 5000 m nad 5000 m</t>
  </si>
  <si>
    <t>M</t>
  </si>
  <si>
    <t>Práce a dodávky M</t>
  </si>
  <si>
    <t>21-M</t>
  </si>
  <si>
    <t>Elektromontáže</t>
  </si>
  <si>
    <t>210000000</t>
  </si>
  <si>
    <t>Elektroinštalácia</t>
  </si>
  <si>
    <t>súb.</t>
  </si>
  <si>
    <t>OST</t>
  </si>
  <si>
    <t>Ostatné</t>
  </si>
  <si>
    <t>HZS000112</t>
  </si>
  <si>
    <t>Stavebno montážne práce náročnejšie (Tr 2) v rozsahu viac ako 8 hodín</t>
  </si>
  <si>
    <t>hod</t>
  </si>
  <si>
    <t>Celkom</t>
  </si>
  <si>
    <t xml:space="preserve">Dátum:   </t>
  </si>
  <si>
    <t xml:space="preserve">Spracoval:   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</si>
</sst>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.000;\-#,##0.000"/>
    <numFmt numFmtId="183" formatCode="#,##0.000_ ;\-#,##0.000\ "/>
  </numFmts>
  <fonts count="51">
    <font>
      <sz val="8"/>
      <name val="MS Sans Serif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b/>
      <sz val="9"/>
      <color indexed="18"/>
      <name val="Arial CE"/>
      <family val="2"/>
    </font>
    <font>
      <i/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2" fillId="0" borderId="0" applyFill="0" applyBorder="0" applyAlignment="0" applyProtection="0"/>
    <xf numFmtId="180" fontId="12" fillId="0" borderId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8" fontId="12" fillId="0" borderId="0" applyFill="0" applyBorder="0" applyAlignment="0" applyProtection="0"/>
    <xf numFmtId="176" fontId="12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12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37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182" fontId="0" fillId="0" borderId="0" xfId="0" applyNumberFormat="1" applyFont="1" applyAlignment="1">
      <alignment horizontal="right" vertical="top"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82" fontId="9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82" fontId="6" fillId="0" borderId="0" xfId="0" applyNumberFormat="1" applyFont="1" applyAlignment="1">
      <alignment horizontal="right"/>
    </xf>
    <xf numFmtId="37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182" fontId="7" fillId="0" borderId="12" xfId="0" applyNumberFormat="1" applyFont="1" applyBorder="1" applyAlignment="1">
      <alignment horizontal="right"/>
    </xf>
    <xf numFmtId="182" fontId="7" fillId="0" borderId="13" xfId="0" applyNumberFormat="1" applyFont="1" applyBorder="1" applyAlignment="1">
      <alignment horizontal="right"/>
    </xf>
    <xf numFmtId="37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182" fontId="7" fillId="0" borderId="15" xfId="0" applyNumberFormat="1" applyFont="1" applyBorder="1" applyAlignment="1">
      <alignment horizontal="right"/>
    </xf>
    <xf numFmtId="182" fontId="7" fillId="0" borderId="16" xfId="0" applyNumberFormat="1" applyFont="1" applyBorder="1" applyAlignment="1">
      <alignment horizontal="right"/>
    </xf>
    <xf numFmtId="37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182" fontId="7" fillId="0" borderId="18" xfId="0" applyNumberFormat="1" applyFont="1" applyBorder="1" applyAlignment="1">
      <alignment horizontal="right"/>
    </xf>
    <xf numFmtId="182" fontId="7" fillId="0" borderId="19" xfId="0" applyNumberFormat="1" applyFont="1" applyBorder="1" applyAlignment="1">
      <alignment horizontal="right"/>
    </xf>
    <xf numFmtId="37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wrapText="1"/>
    </xf>
    <xf numFmtId="182" fontId="10" fillId="0" borderId="21" xfId="0" applyNumberFormat="1" applyFont="1" applyBorder="1" applyAlignment="1">
      <alignment horizontal="right"/>
    </xf>
    <xf numFmtId="182" fontId="10" fillId="0" borderId="22" xfId="0" applyNumberFormat="1" applyFont="1" applyBorder="1" applyAlignment="1">
      <alignment horizontal="right"/>
    </xf>
    <xf numFmtId="37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182" fontId="7" fillId="0" borderId="21" xfId="0" applyNumberFormat="1" applyFont="1" applyBorder="1" applyAlignment="1">
      <alignment horizontal="right"/>
    </xf>
    <xf numFmtId="182" fontId="7" fillId="0" borderId="22" xfId="0" applyNumberFormat="1" applyFont="1" applyBorder="1" applyAlignment="1">
      <alignment horizontal="right"/>
    </xf>
    <xf numFmtId="37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182" fontId="10" fillId="0" borderId="12" xfId="0" applyNumberFormat="1" applyFont="1" applyBorder="1" applyAlignment="1">
      <alignment horizontal="right"/>
    </xf>
    <xf numFmtId="182" fontId="10" fillId="0" borderId="13" xfId="0" applyNumberFormat="1" applyFont="1" applyBorder="1" applyAlignment="1">
      <alignment horizontal="right"/>
    </xf>
    <xf numFmtId="37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wrapText="1"/>
    </xf>
    <xf numFmtId="182" fontId="10" fillId="0" borderId="18" xfId="0" applyNumberFormat="1" applyFont="1" applyBorder="1" applyAlignment="1">
      <alignment horizontal="right"/>
    </xf>
    <xf numFmtId="182" fontId="10" fillId="0" borderId="19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82" fontId="11" fillId="0" borderId="0" xfId="0" applyNumberFormat="1" applyFont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tabSelected="1" zoomScalePageLayoutView="0" workbookViewId="0" topLeftCell="A1">
      <selection activeCell="G12" sqref="G12"/>
    </sheetView>
  </sheetViews>
  <sheetFormatPr defaultColWidth="10.5" defaultRowHeight="12" customHeight="1"/>
  <cols>
    <col min="1" max="1" width="4" style="2" customWidth="1"/>
    <col min="2" max="2" width="12.16015625" style="3" customWidth="1"/>
    <col min="3" max="3" width="50.66015625" style="3" customWidth="1"/>
    <col min="4" max="4" width="3.66015625" style="3" customWidth="1"/>
    <col min="5" max="5" width="11.16015625" style="4" customWidth="1"/>
    <col min="6" max="6" width="11.5" style="4" customWidth="1"/>
    <col min="7" max="7" width="17.16015625" style="4" customWidth="1"/>
    <col min="8" max="8" width="13.66015625" style="4" customWidth="1"/>
    <col min="9" max="16384" width="10.5" style="1" customWidth="1"/>
  </cols>
  <sheetData>
    <row r="1" spans="1:8" ht="17.2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12.75" customHeight="1">
      <c r="A2" s="7" t="s">
        <v>1</v>
      </c>
      <c r="B2" s="6"/>
      <c r="C2" s="6"/>
      <c r="D2" s="6"/>
      <c r="E2" s="6"/>
      <c r="F2" s="6"/>
      <c r="G2" s="6"/>
      <c r="H2" s="6"/>
    </row>
    <row r="3" spans="1:8" ht="12.75" customHeight="1">
      <c r="A3" s="7" t="s">
        <v>2</v>
      </c>
      <c r="B3" s="6"/>
      <c r="C3" s="6"/>
      <c r="D3" s="6"/>
      <c r="E3" s="8" t="s">
        <v>3</v>
      </c>
      <c r="F3" s="6"/>
      <c r="G3" s="6"/>
      <c r="H3" s="6"/>
    </row>
    <row r="4" spans="1:8" ht="13.5" customHeight="1">
      <c r="A4" s="9" t="s">
        <v>4</v>
      </c>
      <c r="B4" s="7"/>
      <c r="C4" s="7"/>
      <c r="D4" s="6"/>
      <c r="E4" s="8" t="s">
        <v>5</v>
      </c>
      <c r="F4" s="6"/>
      <c r="G4" s="6"/>
      <c r="H4" s="6"/>
    </row>
    <row r="5" spans="1:8" ht="12.75" customHeight="1">
      <c r="A5" s="8" t="s">
        <v>6</v>
      </c>
      <c r="B5" s="6"/>
      <c r="C5" s="6"/>
      <c r="D5" s="6"/>
      <c r="E5" s="8" t="s">
        <v>156</v>
      </c>
      <c r="F5" s="6"/>
      <c r="G5" s="6"/>
      <c r="H5" s="6"/>
    </row>
    <row r="6" spans="1:8" ht="12.75" customHeight="1">
      <c r="A6" s="8" t="s">
        <v>7</v>
      </c>
      <c r="B6" s="6"/>
      <c r="C6" s="6"/>
      <c r="D6" s="6"/>
      <c r="E6" s="8" t="s">
        <v>155</v>
      </c>
      <c r="F6" s="6"/>
      <c r="G6" s="6"/>
      <c r="H6" s="6"/>
    </row>
    <row r="7" spans="1:8" ht="6.75" customHeight="1">
      <c r="A7" s="6"/>
      <c r="B7" s="6"/>
      <c r="C7" s="6"/>
      <c r="D7" s="6"/>
      <c r="E7" s="6"/>
      <c r="F7" s="6"/>
      <c r="G7" s="6"/>
      <c r="H7" s="6"/>
    </row>
    <row r="8" spans="1:8" ht="28.5" customHeight="1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</row>
    <row r="9" spans="1:8" ht="12.75" customHeight="1">
      <c r="A9" s="10" t="s">
        <v>16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</row>
    <row r="10" spans="1:8" ht="3" customHeight="1">
      <c r="A10" s="11"/>
      <c r="B10" s="11"/>
      <c r="C10" s="11"/>
      <c r="D10" s="11"/>
      <c r="E10" s="11"/>
      <c r="F10" s="11"/>
      <c r="G10" s="11"/>
      <c r="H10" s="11"/>
    </row>
    <row r="11" spans="1:8" ht="14.25" customHeight="1">
      <c r="A11" s="12"/>
      <c r="B11" s="13" t="s">
        <v>24</v>
      </c>
      <c r="C11" s="13" t="s">
        <v>25</v>
      </c>
      <c r="D11" s="13"/>
      <c r="E11" s="14"/>
      <c r="F11" s="14"/>
      <c r="G11" s="14">
        <f>G12+G28+G34+G37+G46+G59+G65</f>
        <v>0</v>
      </c>
      <c r="H11" s="14">
        <v>150.9125588708</v>
      </c>
    </row>
    <row r="12" spans="1:8" ht="21" customHeight="1">
      <c r="A12" s="15"/>
      <c r="B12" s="16" t="s">
        <v>16</v>
      </c>
      <c r="C12" s="16" t="s">
        <v>26</v>
      </c>
      <c r="D12" s="16"/>
      <c r="E12" s="17"/>
      <c r="F12" s="17"/>
      <c r="G12" s="17">
        <f>SUM(G13:G27)</f>
        <v>0</v>
      </c>
      <c r="H12" s="17">
        <v>22.895364</v>
      </c>
    </row>
    <row r="13" spans="1:8" ht="24" customHeight="1">
      <c r="A13" s="18">
        <v>1</v>
      </c>
      <c r="B13" s="19" t="s">
        <v>27</v>
      </c>
      <c r="C13" s="19" t="s">
        <v>28</v>
      </c>
      <c r="D13" s="19" t="s">
        <v>29</v>
      </c>
      <c r="E13" s="20">
        <v>1.5</v>
      </c>
      <c r="F13" s="20"/>
      <c r="G13" s="20"/>
      <c r="H13" s="21">
        <v>0</v>
      </c>
    </row>
    <row r="14" spans="1:8" ht="13.5" customHeight="1">
      <c r="A14" s="22">
        <v>2</v>
      </c>
      <c r="B14" s="23" t="s">
        <v>30</v>
      </c>
      <c r="C14" s="23" t="s">
        <v>31</v>
      </c>
      <c r="D14" s="23" t="s">
        <v>32</v>
      </c>
      <c r="E14" s="24">
        <v>8.775</v>
      </c>
      <c r="F14" s="24"/>
      <c r="G14" s="24"/>
      <c r="H14" s="25">
        <v>0</v>
      </c>
    </row>
    <row r="15" spans="1:8" ht="24" customHeight="1">
      <c r="A15" s="22">
        <v>3</v>
      </c>
      <c r="B15" s="23" t="s">
        <v>33</v>
      </c>
      <c r="C15" s="23" t="s">
        <v>34</v>
      </c>
      <c r="D15" s="23" t="s">
        <v>32</v>
      </c>
      <c r="E15" s="24">
        <v>8.775</v>
      </c>
      <c r="F15" s="24"/>
      <c r="G15" s="24"/>
      <c r="H15" s="25">
        <v>0</v>
      </c>
    </row>
    <row r="16" spans="1:8" ht="13.5" customHeight="1">
      <c r="A16" s="22">
        <v>4</v>
      </c>
      <c r="B16" s="23" t="s">
        <v>35</v>
      </c>
      <c r="C16" s="23" t="s">
        <v>36</v>
      </c>
      <c r="D16" s="23" t="s">
        <v>32</v>
      </c>
      <c r="E16" s="24">
        <v>136.06</v>
      </c>
      <c r="F16" s="24"/>
      <c r="G16" s="24"/>
      <c r="H16" s="25">
        <v>0</v>
      </c>
    </row>
    <row r="17" spans="1:8" ht="24" customHeight="1">
      <c r="A17" s="22">
        <v>5</v>
      </c>
      <c r="B17" s="23" t="s">
        <v>37</v>
      </c>
      <c r="C17" s="23" t="s">
        <v>38</v>
      </c>
      <c r="D17" s="23" t="s">
        <v>32</v>
      </c>
      <c r="E17" s="24">
        <v>136.06</v>
      </c>
      <c r="F17" s="24"/>
      <c r="G17" s="24"/>
      <c r="H17" s="25">
        <v>0</v>
      </c>
    </row>
    <row r="18" spans="1:8" ht="13.5" customHeight="1">
      <c r="A18" s="22">
        <v>6</v>
      </c>
      <c r="B18" s="23" t="s">
        <v>39</v>
      </c>
      <c r="C18" s="23" t="s">
        <v>40</v>
      </c>
      <c r="D18" s="23" t="s">
        <v>32</v>
      </c>
      <c r="E18" s="24">
        <v>60.74</v>
      </c>
      <c r="F18" s="24"/>
      <c r="G18" s="24"/>
      <c r="H18" s="25">
        <v>0</v>
      </c>
    </row>
    <row r="19" spans="1:8" ht="24" customHeight="1">
      <c r="A19" s="22">
        <v>7</v>
      </c>
      <c r="B19" s="23" t="s">
        <v>41</v>
      </c>
      <c r="C19" s="23" t="s">
        <v>42</v>
      </c>
      <c r="D19" s="23" t="s">
        <v>32</v>
      </c>
      <c r="E19" s="24">
        <v>60.74</v>
      </c>
      <c r="F19" s="24"/>
      <c r="G19" s="24"/>
      <c r="H19" s="25">
        <v>0</v>
      </c>
    </row>
    <row r="20" spans="1:8" ht="24" customHeight="1">
      <c r="A20" s="22">
        <v>8</v>
      </c>
      <c r="B20" s="23" t="s">
        <v>43</v>
      </c>
      <c r="C20" s="23" t="s">
        <v>44</v>
      </c>
      <c r="D20" s="23" t="s">
        <v>32</v>
      </c>
      <c r="E20" s="24">
        <v>205.575</v>
      </c>
      <c r="F20" s="24"/>
      <c r="G20" s="24"/>
      <c r="H20" s="25">
        <v>0</v>
      </c>
    </row>
    <row r="21" spans="1:8" ht="13.5" customHeight="1">
      <c r="A21" s="22">
        <v>9</v>
      </c>
      <c r="B21" s="23" t="s">
        <v>45</v>
      </c>
      <c r="C21" s="23" t="s">
        <v>46</v>
      </c>
      <c r="D21" s="23" t="s">
        <v>32</v>
      </c>
      <c r="E21" s="24">
        <v>205.575</v>
      </c>
      <c r="F21" s="24"/>
      <c r="G21" s="24"/>
      <c r="H21" s="25">
        <v>0</v>
      </c>
    </row>
    <row r="22" spans="1:8" ht="24" customHeight="1">
      <c r="A22" s="22">
        <v>10</v>
      </c>
      <c r="B22" s="23" t="s">
        <v>47</v>
      </c>
      <c r="C22" s="23" t="s">
        <v>48</v>
      </c>
      <c r="D22" s="23" t="s">
        <v>32</v>
      </c>
      <c r="E22" s="24">
        <v>36.01</v>
      </c>
      <c r="F22" s="24"/>
      <c r="G22" s="24"/>
      <c r="H22" s="25">
        <v>0</v>
      </c>
    </row>
    <row r="23" spans="1:8" ht="24" customHeight="1">
      <c r="A23" s="26">
        <v>11</v>
      </c>
      <c r="B23" s="27" t="s">
        <v>49</v>
      </c>
      <c r="C23" s="27" t="s">
        <v>50</v>
      </c>
      <c r="D23" s="27" t="s">
        <v>32</v>
      </c>
      <c r="E23" s="28">
        <v>11.74</v>
      </c>
      <c r="F23" s="28"/>
      <c r="G23" s="28"/>
      <c r="H23" s="29">
        <v>0</v>
      </c>
    </row>
    <row r="24" spans="1:8" ht="13.5" customHeight="1">
      <c r="A24" s="30">
        <v>12</v>
      </c>
      <c r="B24" s="31" t="s">
        <v>51</v>
      </c>
      <c r="C24" s="31" t="s">
        <v>52</v>
      </c>
      <c r="D24" s="31" t="s">
        <v>53</v>
      </c>
      <c r="E24" s="32">
        <v>22.893</v>
      </c>
      <c r="F24" s="32"/>
      <c r="G24" s="32"/>
      <c r="H24" s="33">
        <v>22.893</v>
      </c>
    </row>
    <row r="25" spans="1:8" ht="13.5" customHeight="1">
      <c r="A25" s="34">
        <v>13</v>
      </c>
      <c r="B25" s="35" t="s">
        <v>54</v>
      </c>
      <c r="C25" s="35" t="s">
        <v>55</v>
      </c>
      <c r="D25" s="35" t="s">
        <v>29</v>
      </c>
      <c r="E25" s="36">
        <v>91.78</v>
      </c>
      <c r="F25" s="36"/>
      <c r="G25" s="36"/>
      <c r="H25" s="37">
        <v>0</v>
      </c>
    </row>
    <row r="26" spans="1:8" ht="13.5" customHeight="1">
      <c r="A26" s="30">
        <v>14</v>
      </c>
      <c r="B26" s="31" t="s">
        <v>56</v>
      </c>
      <c r="C26" s="31" t="s">
        <v>57</v>
      </c>
      <c r="D26" s="31" t="s">
        <v>58</v>
      </c>
      <c r="E26" s="32">
        <v>2.364</v>
      </c>
      <c r="F26" s="32"/>
      <c r="G26" s="32"/>
      <c r="H26" s="33">
        <v>0.002364</v>
      </c>
    </row>
    <row r="27" spans="1:8" ht="13.5" customHeight="1">
      <c r="A27" s="34">
        <v>15</v>
      </c>
      <c r="B27" s="35" t="s">
        <v>59</v>
      </c>
      <c r="C27" s="35" t="s">
        <v>60</v>
      </c>
      <c r="D27" s="35" t="s">
        <v>29</v>
      </c>
      <c r="E27" s="36">
        <v>91.78</v>
      </c>
      <c r="F27" s="36"/>
      <c r="G27" s="36"/>
      <c r="H27" s="37">
        <v>0</v>
      </c>
    </row>
    <row r="28" spans="1:8" ht="21" customHeight="1">
      <c r="A28" s="15"/>
      <c r="B28" s="16" t="s">
        <v>17</v>
      </c>
      <c r="C28" s="16" t="s">
        <v>61</v>
      </c>
      <c r="D28" s="16"/>
      <c r="E28" s="17"/>
      <c r="F28" s="17"/>
      <c r="G28" s="17">
        <f>SUM(G29:G33)</f>
        <v>0</v>
      </c>
      <c r="H28" s="17">
        <v>0.02148098</v>
      </c>
    </row>
    <row r="29" spans="1:8" ht="13.5" customHeight="1">
      <c r="A29" s="18">
        <v>16</v>
      </c>
      <c r="B29" s="19" t="s">
        <v>62</v>
      </c>
      <c r="C29" s="19" t="s">
        <v>63</v>
      </c>
      <c r="D29" s="19" t="s">
        <v>29</v>
      </c>
      <c r="E29" s="20">
        <v>39.56</v>
      </c>
      <c r="F29" s="20"/>
      <c r="G29" s="20"/>
      <c r="H29" s="21">
        <v>0</v>
      </c>
    </row>
    <row r="30" spans="1:8" ht="24" customHeight="1">
      <c r="A30" s="22">
        <v>17</v>
      </c>
      <c r="B30" s="23" t="s">
        <v>64</v>
      </c>
      <c r="C30" s="23" t="s">
        <v>65</v>
      </c>
      <c r="D30" s="23" t="s">
        <v>29</v>
      </c>
      <c r="E30" s="24">
        <v>207.57</v>
      </c>
      <c r="F30" s="24"/>
      <c r="G30" s="24"/>
      <c r="H30" s="25">
        <v>0</v>
      </c>
    </row>
    <row r="31" spans="1:8" ht="24" customHeight="1">
      <c r="A31" s="22">
        <v>18</v>
      </c>
      <c r="B31" s="23" t="s">
        <v>66</v>
      </c>
      <c r="C31" s="23" t="s">
        <v>67</v>
      </c>
      <c r="D31" s="23" t="s">
        <v>29</v>
      </c>
      <c r="E31" s="24">
        <v>207.57</v>
      </c>
      <c r="F31" s="24"/>
      <c r="G31" s="24"/>
      <c r="H31" s="25">
        <v>0</v>
      </c>
    </row>
    <row r="32" spans="1:8" ht="13.5" customHeight="1">
      <c r="A32" s="26">
        <v>19</v>
      </c>
      <c r="B32" s="27" t="s">
        <v>68</v>
      </c>
      <c r="C32" s="27" t="s">
        <v>69</v>
      </c>
      <c r="D32" s="27" t="s">
        <v>29</v>
      </c>
      <c r="E32" s="28">
        <v>39.56</v>
      </c>
      <c r="F32" s="28"/>
      <c r="G32" s="28"/>
      <c r="H32" s="29">
        <v>0.00130548</v>
      </c>
    </row>
    <row r="33" spans="1:8" ht="13.5" customHeight="1">
      <c r="A33" s="30">
        <v>20</v>
      </c>
      <c r="B33" s="31" t="s">
        <v>70</v>
      </c>
      <c r="C33" s="31" t="s">
        <v>71</v>
      </c>
      <c r="D33" s="31" t="s">
        <v>29</v>
      </c>
      <c r="E33" s="32">
        <v>40.351</v>
      </c>
      <c r="F33" s="32"/>
      <c r="G33" s="32"/>
      <c r="H33" s="33">
        <v>0.0201755</v>
      </c>
    </row>
    <row r="34" spans="1:8" ht="21" customHeight="1">
      <c r="A34" s="15"/>
      <c r="B34" s="16" t="s">
        <v>19</v>
      </c>
      <c r="C34" s="16" t="s">
        <v>72</v>
      </c>
      <c r="D34" s="16"/>
      <c r="E34" s="17"/>
      <c r="F34" s="17"/>
      <c r="G34" s="17">
        <f>SUM(G35:G36)</f>
        <v>0</v>
      </c>
      <c r="H34" s="17">
        <v>13.3386999</v>
      </c>
    </row>
    <row r="35" spans="1:8" ht="24" customHeight="1">
      <c r="A35" s="18">
        <v>21</v>
      </c>
      <c r="B35" s="19" t="s">
        <v>73</v>
      </c>
      <c r="C35" s="19" t="s">
        <v>74</v>
      </c>
      <c r="D35" s="19" t="s">
        <v>32</v>
      </c>
      <c r="E35" s="20">
        <v>5.52</v>
      </c>
      <c r="F35" s="20"/>
      <c r="G35" s="20"/>
      <c r="H35" s="21">
        <v>10.4370504</v>
      </c>
    </row>
    <row r="36" spans="1:8" ht="13.5" customHeight="1">
      <c r="A36" s="26">
        <v>22</v>
      </c>
      <c r="B36" s="27" t="s">
        <v>75</v>
      </c>
      <c r="C36" s="27" t="s">
        <v>76</v>
      </c>
      <c r="D36" s="27" t="s">
        <v>32</v>
      </c>
      <c r="E36" s="28">
        <v>1.35</v>
      </c>
      <c r="F36" s="28"/>
      <c r="G36" s="28"/>
      <c r="H36" s="29">
        <v>2.9016495</v>
      </c>
    </row>
    <row r="37" spans="1:8" ht="21" customHeight="1">
      <c r="A37" s="15"/>
      <c r="B37" s="16" t="s">
        <v>20</v>
      </c>
      <c r="C37" s="16" t="s">
        <v>77</v>
      </c>
      <c r="D37" s="16"/>
      <c r="E37" s="17"/>
      <c r="F37" s="17"/>
      <c r="G37" s="17">
        <f>SUM(G38:G45)</f>
        <v>0</v>
      </c>
      <c r="H37" s="17">
        <v>110.7320038</v>
      </c>
    </row>
    <row r="38" spans="1:8" ht="24" customHeight="1">
      <c r="A38" s="18">
        <v>23</v>
      </c>
      <c r="B38" s="19" t="s">
        <v>78</v>
      </c>
      <c r="C38" s="19" t="s">
        <v>79</v>
      </c>
      <c r="D38" s="19" t="s">
        <v>29</v>
      </c>
      <c r="E38" s="20">
        <v>197.8</v>
      </c>
      <c r="F38" s="20"/>
      <c r="G38" s="20"/>
      <c r="H38" s="21">
        <v>0</v>
      </c>
    </row>
    <row r="39" spans="1:8" ht="24" customHeight="1">
      <c r="A39" s="22">
        <v>24</v>
      </c>
      <c r="B39" s="23" t="s">
        <v>80</v>
      </c>
      <c r="C39" s="23" t="s">
        <v>81</v>
      </c>
      <c r="D39" s="23" t="s">
        <v>29</v>
      </c>
      <c r="E39" s="24">
        <v>21</v>
      </c>
      <c r="F39" s="24"/>
      <c r="G39" s="24"/>
      <c r="H39" s="25">
        <v>4.2504</v>
      </c>
    </row>
    <row r="40" spans="1:8" ht="24" customHeight="1">
      <c r="A40" s="22">
        <v>25</v>
      </c>
      <c r="B40" s="23" t="s">
        <v>82</v>
      </c>
      <c r="C40" s="23" t="s">
        <v>83</v>
      </c>
      <c r="D40" s="23" t="s">
        <v>29</v>
      </c>
      <c r="E40" s="24">
        <v>18.56</v>
      </c>
      <c r="F40" s="24"/>
      <c r="G40" s="24"/>
      <c r="H40" s="25">
        <v>5.6350016</v>
      </c>
    </row>
    <row r="41" spans="1:8" ht="24" customHeight="1">
      <c r="A41" s="22">
        <v>26</v>
      </c>
      <c r="B41" s="23" t="s">
        <v>84</v>
      </c>
      <c r="C41" s="23" t="s">
        <v>85</v>
      </c>
      <c r="D41" s="23" t="s">
        <v>29</v>
      </c>
      <c r="E41" s="24">
        <v>21</v>
      </c>
      <c r="F41" s="24"/>
      <c r="G41" s="24"/>
      <c r="H41" s="25">
        <v>9.21438</v>
      </c>
    </row>
    <row r="42" spans="1:8" ht="24" customHeight="1">
      <c r="A42" s="22">
        <v>27</v>
      </c>
      <c r="B42" s="23" t="s">
        <v>86</v>
      </c>
      <c r="C42" s="23" t="s">
        <v>87</v>
      </c>
      <c r="D42" s="23" t="s">
        <v>29</v>
      </c>
      <c r="E42" s="24">
        <v>71</v>
      </c>
      <c r="F42" s="24"/>
      <c r="G42" s="24"/>
      <c r="H42" s="25">
        <v>27.42375</v>
      </c>
    </row>
    <row r="43" spans="1:8" ht="24" customHeight="1">
      <c r="A43" s="22">
        <v>28</v>
      </c>
      <c r="B43" s="23" t="s">
        <v>88</v>
      </c>
      <c r="C43" s="23" t="s">
        <v>89</v>
      </c>
      <c r="D43" s="23" t="s">
        <v>29</v>
      </c>
      <c r="E43" s="24">
        <v>106.18</v>
      </c>
      <c r="F43" s="24"/>
      <c r="G43" s="24"/>
      <c r="H43" s="25">
        <v>63.8184272</v>
      </c>
    </row>
    <row r="44" spans="1:8" ht="24" customHeight="1">
      <c r="A44" s="22">
        <v>29</v>
      </c>
      <c r="B44" s="23" t="s">
        <v>90</v>
      </c>
      <c r="C44" s="23" t="s">
        <v>91</v>
      </c>
      <c r="D44" s="23" t="s">
        <v>29</v>
      </c>
      <c r="E44" s="24">
        <v>1.5</v>
      </c>
      <c r="F44" s="24"/>
      <c r="G44" s="24"/>
      <c r="H44" s="25">
        <v>0.001065</v>
      </c>
    </row>
    <row r="45" spans="1:8" ht="34.5" customHeight="1">
      <c r="A45" s="26">
        <v>30</v>
      </c>
      <c r="B45" s="27" t="s">
        <v>92</v>
      </c>
      <c r="C45" s="27" t="s">
        <v>93</v>
      </c>
      <c r="D45" s="27" t="s">
        <v>29</v>
      </c>
      <c r="E45" s="28">
        <v>3</v>
      </c>
      <c r="F45" s="28"/>
      <c r="G45" s="28"/>
      <c r="H45" s="29">
        <v>0.38898</v>
      </c>
    </row>
    <row r="46" spans="1:8" ht="21" customHeight="1">
      <c r="A46" s="15"/>
      <c r="B46" s="16" t="s">
        <v>23</v>
      </c>
      <c r="C46" s="16" t="s">
        <v>94</v>
      </c>
      <c r="D46" s="16"/>
      <c r="E46" s="17"/>
      <c r="F46" s="17"/>
      <c r="G46" s="17">
        <f>SUM(G47:G58)</f>
        <v>0</v>
      </c>
      <c r="H46" s="17">
        <v>3.9048501908</v>
      </c>
    </row>
    <row r="47" spans="1:8" ht="24" customHeight="1">
      <c r="A47" s="34">
        <v>31</v>
      </c>
      <c r="B47" s="35" t="s">
        <v>95</v>
      </c>
      <c r="C47" s="35" t="s">
        <v>96</v>
      </c>
      <c r="D47" s="35" t="s">
        <v>97</v>
      </c>
      <c r="E47" s="36">
        <v>57.52</v>
      </c>
      <c r="F47" s="36"/>
      <c r="G47" s="36"/>
      <c r="H47" s="37">
        <v>0.0003129088</v>
      </c>
    </row>
    <row r="48" spans="1:8" ht="13.5" customHeight="1">
      <c r="A48" s="38">
        <v>32</v>
      </c>
      <c r="B48" s="39" t="s">
        <v>98</v>
      </c>
      <c r="C48" s="39" t="s">
        <v>99</v>
      </c>
      <c r="D48" s="39" t="s">
        <v>100</v>
      </c>
      <c r="E48" s="40">
        <v>11.99</v>
      </c>
      <c r="F48" s="40"/>
      <c r="G48" s="40"/>
      <c r="H48" s="41">
        <v>0.1152239</v>
      </c>
    </row>
    <row r="49" spans="1:8" ht="13.5" customHeight="1">
      <c r="A49" s="42">
        <v>33</v>
      </c>
      <c r="B49" s="43" t="s">
        <v>101</v>
      </c>
      <c r="C49" s="43" t="s">
        <v>102</v>
      </c>
      <c r="D49" s="43" t="s">
        <v>100</v>
      </c>
      <c r="E49" s="44">
        <v>1.09</v>
      </c>
      <c r="F49" s="44"/>
      <c r="G49" s="44"/>
      <c r="H49" s="45">
        <v>0.0063547</v>
      </c>
    </row>
    <row r="50" spans="1:8" ht="24" customHeight="1">
      <c r="A50" s="34">
        <v>34</v>
      </c>
      <c r="B50" s="35" t="s">
        <v>103</v>
      </c>
      <c r="C50" s="35" t="s">
        <v>104</v>
      </c>
      <c r="D50" s="35" t="s">
        <v>97</v>
      </c>
      <c r="E50" s="36">
        <v>52.93</v>
      </c>
      <c r="F50" s="36"/>
      <c r="G50" s="36"/>
      <c r="H50" s="37">
        <v>0.000338752</v>
      </c>
    </row>
    <row r="51" spans="1:8" ht="13.5" customHeight="1">
      <c r="A51" s="38">
        <v>35</v>
      </c>
      <c r="B51" s="39" t="s">
        <v>105</v>
      </c>
      <c r="C51" s="39" t="s">
        <v>106</v>
      </c>
      <c r="D51" s="39" t="s">
        <v>100</v>
      </c>
      <c r="E51" s="40">
        <v>10.93</v>
      </c>
      <c r="F51" s="40"/>
      <c r="G51" s="40"/>
      <c r="H51" s="41">
        <v>0.1721475</v>
      </c>
    </row>
    <row r="52" spans="1:8" ht="13.5" customHeight="1">
      <c r="A52" s="42">
        <v>36</v>
      </c>
      <c r="B52" s="43" t="s">
        <v>107</v>
      </c>
      <c r="C52" s="43" t="s">
        <v>108</v>
      </c>
      <c r="D52" s="43" t="s">
        <v>100</v>
      </c>
      <c r="E52" s="44">
        <v>1.093</v>
      </c>
      <c r="F52" s="44"/>
      <c r="G52" s="44"/>
      <c r="H52" s="45">
        <v>0.01039443</v>
      </c>
    </row>
    <row r="53" spans="1:8" ht="13.5" customHeight="1">
      <c r="A53" s="18">
        <v>37</v>
      </c>
      <c r="B53" s="19" t="s">
        <v>109</v>
      </c>
      <c r="C53" s="19" t="s">
        <v>110</v>
      </c>
      <c r="D53" s="19" t="s">
        <v>97</v>
      </c>
      <c r="E53" s="20">
        <v>57.52</v>
      </c>
      <c r="F53" s="20"/>
      <c r="G53" s="20"/>
      <c r="H53" s="21">
        <v>0</v>
      </c>
    </row>
    <row r="54" spans="1:8" ht="13.5" customHeight="1">
      <c r="A54" s="22">
        <v>38</v>
      </c>
      <c r="B54" s="23" t="s">
        <v>111</v>
      </c>
      <c r="C54" s="23" t="s">
        <v>112</v>
      </c>
      <c r="D54" s="23" t="s">
        <v>97</v>
      </c>
      <c r="E54" s="24">
        <v>52.93</v>
      </c>
      <c r="F54" s="24"/>
      <c r="G54" s="24"/>
      <c r="H54" s="25">
        <v>0</v>
      </c>
    </row>
    <row r="55" spans="1:8" ht="24" customHeight="1">
      <c r="A55" s="26">
        <v>39</v>
      </c>
      <c r="B55" s="27" t="s">
        <v>113</v>
      </c>
      <c r="C55" s="27" t="s">
        <v>114</v>
      </c>
      <c r="D55" s="27" t="s">
        <v>100</v>
      </c>
      <c r="E55" s="28">
        <v>3</v>
      </c>
      <c r="F55" s="28"/>
      <c r="G55" s="28"/>
      <c r="H55" s="29">
        <v>7.8E-05</v>
      </c>
    </row>
    <row r="56" spans="1:8" ht="34.5" customHeight="1">
      <c r="A56" s="30">
        <v>40</v>
      </c>
      <c r="B56" s="31" t="s">
        <v>115</v>
      </c>
      <c r="C56" s="31" t="s">
        <v>116</v>
      </c>
      <c r="D56" s="31" t="s">
        <v>100</v>
      </c>
      <c r="E56" s="32">
        <v>3</v>
      </c>
      <c r="F56" s="32"/>
      <c r="G56" s="32"/>
      <c r="H56" s="33">
        <v>0.15</v>
      </c>
    </row>
    <row r="57" spans="1:8" ht="13.5" customHeight="1">
      <c r="A57" s="18">
        <v>41</v>
      </c>
      <c r="B57" s="19" t="s">
        <v>117</v>
      </c>
      <c r="C57" s="19" t="s">
        <v>118</v>
      </c>
      <c r="D57" s="19" t="s">
        <v>119</v>
      </c>
      <c r="E57" s="20">
        <v>1</v>
      </c>
      <c r="F57" s="20"/>
      <c r="G57" s="20"/>
      <c r="H57" s="21">
        <v>1.2</v>
      </c>
    </row>
    <row r="58" spans="1:8" ht="24" customHeight="1">
      <c r="A58" s="26">
        <v>42</v>
      </c>
      <c r="B58" s="27" t="s">
        <v>120</v>
      </c>
      <c r="C58" s="27" t="s">
        <v>121</v>
      </c>
      <c r="D58" s="27" t="s">
        <v>119</v>
      </c>
      <c r="E58" s="28">
        <v>1</v>
      </c>
      <c r="F58" s="28"/>
      <c r="G58" s="28"/>
      <c r="H58" s="29">
        <v>2.25</v>
      </c>
    </row>
    <row r="59" spans="1:8" ht="21" customHeight="1">
      <c r="A59" s="15"/>
      <c r="B59" s="16" t="s">
        <v>122</v>
      </c>
      <c r="C59" s="16" t="s">
        <v>123</v>
      </c>
      <c r="D59" s="16"/>
      <c r="E59" s="17"/>
      <c r="F59" s="17"/>
      <c r="G59" s="17">
        <f>SUM(G60:G64)</f>
        <v>0</v>
      </c>
      <c r="H59" s="17">
        <v>0.02016</v>
      </c>
    </row>
    <row r="60" spans="1:8" ht="24" customHeight="1">
      <c r="A60" s="18">
        <v>43</v>
      </c>
      <c r="B60" s="19" t="s">
        <v>124</v>
      </c>
      <c r="C60" s="19" t="s">
        <v>125</v>
      </c>
      <c r="D60" s="19" t="s">
        <v>97</v>
      </c>
      <c r="E60" s="20">
        <v>6</v>
      </c>
      <c r="F60" s="20"/>
      <c r="G60" s="20"/>
      <c r="H60" s="21">
        <v>0.02016</v>
      </c>
    </row>
    <row r="61" spans="1:8" ht="13.5" customHeight="1">
      <c r="A61" s="22">
        <v>44</v>
      </c>
      <c r="B61" s="23" t="s">
        <v>126</v>
      </c>
      <c r="C61" s="23" t="s">
        <v>127</v>
      </c>
      <c r="D61" s="23" t="s">
        <v>53</v>
      </c>
      <c r="E61" s="24">
        <v>0.272</v>
      </c>
      <c r="F61" s="24"/>
      <c r="G61" s="24"/>
      <c r="H61" s="25">
        <v>0</v>
      </c>
    </row>
    <row r="62" spans="1:8" ht="24" customHeight="1">
      <c r="A62" s="22">
        <v>45</v>
      </c>
      <c r="B62" s="23" t="s">
        <v>128</v>
      </c>
      <c r="C62" s="23" t="s">
        <v>129</v>
      </c>
      <c r="D62" s="23" t="s">
        <v>53</v>
      </c>
      <c r="E62" s="24">
        <v>2.448</v>
      </c>
      <c r="F62" s="24"/>
      <c r="G62" s="24"/>
      <c r="H62" s="25">
        <v>0</v>
      </c>
    </row>
    <row r="63" spans="1:8" ht="24" customHeight="1">
      <c r="A63" s="22">
        <v>46</v>
      </c>
      <c r="B63" s="23" t="s">
        <v>130</v>
      </c>
      <c r="C63" s="23" t="s">
        <v>131</v>
      </c>
      <c r="D63" s="23" t="s">
        <v>53</v>
      </c>
      <c r="E63" s="24">
        <v>0.272</v>
      </c>
      <c r="F63" s="24"/>
      <c r="G63" s="24"/>
      <c r="H63" s="25">
        <v>0</v>
      </c>
    </row>
    <row r="64" spans="1:8" ht="24" customHeight="1">
      <c r="A64" s="26">
        <v>47</v>
      </c>
      <c r="B64" s="27" t="s">
        <v>132</v>
      </c>
      <c r="C64" s="27" t="s">
        <v>133</v>
      </c>
      <c r="D64" s="27" t="s">
        <v>53</v>
      </c>
      <c r="E64" s="28">
        <v>0.272</v>
      </c>
      <c r="F64" s="28"/>
      <c r="G64" s="28"/>
      <c r="H64" s="29">
        <v>0</v>
      </c>
    </row>
    <row r="65" spans="1:8" ht="21" customHeight="1">
      <c r="A65" s="15"/>
      <c r="B65" s="16" t="s">
        <v>134</v>
      </c>
      <c r="C65" s="16" t="s">
        <v>135</v>
      </c>
      <c r="D65" s="16"/>
      <c r="E65" s="17"/>
      <c r="F65" s="17"/>
      <c r="G65" s="17">
        <f>SUM(G66:G68)</f>
        <v>0</v>
      </c>
      <c r="H65" s="17">
        <v>0</v>
      </c>
    </row>
    <row r="66" spans="1:8" ht="24" customHeight="1">
      <c r="A66" s="18">
        <v>48</v>
      </c>
      <c r="B66" s="19" t="s">
        <v>136</v>
      </c>
      <c r="C66" s="19" t="s">
        <v>137</v>
      </c>
      <c r="D66" s="19" t="s">
        <v>53</v>
      </c>
      <c r="E66" s="20">
        <v>150.913</v>
      </c>
      <c r="F66" s="20"/>
      <c r="G66" s="20"/>
      <c r="H66" s="21">
        <v>0</v>
      </c>
    </row>
    <row r="67" spans="1:8" ht="24" customHeight="1">
      <c r="A67" s="22">
        <v>49</v>
      </c>
      <c r="B67" s="23" t="s">
        <v>138</v>
      </c>
      <c r="C67" s="23" t="s">
        <v>139</v>
      </c>
      <c r="D67" s="23" t="s">
        <v>53</v>
      </c>
      <c r="E67" s="24">
        <v>150.913</v>
      </c>
      <c r="F67" s="24"/>
      <c r="G67" s="24"/>
      <c r="H67" s="25">
        <v>0</v>
      </c>
    </row>
    <row r="68" spans="1:8" ht="24" customHeight="1">
      <c r="A68" s="26">
        <v>50</v>
      </c>
      <c r="B68" s="27" t="s">
        <v>140</v>
      </c>
      <c r="C68" s="27" t="s">
        <v>141</v>
      </c>
      <c r="D68" s="27" t="s">
        <v>53</v>
      </c>
      <c r="E68" s="28">
        <v>150.913</v>
      </c>
      <c r="F68" s="28"/>
      <c r="G68" s="28"/>
      <c r="H68" s="29">
        <v>0</v>
      </c>
    </row>
    <row r="69" spans="1:8" ht="14.25" customHeight="1">
      <c r="A69" s="12"/>
      <c r="B69" s="13" t="s">
        <v>142</v>
      </c>
      <c r="C69" s="13" t="s">
        <v>143</v>
      </c>
      <c r="D69" s="13"/>
      <c r="E69" s="14"/>
      <c r="F69" s="14"/>
      <c r="G69" s="14">
        <f>G70</f>
        <v>0</v>
      </c>
      <c r="H69" s="14">
        <v>0</v>
      </c>
    </row>
    <row r="70" spans="1:8" ht="21" customHeight="1">
      <c r="A70" s="15"/>
      <c r="B70" s="16" t="s">
        <v>144</v>
      </c>
      <c r="C70" s="16" t="s">
        <v>145</v>
      </c>
      <c r="D70" s="16"/>
      <c r="E70" s="17"/>
      <c r="F70" s="17"/>
      <c r="G70" s="17">
        <f>SUM(G71)</f>
        <v>0</v>
      </c>
      <c r="H70" s="17">
        <v>0</v>
      </c>
    </row>
    <row r="71" spans="1:8" ht="24" customHeight="1">
      <c r="A71" s="34">
        <v>51</v>
      </c>
      <c r="B71" s="35" t="s">
        <v>146</v>
      </c>
      <c r="C71" s="35" t="s">
        <v>147</v>
      </c>
      <c r="D71" s="35" t="s">
        <v>148</v>
      </c>
      <c r="E71" s="36">
        <v>1</v>
      </c>
      <c r="F71" s="36"/>
      <c r="G71" s="36"/>
      <c r="H71" s="37">
        <v>0</v>
      </c>
    </row>
    <row r="72" spans="1:8" ht="14.25" customHeight="1">
      <c r="A72" s="12"/>
      <c r="B72" s="13" t="s">
        <v>149</v>
      </c>
      <c r="C72" s="13" t="s">
        <v>150</v>
      </c>
      <c r="D72" s="13"/>
      <c r="E72" s="14"/>
      <c r="F72" s="14"/>
      <c r="G72" s="14">
        <f>SUM(G73)</f>
        <v>0</v>
      </c>
      <c r="H72" s="14">
        <v>0</v>
      </c>
    </row>
    <row r="73" spans="1:8" ht="24" customHeight="1">
      <c r="A73" s="34">
        <v>52</v>
      </c>
      <c r="B73" s="35" t="s">
        <v>151</v>
      </c>
      <c r="C73" s="35" t="s">
        <v>152</v>
      </c>
      <c r="D73" s="35" t="s">
        <v>153</v>
      </c>
      <c r="E73" s="36">
        <v>24</v>
      </c>
      <c r="F73" s="36"/>
      <c r="G73" s="36"/>
      <c r="H73" s="37">
        <v>0</v>
      </c>
    </row>
    <row r="74" spans="1:8" ht="21" customHeight="1">
      <c r="A74" s="46"/>
      <c r="B74" s="47"/>
      <c r="C74" s="47" t="s">
        <v>154</v>
      </c>
      <c r="D74" s="47"/>
      <c r="E74" s="48"/>
      <c r="F74" s="48"/>
      <c r="G74" s="48">
        <f>G11+G69+G72</f>
        <v>0</v>
      </c>
      <c r="H74" s="48">
        <v>150.9125588708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3937007874015748" right="0.3937007874015748" top="0.7874015748031497" bottom="0.7874015748031497" header="0.5118110236220472" footer="0"/>
  <pageSetup blackAndWhite="1" errors="blank" fitToHeight="100" fitToWidth="1" horizontalDpi="300" verticalDpi="300" orientation="portrait" paperSize="9" scale="97"/>
  <headerFoot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2019-11-19T09:10:27Z</cp:lastPrinted>
  <dcterms:modified xsi:type="dcterms:W3CDTF">2019-11-22T19:26:57Z</dcterms:modified>
  <cp:category/>
  <cp:version/>
  <cp:contentType/>
  <cp:contentStatus/>
</cp:coreProperties>
</file>