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960" yWindow="0" windowWidth="23040" windowHeight="9330" activeTab="1"/>
  </bookViews>
  <sheets>
    <sheet name="Návrh na plnenie kritérií" sheetId="3" r:id="rId1"/>
    <sheet name="Príloha č. 6b 1.1 s jed. cenami" sheetId="2" r:id="rId2"/>
  </sheets>
  <definedNames>
    <definedName name="_xlnm.Print_Area" localSheetId="0">'Návrh na plnenie kritérií'!$B$21:$H$22</definedName>
    <definedName name="_xlnm.Print_Area" localSheetId="1">'Príloha č. 6b 1.1 s jed. cenami'!$B$1:$H$84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3" l="1"/>
  <c r="G3" i="2" l="1"/>
  <c r="G16" i="2"/>
  <c r="G69" i="2" l="1"/>
  <c r="G70" i="2"/>
  <c r="G71" i="2"/>
  <c r="G72" i="2"/>
  <c r="G73" i="2"/>
  <c r="G74" i="2"/>
  <c r="G75" i="2"/>
  <c r="G76" i="2"/>
  <c r="G77" i="2"/>
  <c r="G78" i="2"/>
  <c r="G79" i="2"/>
  <c r="G80" i="2"/>
  <c r="G81" i="2"/>
  <c r="G82" i="2"/>
  <c r="G61" i="2"/>
  <c r="G62" i="2"/>
  <c r="G63" i="2"/>
  <c r="G64" i="2"/>
  <c r="G65" i="2"/>
  <c r="G66" i="2"/>
  <c r="G67" i="2"/>
  <c r="G68" i="2"/>
  <c r="G60" i="2"/>
  <c r="G55" i="2"/>
  <c r="G56" i="2"/>
  <c r="G54" i="2"/>
  <c r="G57" i="2" s="1"/>
  <c r="G83" i="2" l="1"/>
  <c r="G46" i="2"/>
  <c r="G47" i="2"/>
  <c r="G48" i="2"/>
  <c r="G49" i="2"/>
  <c r="G50" i="2"/>
  <c r="G45" i="2"/>
  <c r="G51" i="2" l="1"/>
  <c r="G4" i="2" l="1"/>
  <c r="G5" i="2"/>
  <c r="G6" i="2"/>
  <c r="G7" i="2"/>
  <c r="G8" i="2"/>
  <c r="G9" i="2"/>
  <c r="G10" i="2"/>
  <c r="G11" i="2"/>
  <c r="G12" i="2"/>
  <c r="G13" i="2"/>
  <c r="G14" i="2"/>
  <c r="G15" i="2"/>
  <c r="G17" i="2"/>
  <c r="G18" i="2"/>
  <c r="G19" i="2"/>
  <c r="G20" i="2"/>
  <c r="G21" i="2"/>
  <c r="G22" i="2"/>
  <c r="G23" i="2"/>
  <c r="G24" i="2"/>
  <c r="G25" i="2"/>
  <c r="G26" i="2"/>
  <c r="G27" i="2"/>
  <c r="G28" i="2"/>
  <c r="G29" i="2"/>
  <c r="G30" i="2"/>
  <c r="G31" i="2"/>
  <c r="G32" i="2"/>
  <c r="G33" i="2"/>
  <c r="G34" i="2"/>
  <c r="G35" i="2"/>
  <c r="G36" i="2"/>
  <c r="G37" i="2"/>
  <c r="G38" i="2"/>
  <c r="G40" i="2"/>
  <c r="G41" i="2" l="1"/>
  <c r="G85" i="2" s="1"/>
</calcChain>
</file>

<file path=xl/sharedStrings.xml><?xml version="1.0" encoding="utf-8"?>
<sst xmlns="http://schemas.openxmlformats.org/spreadsheetml/2006/main" count="140" uniqueCount="112">
  <si>
    <t>P.č.</t>
  </si>
  <si>
    <t>-</t>
  </si>
  <si>
    <t>Vypracovanie realizačnej projektovej dokumentácie</t>
  </si>
  <si>
    <t>Montáž nového telemetrického zariadenia</t>
  </si>
  <si>
    <t>Náhrada existujúcich snímačov tlaku</t>
  </si>
  <si>
    <t>0-6 kPa</t>
  </si>
  <si>
    <t>0-160 kPa</t>
  </si>
  <si>
    <t>0-600 kPa</t>
  </si>
  <si>
    <t>0-4 MPa</t>
  </si>
  <si>
    <t>0-6 MPa</t>
  </si>
  <si>
    <t>0-600 kPa ABS</t>
  </si>
  <si>
    <t>Náhrada T-adaptérov pre snímače tlaku</t>
  </si>
  <si>
    <t>Náhrada existujúcich snímačov teploty</t>
  </si>
  <si>
    <t>0-160 mm</t>
  </si>
  <si>
    <t>0-100 mm</t>
  </si>
  <si>
    <t>Náhrada existujúcich binárnych snímačov stavu/polohy</t>
  </si>
  <si>
    <t>M18</t>
  </si>
  <si>
    <t>M12</t>
  </si>
  <si>
    <t>Snímače prietoku (Reed kontakt)</t>
  </si>
  <si>
    <t>Revízna správa</t>
  </si>
  <si>
    <t>Technická inšpekcia</t>
  </si>
  <si>
    <t>0-400 kPa</t>
  </si>
  <si>
    <t>0-400 kPa ABS</t>
  </si>
  <si>
    <t>0-160 mm PTPD</t>
  </si>
  <si>
    <t>Výkopové práce (bm)</t>
  </si>
  <si>
    <t>Doplnenie hlavnej uzemňovacej svorky (HUS)</t>
  </si>
  <si>
    <t>Výmena ističa (nový istič + zapojenie)</t>
  </si>
  <si>
    <t>Sídlo:</t>
  </si>
  <si>
    <t>IČO:</t>
  </si>
  <si>
    <t>Protipožiarny prechod (PPP) jednostranný pre 1-4 káblov</t>
  </si>
  <si>
    <t>Doplnenie ochrany káblov pred prekosením FeZn 50mm/1m</t>
  </si>
  <si>
    <t xml:space="preserve"> </t>
  </si>
  <si>
    <t>Hodinová sadzba servisných prác v teréne (odstránenie poruchy na technologickom objekte, oprava, montáž, demontáž, obhliadka)</t>
  </si>
  <si>
    <t>Dopravné náklady (obhliadka, montáž, úradná skúška, servis v teréne) vrátane času na ceste</t>
  </si>
  <si>
    <t>Položka RTU - CPU</t>
  </si>
  <si>
    <t>Položka RTU - Karta BIN</t>
  </si>
  <si>
    <t>Položka RTU - Karta AIN</t>
  </si>
  <si>
    <t>Snímač tlaku Relatívny 0-6 kPa</t>
  </si>
  <si>
    <t>Snímač tlaku Relatívny 0-160 kPa</t>
  </si>
  <si>
    <t>Snímač tlaku Relatívny 0-400 kPa</t>
  </si>
  <si>
    <t>Snímač tlaku Relatívny 0-600 kPa</t>
  </si>
  <si>
    <t>Snímač tlaku Relatívny 0-4 MPa</t>
  </si>
  <si>
    <t>Snímač tlaku Relatívny 0-6 MPa</t>
  </si>
  <si>
    <t>Snímač tlaku Absolútny 0-400 kPa ABS</t>
  </si>
  <si>
    <t>Snímač tlaku Absolútny 0-600 kPa ABS</t>
  </si>
  <si>
    <t>Snímač teploty bez displeja 0-100 mm</t>
  </si>
  <si>
    <t>Snímač teploty bez displeja 0-160 mm</t>
  </si>
  <si>
    <t>Snímač teploty s displejom 0-160 mm PTPD</t>
  </si>
  <si>
    <t>Indukčný snímač 18mm</t>
  </si>
  <si>
    <t>Indukčný snímač 12mm</t>
  </si>
  <si>
    <t>Prevodníky pre snímanie veličín KAO - potenciál -10/+10V</t>
  </si>
  <si>
    <t>Prevodníky pre snímanie veličín KAO - ochranný prúd 0/100mV</t>
  </si>
  <si>
    <t>Mech. snímač - otvorenie RTU</t>
  </si>
  <si>
    <t>Mech. snímač - výp. fáz</t>
  </si>
  <si>
    <t>Snímanie prietoku RR1  (iskrovo-bezpečné pripojenie)</t>
  </si>
  <si>
    <t>Snímanie prietoku RR2  (iskrovo-bezpečné pripojenie)</t>
  </si>
  <si>
    <r>
      <t>NÁVRH NA PLNENIE KRITÉRIÍ NA PREDMET ZÁKAZKY (PONUKOVÁ CENA)</t>
    </r>
    <r>
      <rPr>
        <sz val="10"/>
        <color theme="1"/>
        <rFont val="Arial"/>
        <family val="2"/>
        <charset val="238"/>
      </rPr>
      <t>:</t>
    </r>
  </si>
  <si>
    <t>Obstarávateľ:  SPP – distribúcia , a.s., Plátennícka 2, 821 09 Bratislava</t>
  </si>
  <si>
    <t>Údaje uchádzača:</t>
  </si>
  <si>
    <t>Obchodné meno:</t>
  </si>
  <si>
    <t>Titul, meno a priezvisko štatutárneho zástupcu/prokuristu:</t>
  </si>
  <si>
    <t>Titul, meno, priezvisko a funkcia kontaktnej osoby:</t>
  </si>
  <si>
    <t>Telefónne číslo kontaktnej osoby:</t>
  </si>
  <si>
    <t>E-mailová adresa kontaktnej osoby:</t>
  </si>
  <si>
    <t>(v prípade skupiny/združenia názov skupiny/združenia a údaje za každého člena skupiny/združenia)</t>
  </si>
  <si>
    <t xml:space="preserve">Táto ponuka je záväzná do uplynutia lehoty viazanosti ponúk uvedenej v súťažných podkladoch verejného obstarávania. </t>
  </si>
  <si>
    <t>Dátum:</t>
  </si>
  <si>
    <t>________________________________________________________</t>
  </si>
  <si>
    <t>podpis oprávnenej osoby alebo osôb 
(štatutárneho zástupcu alebo zástupcov uchádzača)</t>
  </si>
  <si>
    <t>Obnova telemetrických zariadení – 10. etapa</t>
  </si>
  <si>
    <t>0-250 kPa ABS</t>
  </si>
  <si>
    <t>0-100mm PTPD</t>
  </si>
  <si>
    <t>Rozvádzač pre modem vrátane inštalácie a dokumentácie</t>
  </si>
  <si>
    <t>Zdroj RTU</t>
  </si>
  <si>
    <t>P. č.</t>
  </si>
  <si>
    <t>s rýchlospojkami (závit G¼")</t>
  </si>
  <si>
    <r>
      <t>Obhliadka technologického objektu projektantom</t>
    </r>
    <r>
      <rPr>
        <i/>
        <sz val="10"/>
        <color theme="1"/>
        <rFont val="Arial"/>
        <family val="2"/>
        <charset val="238"/>
      </rPr>
      <t xml:space="preserve"> (vrátane nákladov na dopravu a ubytovanie)</t>
    </r>
  </si>
  <si>
    <r>
      <t xml:space="preserve">Demontáž a zabezpečenie likvidácie existujúceho zariadenia a kabeláže v rozsahu rekonštrukcie </t>
    </r>
    <r>
      <rPr>
        <i/>
        <sz val="10"/>
        <color theme="1"/>
        <rFont val="Arial"/>
        <family val="2"/>
        <charset val="238"/>
      </rPr>
      <t>(rozsah rekonštrukcie: výmena RTU, vrátane rozvádzača a kompletná výmena snímačov, vrátane kabeláže)</t>
    </r>
  </si>
  <si>
    <r>
      <t>Náhrada existujúcej kabeláže v rozsahu rekonštrukcie</t>
    </r>
    <r>
      <rPr>
        <i/>
        <sz val="10"/>
        <color theme="1"/>
        <rFont val="Arial"/>
        <family val="2"/>
        <charset val="238"/>
      </rPr>
      <t xml:space="preserve"> (vrátane všetkých ďalších nevyhnutných úkonov, napr. kompletná výmena káblových trás v potrebnom rozsahu vrátane potrebného materiálu (UPRM, FXP, atď.), prípadné zemné práce (predpokladaný rozsah výkopových prác 175 m), rezanie betónu, protipožiarne prechody, svorkovnice, držiaky mechanických snímačov, káblové priechodky, chráničky, ističe, káblové žľaby, atď.)</t>
    </r>
  </si>
  <si>
    <r>
      <t xml:space="preserve">Nový rozvádzač pre telemetrické zariadenie s krytím min. IP54 </t>
    </r>
    <r>
      <rPr>
        <i/>
        <sz val="10"/>
        <color theme="1"/>
        <rFont val="Arial"/>
        <family val="2"/>
        <charset val="238"/>
      </rPr>
      <t>(povrchová úprava pre montáž do vonkajšieho prostredia)</t>
    </r>
  </si>
  <si>
    <r>
      <t>Telemetrické zariadenie, vrátane naprogramovaných algoritmov a komunikačných protokolov</t>
    </r>
    <r>
      <rPr>
        <i/>
        <sz val="10"/>
        <color theme="1"/>
        <rFont val="Arial"/>
        <family val="2"/>
        <charset val="238"/>
      </rPr>
      <t xml:space="preserve"> (požadovaná je minimálna konfigurácia RTU v zmysle Prílohy č. 1 Súťažných podkladov)</t>
    </r>
  </si>
  <si>
    <r>
      <t xml:space="preserve">Prevodníky pre snímanie veličín KAO </t>
    </r>
    <r>
      <rPr>
        <i/>
        <sz val="10"/>
        <color theme="1"/>
        <rFont val="Arial"/>
        <family val="2"/>
        <charset val="238"/>
      </rPr>
      <t xml:space="preserve">(vrátane doplnenia </t>
    </r>
    <r>
      <rPr>
        <b/>
        <i/>
        <sz val="10"/>
        <color theme="1"/>
        <rFont val="Arial"/>
        <family val="2"/>
        <charset val="238"/>
      </rPr>
      <t>5 ks</t>
    </r>
    <r>
      <rPr>
        <i/>
        <sz val="10"/>
        <color theme="1"/>
        <rFont val="Arial"/>
        <family val="2"/>
        <charset val="238"/>
      </rPr>
      <t xml:space="preserve"> samostatných rozvádzačov pre prevodníky KAO)</t>
    </r>
  </si>
  <si>
    <r>
      <t xml:space="preserve">Nový rozvádzač pre diaľkové ovládanie elektroohrevu s krytím min. IP54 </t>
    </r>
    <r>
      <rPr>
        <i/>
        <sz val="10"/>
        <color theme="1"/>
        <rFont val="Arial"/>
        <family val="2"/>
        <charset val="238"/>
      </rPr>
      <t>(povrchová úprava pre montáž do vonkajšieho prostredia (odporúčaný typ Schrack WST2520150))</t>
    </r>
  </si>
  <si>
    <r>
      <t xml:space="preserve">Oživenie a skúšobná prevádzka </t>
    </r>
    <r>
      <rPr>
        <i/>
        <sz val="10"/>
        <color theme="1"/>
        <rFont val="Arial"/>
        <family val="2"/>
        <charset val="238"/>
      </rPr>
      <t>(vrátane dopravných nákladov a ubytovania pre pracovníkov vykonávajúcich realizáciu a oživenie)</t>
    </r>
  </si>
  <si>
    <r>
      <t xml:space="preserve">Vypracovanie kompletnej projektovej dokumentácie v zmysle platnej legislatívy </t>
    </r>
    <r>
      <rPr>
        <i/>
        <sz val="10"/>
        <color theme="1"/>
        <rFont val="Arial"/>
        <family val="2"/>
        <charset val="238"/>
      </rPr>
      <t>(vrátane vyhlásení o zhode, protokolov o kusovej skúške, schém vnútorného zapojenia, východiskových revíznych správ pre všetky rozvádzače, dodané v rámci rekonštrukcie)</t>
    </r>
  </si>
  <si>
    <r>
      <t xml:space="preserve">SW vybavenie, licencia </t>
    </r>
    <r>
      <rPr>
        <i/>
        <sz val="10"/>
        <color theme="1"/>
        <rFont val="Arial"/>
        <family val="2"/>
        <charset val="238"/>
      </rPr>
      <t>(parametrizačný program pre úpravu konfigurácie RTU, nie vývojové prostredie)</t>
    </r>
  </si>
  <si>
    <r>
      <t xml:space="preserve">Školenie pre používateľov na parametrizačný SW RTU </t>
    </r>
    <r>
      <rPr>
        <i/>
        <sz val="10"/>
        <color theme="1"/>
        <rFont val="Arial"/>
        <family val="2"/>
        <charset val="238"/>
      </rPr>
      <t>(školenie v rozsahu 2 dni po 8 hod. v miestach určených Vyhlasovateľom)</t>
    </r>
  </si>
  <si>
    <t>Požadované parametre</t>
  </si>
  <si>
    <t>Jednotková cena</t>
  </si>
  <si>
    <t>Počet</t>
  </si>
  <si>
    <t>prietok RR1**</t>
  </si>
  <si>
    <t>** iskrovo-bezpečné pripojenie</t>
  </si>
  <si>
    <t>prietok RR2**</t>
  </si>
  <si>
    <t>otvorenie RTU*</t>
  </si>
  <si>
    <t>* mechanický snímač</t>
  </si>
  <si>
    <t>výp. 230 V*</t>
  </si>
  <si>
    <t>výp. fáz*</t>
  </si>
  <si>
    <t>krádež kotla*</t>
  </si>
  <si>
    <t>Spolu</t>
  </si>
  <si>
    <t>Doplnenie striešky nad rozvádzač 0,4m x (1,6m - 1,8m)</t>
  </si>
  <si>
    <t>Medzisúčet:</t>
  </si>
  <si>
    <t>Hodinová sadzba servisných prác u zhotoviteľa (oprava/výmena vadných dielov u zhotoviteľa)</t>
  </si>
  <si>
    <t>Servisné práce (predpoklad počas 5 rokov)</t>
  </si>
  <si>
    <t>Náhradné diely (predpoklad počas 5 rokov)</t>
  </si>
  <si>
    <t>Príloha č. 6b Súťažných podkladov - Návrh na plnenie kritérií pre 2. časť zákazky</t>
  </si>
  <si>
    <t>2. časť zákazky</t>
  </si>
  <si>
    <t>Výmena telemetrických zariadení (RTU) s integrovaným GSM modemom na regulačných (RS)
a doregulačných (DRS) staniciach v počte 431 ks</t>
  </si>
  <si>
    <t>Výmena 431 ks RTU s rozvádzačom</t>
  </si>
  <si>
    <t>Predpodkladané dodatočné práce (k výmene 431 ks RTU s rozvádzačom)</t>
  </si>
  <si>
    <t>Celkové náklady na výmenu 431 ks RTU s rozvádzačom, dodatočné práce a servisné práce a náhradné diely</t>
  </si>
  <si>
    <t>Spolu za 2. časť zákazky:</t>
  </si>
  <si>
    <t>* podľa záložky prílohy č. 6b 1.1 s jed. cenami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</si>
</sst>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0"/>
      <color theme="1"/>
      <name val="Arial"/>
      <family val="2"/>
      <charset val="238"/>
    </font>
    <font>
      <u/>
      <sz val="10"/>
      <color theme="1"/>
      <name val="Arial"/>
      <family val="2"/>
      <charset val="238"/>
    </font>
    <font>
      <b/>
      <sz val="14"/>
      <color theme="1"/>
      <name val="Arial"/>
      <family val="2"/>
      <charset val="238"/>
    </font>
    <font>
      <b/>
      <u/>
      <sz val="10"/>
      <color theme="1"/>
      <name val="Arial"/>
      <family val="2"/>
      <charset val="238"/>
    </font>
    <font>
      <b/>
      <sz val="10"/>
      <color theme="1"/>
      <name val="Arial"/>
      <family val="2"/>
      <charset val="238"/>
    </font>
    <font>
      <sz val="10"/>
      <name val="Arial"/>
      <family val="2"/>
      <charset val="238"/>
    </font>
    <font>
      <i/>
      <sz val="10"/>
      <color theme="1"/>
      <name val="Arial"/>
      <family val="2"/>
      <charset val="238"/>
    </font>
    <font>
      <b/>
      <i/>
      <sz val="10"/>
      <color theme="1"/>
      <name val="Arial"/>
      <family val="2"/>
      <charset val="238"/>
    </font>
    <font>
      <b/>
      <sz val="12"/>
      <color theme="1"/>
      <name val="Arial"/>
      <family val="2"/>
      <charset val="23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14">
    <xf numFmtId="0" fontId="0" fillId="0" borderId="0"/>
    <xf numFmtId="0" fontId="4" fillId="0" borderId="0"/>
    <xf numFmtId="0" fontId="4" fillId="0" borderId="0"/>
    <xf numFmtId="0" fontId="3" fillId="0" borderId="0"/>
    <xf numFmtId="0" fontId="3" fillId="0" borderId="0"/>
    <xf numFmtId="0" fontId="2" fillId="0" borderId="0"/>
    <xf numFmtId="0" fontId="2" fillId="0" borderId="0"/>
    <xf numFmtId="0" fontId="2" fillId="0" borderId="0"/>
    <xf numFmtId="0" fontId="6" fillId="0" borderId="0"/>
    <xf numFmtId="0" fontId="2" fillId="0" borderId="0"/>
    <xf numFmtId="0" fontId="2" fillId="0" borderId="0"/>
    <xf numFmtId="0" fontId="12" fillId="0" borderId="0"/>
    <xf numFmtId="0" fontId="1" fillId="0" borderId="0"/>
    <xf numFmtId="0" fontId="1" fillId="0" borderId="0"/>
  </cellStyleXfs>
  <cellXfs count="86">
    <xf numFmtId="0" fontId="0" fillId="0" borderId="0" xfId="0"/>
    <xf numFmtId="0" fontId="7" fillId="0" borderId="1" xfId="0" applyFont="1" applyBorder="1" applyAlignment="1" applyProtection="1">
      <alignment horizontal="center" vertical="center"/>
    </xf>
    <xf numFmtId="0" fontId="12" fillId="0" borderId="1" xfId="0" applyFont="1" applyFill="1" applyBorder="1" applyAlignment="1" applyProtection="1">
      <alignment horizontal="center" vertical="center"/>
    </xf>
    <xf numFmtId="0" fontId="7" fillId="0" borderId="0" xfId="0" applyFont="1" applyProtection="1"/>
    <xf numFmtId="0" fontId="10" fillId="0" borderId="0" xfId="0" applyFont="1" applyProtection="1"/>
    <xf numFmtId="0" fontId="7" fillId="0" borderId="1" xfId="0" applyFont="1" applyFill="1" applyBorder="1" applyAlignment="1" applyProtection="1">
      <alignment horizontal="left" vertical="center"/>
    </xf>
    <xf numFmtId="0" fontId="7" fillId="0" borderId="1" xfId="0" applyFont="1" applyBorder="1" applyAlignment="1" applyProtection="1">
      <alignment vertical="center" wrapText="1"/>
    </xf>
    <xf numFmtId="0" fontId="7" fillId="0" borderId="0" xfId="0" applyFont="1" applyFill="1" applyProtection="1"/>
    <xf numFmtId="0" fontId="12" fillId="0" borderId="1" xfId="0" applyFont="1" applyBorder="1" applyAlignment="1" applyProtection="1">
      <alignment horizontal="left" vertical="center" wrapText="1"/>
    </xf>
    <xf numFmtId="0" fontId="12" fillId="0" borderId="1" xfId="0" applyFont="1" applyBorder="1" applyAlignment="1" applyProtection="1">
      <alignment horizontal="center" vertical="center"/>
    </xf>
    <xf numFmtId="164" fontId="7" fillId="0" borderId="0" xfId="0" applyNumberFormat="1" applyFont="1" applyProtection="1"/>
    <xf numFmtId="0" fontId="11" fillId="0" borderId="0" xfId="0" applyFont="1" applyBorder="1" applyAlignment="1" applyProtection="1">
      <alignment vertical="center"/>
    </xf>
    <xf numFmtId="164" fontId="11" fillId="0" borderId="0" xfId="0" applyNumberFormat="1"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right" vertical="center"/>
    </xf>
    <xf numFmtId="0" fontId="7" fillId="0" borderId="1" xfId="0" applyFont="1" applyBorder="1" applyProtection="1"/>
    <xf numFmtId="0" fontId="7" fillId="0" borderId="0"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6" xfId="0" applyFont="1" applyBorder="1" applyAlignment="1" applyProtection="1">
      <alignment vertical="center" wrapText="1"/>
    </xf>
    <xf numFmtId="0" fontId="7" fillId="0" borderId="6" xfId="0" applyFont="1" applyBorder="1" applyAlignment="1" applyProtection="1">
      <alignment horizontal="center" vertical="center"/>
    </xf>
    <xf numFmtId="164" fontId="11" fillId="3" borderId="1" xfId="0" applyNumberFormat="1" applyFont="1" applyFill="1" applyBorder="1" applyAlignment="1" applyProtection="1">
      <alignment horizontal="center" vertical="center"/>
    </xf>
    <xf numFmtId="164" fontId="7" fillId="2"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164" fontId="7" fillId="2" borderId="6" xfId="0" applyNumberFormat="1" applyFont="1" applyFill="1" applyBorder="1" applyAlignment="1" applyProtection="1">
      <alignment horizontal="right" vertical="center"/>
      <protection locked="0"/>
    </xf>
    <xf numFmtId="1" fontId="7" fillId="3" borderId="1" xfId="0" applyNumberFormat="1" applyFont="1" applyFill="1" applyBorder="1" applyAlignment="1" applyProtection="1">
      <alignment horizontal="center" vertical="center"/>
    </xf>
    <xf numFmtId="1" fontId="7" fillId="3" borderId="6" xfId="0" applyNumberFormat="1" applyFont="1" applyFill="1" applyBorder="1" applyAlignment="1" applyProtection="1">
      <alignment horizontal="center" vertical="center"/>
    </xf>
    <xf numFmtId="1" fontId="7" fillId="3" borderId="1" xfId="0" applyNumberFormat="1" applyFont="1" applyFill="1" applyBorder="1" applyAlignment="1" applyProtection="1">
      <alignment horizontal="center"/>
    </xf>
    <xf numFmtId="1" fontId="7" fillId="0" borderId="1" xfId="0" applyNumberFormat="1" applyFont="1" applyFill="1" applyBorder="1" applyAlignment="1" applyProtection="1">
      <alignment horizontal="center"/>
    </xf>
    <xf numFmtId="1" fontId="7" fillId="0" borderId="1" xfId="0" applyNumberFormat="1" applyFont="1" applyFill="1" applyBorder="1" applyAlignment="1" applyProtection="1">
      <alignment horizontal="center" vertical="center"/>
    </xf>
    <xf numFmtId="0" fontId="11" fillId="4" borderId="1" xfId="0" applyFont="1" applyFill="1" applyBorder="1" applyAlignment="1" applyProtection="1">
      <alignment horizontal="right" vertical="center"/>
    </xf>
    <xf numFmtId="164" fontId="11" fillId="4" borderId="1" xfId="0" applyNumberFormat="1" applyFont="1" applyFill="1" applyBorder="1" applyAlignment="1" applyProtection="1">
      <alignment horizontal="right" vertical="center"/>
    </xf>
    <xf numFmtId="0" fontId="11" fillId="6" borderId="1" xfId="0" applyFont="1" applyFill="1" applyBorder="1" applyAlignment="1" applyProtection="1">
      <alignment horizontal="right" vertical="center"/>
    </xf>
    <xf numFmtId="164" fontId="11" fillId="6" borderId="1" xfId="0" applyNumberFormat="1" applyFont="1" applyFill="1" applyBorder="1" applyAlignment="1" applyProtection="1">
      <alignment horizontal="right" vertical="center"/>
    </xf>
    <xf numFmtId="164" fontId="15" fillId="5" borderId="7" xfId="0" applyNumberFormat="1" applyFont="1" applyFill="1" applyBorder="1" applyProtection="1"/>
    <xf numFmtId="0" fontId="7" fillId="0" borderId="1" xfId="0" applyFont="1" applyBorder="1" applyAlignment="1" applyProtection="1">
      <alignment horizontal="left" vertical="center" wrapText="1"/>
    </xf>
    <xf numFmtId="0" fontId="7" fillId="0" borderId="1" xfId="0" applyFont="1" applyFill="1" applyBorder="1" applyAlignment="1" applyProtection="1">
      <alignment horizontal="center" vertical="center"/>
    </xf>
    <xf numFmtId="0" fontId="7" fillId="0" borderId="0" xfId="0" applyFont="1" applyBorder="1" applyAlignment="1" applyProtection="1">
      <alignment horizontal="left"/>
    </xf>
    <xf numFmtId="0" fontId="7" fillId="0" borderId="9" xfId="0" applyFont="1" applyBorder="1" applyAlignment="1" applyProtection="1">
      <alignment horizontal="left"/>
    </xf>
    <xf numFmtId="49" fontId="7" fillId="2" borderId="1" xfId="0" applyNumberFormat="1" applyFont="1" applyFill="1" applyBorder="1" applyAlignment="1" applyProtection="1">
      <alignment horizontal="center"/>
      <protection locked="0"/>
    </xf>
    <xf numFmtId="0" fontId="7" fillId="0" borderId="1"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49" fontId="7" fillId="0" borderId="4" xfId="2" applyNumberFormat="1" applyFont="1" applyFill="1" applyBorder="1" applyAlignment="1" applyProtection="1">
      <alignment horizontal="left" vertical="center"/>
    </xf>
    <xf numFmtId="49" fontId="7" fillId="0" borderId="5" xfId="2" applyNumberFormat="1" applyFont="1" applyFill="1" applyBorder="1" applyAlignment="1" applyProtection="1">
      <alignment horizontal="left" vertical="center"/>
    </xf>
    <xf numFmtId="0" fontId="0" fillId="0" borderId="0" xfId="0" applyProtection="1"/>
    <xf numFmtId="0" fontId="7" fillId="0" borderId="0" xfId="0" applyFont="1" applyAlignment="1" applyProtection="1"/>
    <xf numFmtId="0" fontId="7" fillId="0" borderId="0" xfId="0" applyFont="1" applyAlignment="1" applyProtection="1">
      <alignment horizontal="left"/>
    </xf>
    <xf numFmtId="0" fontId="8" fillId="0" borderId="0" xfId="0" applyFont="1" applyAlignment="1" applyProtection="1"/>
    <xf numFmtId="0" fontId="8" fillId="0" borderId="0" xfId="0" applyFont="1" applyAlignment="1" applyProtection="1">
      <alignment horizontal="center"/>
    </xf>
    <xf numFmtId="0" fontId="9" fillId="0" borderId="0" xfId="0" applyFont="1" applyAlignment="1" applyProtection="1"/>
    <xf numFmtId="0" fontId="9" fillId="0" borderId="0" xfId="0" applyFont="1" applyAlignment="1" applyProtection="1">
      <alignment horizontal="center"/>
    </xf>
    <xf numFmtId="0" fontId="9" fillId="0" borderId="0" xfId="0" applyFont="1" applyAlignment="1" applyProtection="1">
      <alignment horizontal="center"/>
    </xf>
    <xf numFmtId="0" fontId="9" fillId="0" borderId="0" xfId="0" applyFont="1" applyAlignment="1" applyProtection="1">
      <alignment horizontal="center" wrapText="1"/>
    </xf>
    <xf numFmtId="0" fontId="8" fillId="0" borderId="0" xfId="0" applyFont="1" applyProtection="1"/>
    <xf numFmtId="0" fontId="7" fillId="0" borderId="0" xfId="0" applyFont="1" applyAlignment="1" applyProtection="1">
      <alignment horizontal="left"/>
    </xf>
    <xf numFmtId="0" fontId="7" fillId="0" borderId="0" xfId="0" applyFont="1" applyBorder="1" applyProtection="1"/>
    <xf numFmtId="0" fontId="10" fillId="0" borderId="0" xfId="0" applyFont="1" applyAlignment="1" applyProtection="1">
      <alignment vertical="center"/>
    </xf>
    <xf numFmtId="0" fontId="7" fillId="0" borderId="4" xfId="0" applyFont="1" applyBorder="1" applyAlignment="1" applyProtection="1">
      <alignment horizontal="right"/>
    </xf>
    <xf numFmtId="0" fontId="7" fillId="0" borderId="5" xfId="0" applyFont="1" applyBorder="1" applyAlignment="1" applyProtection="1">
      <alignment horizontal="right"/>
    </xf>
    <xf numFmtId="10" fontId="7" fillId="0" borderId="0" xfId="0" applyNumberFormat="1" applyFont="1" applyProtection="1"/>
    <xf numFmtId="0" fontId="15" fillId="5" borderId="2" xfId="0" applyFont="1" applyFill="1" applyBorder="1" applyAlignment="1" applyProtection="1">
      <alignment horizontal="center" wrapText="1"/>
    </xf>
    <xf numFmtId="0" fontId="15" fillId="5" borderId="8" xfId="0" applyFont="1" applyFill="1" applyBorder="1" applyAlignment="1" applyProtection="1">
      <alignment horizontal="center" wrapText="1"/>
    </xf>
    <xf numFmtId="0" fontId="15" fillId="5" borderId="3" xfId="0" applyFont="1" applyFill="1" applyBorder="1" applyAlignment="1" applyProtection="1">
      <alignment horizontal="center" wrapText="1"/>
    </xf>
    <xf numFmtId="0" fontId="11" fillId="0" borderId="0" xfId="0" applyFont="1" applyAlignment="1" applyProtection="1">
      <alignment horizontal="left" vertical="center"/>
    </xf>
    <xf numFmtId="0" fontId="5" fillId="0" borderId="0" xfId="0" applyFont="1" applyAlignment="1" applyProtection="1">
      <alignment horizontal="left"/>
    </xf>
    <xf numFmtId="0" fontId="0" fillId="0" borderId="0" xfId="0" applyAlignment="1" applyProtection="1">
      <alignment horizontal="left"/>
    </xf>
    <xf numFmtId="0" fontId="11" fillId="0" borderId="0" xfId="0" applyFont="1" applyAlignment="1" applyProtection="1">
      <alignment horizontal="justify" vertical="center"/>
    </xf>
    <xf numFmtId="0" fontId="5" fillId="0" borderId="0" xfId="0" applyFont="1" applyAlignment="1" applyProtection="1"/>
    <xf numFmtId="0" fontId="7" fillId="0" borderId="0" xfId="0" applyFont="1" applyAlignment="1" applyProtection="1">
      <alignment vertical="center" wrapText="1"/>
    </xf>
    <xf numFmtId="0" fontId="7" fillId="0" borderId="0" xfId="0" applyFont="1" applyAlignment="1" applyProtection="1">
      <alignment horizontal="left" vertical="center" wrapText="1"/>
    </xf>
    <xf numFmtId="0" fontId="7" fillId="0" borderId="0" xfId="0" applyFont="1" applyAlignment="1" applyProtection="1">
      <alignment horizontal="center" vertical="center" wrapText="1"/>
    </xf>
    <xf numFmtId="0" fontId="11" fillId="4" borderId="1" xfId="0" applyFont="1" applyFill="1" applyBorder="1" applyAlignment="1" applyProtection="1">
      <alignment horizontal="center" vertical="center" wrapText="1"/>
    </xf>
    <xf numFmtId="164" fontId="7" fillId="0" borderId="1" xfId="0" applyNumberFormat="1" applyFont="1" applyFill="1" applyBorder="1" applyAlignment="1" applyProtection="1">
      <alignment horizontal="right" vertical="center"/>
    </xf>
    <xf numFmtId="0" fontId="11" fillId="4" borderId="4"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164" fontId="7" fillId="3" borderId="1" xfId="0" applyNumberFormat="1" applyFont="1" applyFill="1" applyBorder="1" applyAlignment="1" applyProtection="1">
      <alignment horizontal="right" vertical="center"/>
    </xf>
    <xf numFmtId="0" fontId="11" fillId="6" borderId="1"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7" fillId="0" borderId="1" xfId="7" applyNumberFormat="1" applyFont="1" applyFill="1" applyBorder="1" applyAlignment="1" applyProtection="1">
      <alignment horizontal="center" vertical="center"/>
    </xf>
    <xf numFmtId="0" fontId="7" fillId="0" borderId="4" xfId="9" applyFont="1" applyFill="1" applyBorder="1" applyAlignment="1" applyProtection="1">
      <alignment horizontal="left" vertical="center" wrapText="1"/>
    </xf>
    <xf numFmtId="0" fontId="7" fillId="0" borderId="5" xfId="9" applyFont="1" applyFill="1" applyBorder="1" applyAlignment="1" applyProtection="1">
      <alignment horizontal="left" vertical="center" wrapText="1"/>
    </xf>
    <xf numFmtId="164" fontId="7" fillId="0" borderId="4" xfId="0" applyNumberFormat="1" applyFont="1" applyFill="1" applyBorder="1" applyAlignment="1" applyProtection="1">
      <alignment horizontal="left" vertical="center"/>
    </xf>
    <xf numFmtId="164" fontId="7" fillId="0" borderId="5" xfId="0" applyNumberFormat="1" applyFont="1" applyFill="1" applyBorder="1" applyAlignment="1" applyProtection="1">
      <alignment horizontal="left" vertical="center"/>
    </xf>
    <xf numFmtId="1" fontId="7" fillId="0" borderId="1" xfId="5" applyNumberFormat="1" applyFont="1" applyFill="1" applyBorder="1" applyAlignment="1" applyProtection="1">
      <alignment horizontal="center" vertical="center"/>
    </xf>
    <xf numFmtId="164" fontId="13" fillId="0" borderId="4" xfId="0" applyNumberFormat="1" applyFont="1" applyFill="1" applyBorder="1" applyAlignment="1" applyProtection="1">
      <alignment horizontal="left" vertical="center"/>
    </xf>
    <xf numFmtId="164" fontId="13" fillId="0" borderId="5" xfId="0" applyNumberFormat="1" applyFont="1" applyFill="1" applyBorder="1" applyAlignment="1" applyProtection="1">
      <alignment horizontal="left" vertical="center"/>
    </xf>
  </cellXfs>
  <cellStyles count="14">
    <cellStyle name="Normálna" xfId="0" builtinId="0"/>
    <cellStyle name="Normálna 2" xfId="2"/>
    <cellStyle name="Normálna 2 2" xfId="4"/>
    <cellStyle name="Normálna 2 2 2" xfId="7"/>
    <cellStyle name="Normálna 2 2 2 2" xfId="13"/>
    <cellStyle name="Normálna 2 3" xfId="6"/>
    <cellStyle name="Normálna 3" xfId="1"/>
    <cellStyle name="Normálna 3 2" xfId="5"/>
    <cellStyle name="Normálna 3 2 2" xfId="12"/>
    <cellStyle name="Normálna 3 5" xfId="10"/>
    <cellStyle name="Normálna 4" xfId="3"/>
    <cellStyle name="Normálna 4 2" xfId="8"/>
    <cellStyle name="Normálna 6" xfId="9"/>
    <cellStyle name="Normálna 6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32"/>
  <sheetViews>
    <sheetView zoomScaleNormal="100" workbookViewId="0">
      <selection activeCell="E28" sqref="E28"/>
    </sheetView>
  </sheetViews>
  <sheetFormatPr defaultColWidth="9.140625" defaultRowHeight="12.75" x14ac:dyDescent="0.2"/>
  <cols>
    <col min="1" max="1" width="1.7109375" style="3" customWidth="1"/>
    <col min="2" max="2" width="4.85546875" style="3" bestFit="1" customWidth="1"/>
    <col min="3" max="3" width="77.42578125" style="3" customWidth="1"/>
    <col min="4" max="4" width="9.140625" style="3" bestFit="1" customWidth="1"/>
    <col min="5" max="5" width="24.28515625" style="3" bestFit="1" customWidth="1"/>
    <col min="6" max="6" width="19.7109375" style="3" customWidth="1"/>
    <col min="7" max="7" width="24.28515625" style="3" bestFit="1" customWidth="1"/>
    <col min="8" max="8" width="15.140625" style="3" bestFit="1" customWidth="1"/>
    <col min="9" max="9" width="13.42578125" style="3" bestFit="1" customWidth="1"/>
    <col min="10" max="10" width="11.7109375" style="3" bestFit="1" customWidth="1"/>
    <col min="11" max="11" width="12" style="3" customWidth="1"/>
    <col min="12" max="16384" width="9.140625" style="3"/>
  </cols>
  <sheetData>
    <row r="1" spans="1:7" s="43" customFormat="1" ht="13.15" customHeight="1" x14ac:dyDescent="0.25">
      <c r="B1" s="44" t="s">
        <v>104</v>
      </c>
      <c r="C1" s="44"/>
      <c r="D1" s="44"/>
      <c r="E1" s="44"/>
    </row>
    <row r="2" spans="1:7" s="43" customFormat="1" ht="13.15" customHeight="1" x14ac:dyDescent="0.25">
      <c r="B2" s="45"/>
      <c r="C2" s="45"/>
      <c r="D2" s="45"/>
      <c r="E2" s="45"/>
    </row>
    <row r="3" spans="1:7" s="43" customFormat="1" ht="13.15" customHeight="1" x14ac:dyDescent="0.25">
      <c r="A3" s="46"/>
      <c r="B3" s="47" t="s">
        <v>56</v>
      </c>
      <c r="C3" s="47"/>
      <c r="D3" s="47"/>
      <c r="E3" s="47"/>
      <c r="F3" s="47"/>
      <c r="G3" s="47"/>
    </row>
    <row r="4" spans="1:7" s="43" customFormat="1" ht="18" x14ac:dyDescent="0.25">
      <c r="A4" s="48"/>
      <c r="B4" s="49" t="s">
        <v>69</v>
      </c>
      <c r="C4" s="49"/>
      <c r="D4" s="49"/>
      <c r="E4" s="49"/>
      <c r="F4" s="49"/>
      <c r="G4" s="49"/>
    </row>
    <row r="5" spans="1:7" s="43" customFormat="1" ht="13.15" customHeight="1" x14ac:dyDescent="0.25">
      <c r="A5" s="50"/>
      <c r="B5" s="50"/>
      <c r="C5" s="50"/>
      <c r="D5" s="50"/>
      <c r="E5" s="3"/>
    </row>
    <row r="6" spans="1:7" s="43" customFormat="1" ht="18" x14ac:dyDescent="0.25">
      <c r="A6" s="48"/>
      <c r="B6" s="49" t="s">
        <v>105</v>
      </c>
      <c r="C6" s="49"/>
      <c r="D6" s="49"/>
      <c r="E6" s="49"/>
      <c r="F6" s="49"/>
      <c r="G6" s="49"/>
    </row>
    <row r="7" spans="1:7" s="43" customFormat="1" ht="34.9" customHeight="1" x14ac:dyDescent="0.25">
      <c r="A7" s="48"/>
      <c r="B7" s="51" t="s">
        <v>106</v>
      </c>
      <c r="C7" s="51"/>
      <c r="D7" s="51"/>
      <c r="E7" s="51"/>
      <c r="F7" s="51"/>
      <c r="G7" s="51"/>
    </row>
    <row r="8" spans="1:7" s="43" customFormat="1" ht="13.15" customHeight="1" x14ac:dyDescent="0.25">
      <c r="A8" s="50"/>
      <c r="B8" s="50"/>
      <c r="C8" s="50"/>
      <c r="D8" s="50"/>
      <c r="E8" s="3"/>
    </row>
    <row r="9" spans="1:7" s="43" customFormat="1" ht="13.15" customHeight="1" x14ac:dyDescent="0.25">
      <c r="A9" s="52"/>
      <c r="B9" s="53" t="s">
        <v>57</v>
      </c>
      <c r="C9" s="53"/>
      <c r="D9" s="53"/>
      <c r="E9" s="3"/>
    </row>
    <row r="10" spans="1:7" s="43" customFormat="1" ht="13.15" customHeight="1" x14ac:dyDescent="0.25">
      <c r="A10" s="52"/>
      <c r="B10" s="3"/>
      <c r="C10" s="54"/>
      <c r="D10" s="3"/>
      <c r="E10" s="3"/>
    </row>
    <row r="11" spans="1:7" s="43" customFormat="1" ht="15" x14ac:dyDescent="0.25">
      <c r="A11" s="52"/>
      <c r="B11" s="55" t="s">
        <v>58</v>
      </c>
      <c r="C11" s="54"/>
      <c r="D11" s="3"/>
      <c r="E11" s="3"/>
    </row>
    <row r="12" spans="1:7" s="43" customFormat="1" ht="15" x14ac:dyDescent="0.25">
      <c r="A12" s="52"/>
      <c r="B12" s="56" t="s">
        <v>59</v>
      </c>
      <c r="C12" s="57"/>
      <c r="D12" s="38"/>
      <c r="E12" s="38"/>
      <c r="F12" s="38"/>
      <c r="G12" s="38"/>
    </row>
    <row r="13" spans="1:7" s="43" customFormat="1" ht="15" x14ac:dyDescent="0.25">
      <c r="A13" s="52"/>
      <c r="B13" s="56" t="s">
        <v>27</v>
      </c>
      <c r="C13" s="57"/>
      <c r="D13" s="38"/>
      <c r="E13" s="38"/>
      <c r="F13" s="38"/>
      <c r="G13" s="38"/>
    </row>
    <row r="14" spans="1:7" s="43" customFormat="1" ht="15" x14ac:dyDescent="0.25">
      <c r="A14" s="52"/>
      <c r="B14" s="56" t="s">
        <v>28</v>
      </c>
      <c r="C14" s="57"/>
      <c r="D14" s="38"/>
      <c r="E14" s="38"/>
      <c r="F14" s="38"/>
      <c r="G14" s="38"/>
    </row>
    <row r="15" spans="1:7" s="43" customFormat="1" ht="15" x14ac:dyDescent="0.25">
      <c r="A15" s="52"/>
      <c r="B15" s="56" t="s">
        <v>60</v>
      </c>
      <c r="C15" s="57"/>
      <c r="D15" s="38"/>
      <c r="E15" s="38"/>
      <c r="F15" s="38"/>
      <c r="G15" s="38"/>
    </row>
    <row r="16" spans="1:7" s="43" customFormat="1" ht="15" x14ac:dyDescent="0.25">
      <c r="A16" s="52"/>
      <c r="B16" s="56" t="s">
        <v>61</v>
      </c>
      <c r="C16" s="57"/>
      <c r="D16" s="38" t="s">
        <v>31</v>
      </c>
      <c r="E16" s="38"/>
      <c r="F16" s="38"/>
      <c r="G16" s="38"/>
    </row>
    <row r="17" spans="1:7" s="43" customFormat="1" ht="15" x14ac:dyDescent="0.25">
      <c r="A17" s="52"/>
      <c r="B17" s="56" t="s">
        <v>62</v>
      </c>
      <c r="C17" s="57"/>
      <c r="D17" s="38"/>
      <c r="E17" s="38"/>
      <c r="F17" s="38"/>
      <c r="G17" s="38"/>
    </row>
    <row r="18" spans="1:7" s="43" customFormat="1" ht="15" x14ac:dyDescent="0.25">
      <c r="A18" s="52"/>
      <c r="B18" s="56" t="s">
        <v>63</v>
      </c>
      <c r="C18" s="57"/>
      <c r="D18" s="38"/>
      <c r="E18" s="38"/>
      <c r="F18" s="38"/>
      <c r="G18" s="38"/>
    </row>
    <row r="19" spans="1:7" s="43" customFormat="1" ht="15" x14ac:dyDescent="0.25">
      <c r="A19" s="52"/>
      <c r="B19" s="3" t="s">
        <v>64</v>
      </c>
      <c r="C19" s="3"/>
      <c r="D19" s="3"/>
    </row>
    <row r="20" spans="1:7" s="43" customFormat="1" ht="13.15" customHeight="1" x14ac:dyDescent="0.25">
      <c r="A20" s="52"/>
      <c r="B20" s="3"/>
      <c r="C20" s="3"/>
      <c r="D20" s="3"/>
    </row>
    <row r="21" spans="1:7" ht="13.15" customHeight="1" x14ac:dyDescent="0.2">
      <c r="C21" s="4"/>
    </row>
    <row r="22" spans="1:7" ht="13.5" thickBot="1" x14ac:dyDescent="0.25">
      <c r="B22" s="13" t="s">
        <v>110</v>
      </c>
      <c r="C22" s="13"/>
      <c r="D22" s="13"/>
      <c r="E22" s="13"/>
      <c r="F22" s="58"/>
    </row>
    <row r="23" spans="1:7" ht="16.5" thickBot="1" x14ac:dyDescent="0.3">
      <c r="B23" s="59" t="s">
        <v>109</v>
      </c>
      <c r="C23" s="60"/>
      <c r="D23" s="60"/>
      <c r="E23" s="60"/>
      <c r="F23" s="61"/>
      <c r="G23" s="33">
        <f>'Príloha č. 6b 1.1 s jed. cenami'!G41+'Príloha č. 6b 1.1 s jed. cenami'!G51+'Príloha č. 6b 1.1 s jed. cenami'!G57+'Príloha č. 6b 1.1 s jed. cenami'!G83</f>
        <v>0</v>
      </c>
    </row>
    <row r="24" spans="1:7" x14ac:dyDescent="0.2">
      <c r="B24" s="37" t="s">
        <v>111</v>
      </c>
      <c r="C24" s="37"/>
      <c r="D24" s="37"/>
      <c r="E24" s="37"/>
      <c r="F24" s="37"/>
    </row>
    <row r="25" spans="1:7" x14ac:dyDescent="0.2">
      <c r="B25" s="36"/>
      <c r="C25" s="36"/>
      <c r="D25" s="36"/>
      <c r="E25" s="36"/>
      <c r="F25" s="36"/>
    </row>
    <row r="26" spans="1:7" x14ac:dyDescent="0.2">
      <c r="B26" s="36"/>
      <c r="C26" s="36"/>
      <c r="D26" s="36"/>
      <c r="E26" s="36"/>
      <c r="F26" s="36"/>
    </row>
    <row r="27" spans="1:7" s="43" customFormat="1" ht="15" x14ac:dyDescent="0.25">
      <c r="B27" s="62" t="s">
        <v>65</v>
      </c>
      <c r="C27" s="63"/>
      <c r="D27" s="63"/>
      <c r="E27" s="64"/>
      <c r="F27" s="64"/>
      <c r="G27" s="64"/>
    </row>
    <row r="28" spans="1:7" s="43" customFormat="1" ht="15" x14ac:dyDescent="0.25">
      <c r="B28" s="65"/>
      <c r="C28" s="66"/>
      <c r="D28" s="66"/>
    </row>
    <row r="29" spans="1:7" s="43" customFormat="1" ht="15" x14ac:dyDescent="0.25">
      <c r="A29" s="67"/>
      <c r="B29" s="68" t="s">
        <v>66</v>
      </c>
      <c r="C29" s="68"/>
      <c r="D29" s="67"/>
    </row>
    <row r="30" spans="1:7" s="43" customFormat="1" ht="15" x14ac:dyDescent="0.25">
      <c r="A30" s="67"/>
      <c r="B30" s="67"/>
      <c r="C30" s="67"/>
      <c r="D30" s="67"/>
    </row>
    <row r="31" spans="1:7" s="43" customFormat="1" ht="15" x14ac:dyDescent="0.25">
      <c r="A31" s="67"/>
      <c r="B31" s="67"/>
      <c r="C31" s="67"/>
      <c r="D31" s="69" t="s">
        <v>67</v>
      </c>
      <c r="E31" s="69"/>
      <c r="F31" s="69"/>
      <c r="G31" s="69"/>
    </row>
    <row r="32" spans="1:7" s="43" customFormat="1" ht="28.9" customHeight="1" x14ac:dyDescent="0.25">
      <c r="A32" s="67"/>
      <c r="B32" s="67"/>
      <c r="C32" s="67"/>
      <c r="D32" s="69" t="s">
        <v>68</v>
      </c>
      <c r="E32" s="69"/>
      <c r="F32" s="69"/>
      <c r="G32" s="69"/>
    </row>
  </sheetData>
  <sheetProtection algorithmName="SHA-512" hashValue="dQZ8yl9pp1zysYWmlmOYPD82sP0zgqeEx317wVIGXHlXyBkf2lM+wXpDspOp6gtZefvRbn9XFT85GNWu/abosQ==" saltValue="S0IkaiDbhRcisQHD5NIwRw==" spinCount="100000" sheet="1" objects="1" scenarios="1"/>
  <mergeCells count="24">
    <mergeCell ref="B12:C12"/>
    <mergeCell ref="D12:G12"/>
    <mergeCell ref="B3:G3"/>
    <mergeCell ref="B4:G4"/>
    <mergeCell ref="B6:G6"/>
    <mergeCell ref="B7:G7"/>
    <mergeCell ref="B9:D9"/>
    <mergeCell ref="B13:C13"/>
    <mergeCell ref="D13:G13"/>
    <mergeCell ref="B14:C14"/>
    <mergeCell ref="D14:G14"/>
    <mergeCell ref="B15:C15"/>
    <mergeCell ref="D15:G15"/>
    <mergeCell ref="B16:C16"/>
    <mergeCell ref="D16:G16"/>
    <mergeCell ref="B17:C17"/>
    <mergeCell ref="D17:G17"/>
    <mergeCell ref="B18:C18"/>
    <mergeCell ref="D18:G18"/>
    <mergeCell ref="B23:F23"/>
    <mergeCell ref="B29:C29"/>
    <mergeCell ref="D31:G31"/>
    <mergeCell ref="D32:G32"/>
    <mergeCell ref="B24:F24"/>
  </mergeCells>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85"/>
  <sheetViews>
    <sheetView tabSelected="1" topLeftCell="A52" zoomScaleNormal="100" workbookViewId="0">
      <selection activeCell="E87" sqref="E87"/>
    </sheetView>
  </sheetViews>
  <sheetFormatPr defaultColWidth="9.140625" defaultRowHeight="12.75" x14ac:dyDescent="0.2"/>
  <cols>
    <col min="1" max="1" width="1.7109375" style="3" customWidth="1"/>
    <col min="2" max="2" width="4.85546875" style="3" bestFit="1" customWidth="1"/>
    <col min="3" max="3" width="77.42578125" style="3" customWidth="1"/>
    <col min="4" max="4" width="9.140625" style="3" bestFit="1" customWidth="1"/>
    <col min="5" max="5" width="24.28515625" style="3" bestFit="1" customWidth="1"/>
    <col min="6" max="6" width="19.7109375" style="3" customWidth="1"/>
    <col min="7" max="7" width="24.28515625" style="3" bestFit="1" customWidth="1"/>
    <col min="8" max="8" width="15.140625" style="3" bestFit="1" customWidth="1"/>
    <col min="9" max="9" width="13.42578125" style="3" bestFit="1" customWidth="1"/>
    <col min="10" max="10" width="11.7109375" style="3" bestFit="1" customWidth="1"/>
    <col min="11" max="11" width="12" style="3" customWidth="1"/>
    <col min="12" max="16384" width="9.140625" style="3"/>
  </cols>
  <sheetData>
    <row r="1" spans="1:7" ht="13.15" customHeight="1" x14ac:dyDescent="0.2">
      <c r="C1" s="4"/>
    </row>
    <row r="2" spans="1:7" x14ac:dyDescent="0.2">
      <c r="B2" s="70" t="s">
        <v>0</v>
      </c>
      <c r="C2" s="70" t="s">
        <v>107</v>
      </c>
      <c r="D2" s="70" t="s">
        <v>89</v>
      </c>
      <c r="E2" s="70" t="s">
        <v>87</v>
      </c>
      <c r="F2" s="70" t="s">
        <v>88</v>
      </c>
      <c r="G2" s="70" t="s">
        <v>98</v>
      </c>
    </row>
    <row r="3" spans="1:7" ht="13.15" customHeight="1" x14ac:dyDescent="0.2">
      <c r="B3" s="35">
        <v>1</v>
      </c>
      <c r="C3" s="5" t="s">
        <v>76</v>
      </c>
      <c r="D3" s="24">
        <v>431</v>
      </c>
      <c r="E3" s="1" t="s">
        <v>1</v>
      </c>
      <c r="F3" s="21"/>
      <c r="G3" s="71">
        <f t="shared" ref="G3:G40" si="0">F3*D3</f>
        <v>0</v>
      </c>
    </row>
    <row r="4" spans="1:7" x14ac:dyDescent="0.2">
      <c r="B4" s="35">
        <v>2</v>
      </c>
      <c r="C4" s="6" t="s">
        <v>2</v>
      </c>
      <c r="D4" s="24">
        <v>431</v>
      </c>
      <c r="E4" s="1" t="s">
        <v>1</v>
      </c>
      <c r="F4" s="21"/>
      <c r="G4" s="71">
        <f t="shared" si="0"/>
        <v>0</v>
      </c>
    </row>
    <row r="5" spans="1:7" ht="38.25" x14ac:dyDescent="0.2">
      <c r="B5" s="35">
        <v>3</v>
      </c>
      <c r="C5" s="6" t="s">
        <v>77</v>
      </c>
      <c r="D5" s="24">
        <v>431</v>
      </c>
      <c r="E5" s="1" t="s">
        <v>1</v>
      </c>
      <c r="F5" s="21"/>
      <c r="G5" s="71">
        <f t="shared" si="0"/>
        <v>0</v>
      </c>
    </row>
    <row r="6" spans="1:7" ht="76.5" x14ac:dyDescent="0.2">
      <c r="B6" s="35">
        <v>4</v>
      </c>
      <c r="C6" s="6" t="s">
        <v>78</v>
      </c>
      <c r="D6" s="24">
        <v>431</v>
      </c>
      <c r="E6" s="1" t="s">
        <v>1</v>
      </c>
      <c r="F6" s="21"/>
      <c r="G6" s="71">
        <f t="shared" si="0"/>
        <v>0</v>
      </c>
    </row>
    <row r="7" spans="1:7" ht="25.5" x14ac:dyDescent="0.2">
      <c r="B7" s="35">
        <v>5</v>
      </c>
      <c r="C7" s="6" t="s">
        <v>79</v>
      </c>
      <c r="D7" s="24">
        <v>431</v>
      </c>
      <c r="E7" s="1" t="s">
        <v>1</v>
      </c>
      <c r="F7" s="21"/>
      <c r="G7" s="71">
        <f t="shared" si="0"/>
        <v>0</v>
      </c>
    </row>
    <row r="8" spans="1:7" ht="38.25" x14ac:dyDescent="0.2">
      <c r="B8" s="35">
        <v>6</v>
      </c>
      <c r="C8" s="6" t="s">
        <v>80</v>
      </c>
      <c r="D8" s="24">
        <v>431</v>
      </c>
      <c r="E8" s="1" t="s">
        <v>1</v>
      </c>
      <c r="F8" s="21"/>
      <c r="G8" s="71">
        <f t="shared" si="0"/>
        <v>0</v>
      </c>
    </row>
    <row r="9" spans="1:7" x14ac:dyDescent="0.2">
      <c r="B9" s="35">
        <v>7</v>
      </c>
      <c r="C9" s="6" t="s">
        <v>3</v>
      </c>
      <c r="D9" s="24">
        <v>431</v>
      </c>
      <c r="E9" s="1" t="s">
        <v>1</v>
      </c>
      <c r="F9" s="21"/>
      <c r="G9" s="71">
        <f t="shared" si="0"/>
        <v>0</v>
      </c>
    </row>
    <row r="10" spans="1:7" x14ac:dyDescent="0.2">
      <c r="B10" s="39">
        <v>8</v>
      </c>
      <c r="C10" s="40" t="s">
        <v>4</v>
      </c>
      <c r="D10" s="24">
        <v>57</v>
      </c>
      <c r="E10" s="1" t="s">
        <v>5</v>
      </c>
      <c r="F10" s="21"/>
      <c r="G10" s="71">
        <f t="shared" si="0"/>
        <v>0</v>
      </c>
    </row>
    <row r="11" spans="1:7" x14ac:dyDescent="0.2">
      <c r="B11" s="39"/>
      <c r="C11" s="40"/>
      <c r="D11" s="24">
        <v>182</v>
      </c>
      <c r="E11" s="1" t="s">
        <v>6</v>
      </c>
      <c r="F11" s="21"/>
      <c r="G11" s="71">
        <f t="shared" si="0"/>
        <v>0</v>
      </c>
    </row>
    <row r="12" spans="1:7" x14ac:dyDescent="0.2">
      <c r="B12" s="39"/>
      <c r="C12" s="40"/>
      <c r="D12" s="24">
        <v>114</v>
      </c>
      <c r="E12" s="1" t="s">
        <v>21</v>
      </c>
      <c r="F12" s="21"/>
      <c r="G12" s="71">
        <f t="shared" si="0"/>
        <v>0</v>
      </c>
    </row>
    <row r="13" spans="1:7" x14ac:dyDescent="0.2">
      <c r="B13" s="39"/>
      <c r="C13" s="40"/>
      <c r="D13" s="24">
        <v>120</v>
      </c>
      <c r="E13" s="1" t="s">
        <v>7</v>
      </c>
      <c r="F13" s="21"/>
      <c r="G13" s="71">
        <f t="shared" si="0"/>
        <v>0</v>
      </c>
    </row>
    <row r="14" spans="1:7" x14ac:dyDescent="0.2">
      <c r="A14" s="7"/>
      <c r="B14" s="39"/>
      <c r="C14" s="40"/>
      <c r="D14" s="24">
        <v>332</v>
      </c>
      <c r="E14" s="1" t="s">
        <v>8</v>
      </c>
      <c r="F14" s="21"/>
      <c r="G14" s="71">
        <f t="shared" si="0"/>
        <v>0</v>
      </c>
    </row>
    <row r="15" spans="1:7" x14ac:dyDescent="0.2">
      <c r="B15" s="39"/>
      <c r="C15" s="40"/>
      <c r="D15" s="24">
        <v>64</v>
      </c>
      <c r="E15" s="1" t="s">
        <v>9</v>
      </c>
      <c r="F15" s="21"/>
      <c r="G15" s="71">
        <f t="shared" si="0"/>
        <v>0</v>
      </c>
    </row>
    <row r="16" spans="1:7" s="7" customFormat="1" x14ac:dyDescent="0.2">
      <c r="A16" s="3"/>
      <c r="B16" s="39"/>
      <c r="C16" s="40"/>
      <c r="D16" s="24">
        <v>33</v>
      </c>
      <c r="E16" s="1" t="s">
        <v>70</v>
      </c>
      <c r="F16" s="21"/>
      <c r="G16" s="71">
        <f t="shared" si="0"/>
        <v>0</v>
      </c>
    </row>
    <row r="17" spans="1:7" x14ac:dyDescent="0.2">
      <c r="A17" s="7"/>
      <c r="B17" s="39"/>
      <c r="C17" s="40"/>
      <c r="D17" s="24">
        <v>56</v>
      </c>
      <c r="E17" s="1" t="s">
        <v>22</v>
      </c>
      <c r="F17" s="21"/>
      <c r="G17" s="71">
        <f t="shared" si="0"/>
        <v>0</v>
      </c>
    </row>
    <row r="18" spans="1:7" x14ac:dyDescent="0.2">
      <c r="B18" s="39"/>
      <c r="C18" s="40"/>
      <c r="D18" s="24">
        <v>59</v>
      </c>
      <c r="E18" s="1" t="s">
        <v>10</v>
      </c>
      <c r="F18" s="21"/>
      <c r="G18" s="71">
        <f t="shared" si="0"/>
        <v>0</v>
      </c>
    </row>
    <row r="19" spans="1:7" x14ac:dyDescent="0.2">
      <c r="A19" s="7"/>
      <c r="B19" s="35">
        <v>9</v>
      </c>
      <c r="C19" s="8" t="s">
        <v>11</v>
      </c>
      <c r="D19" s="24">
        <v>1017</v>
      </c>
      <c r="E19" s="9" t="s">
        <v>75</v>
      </c>
      <c r="F19" s="22"/>
      <c r="G19" s="71">
        <f t="shared" si="0"/>
        <v>0</v>
      </c>
    </row>
    <row r="20" spans="1:7" x14ac:dyDescent="0.2">
      <c r="B20" s="39">
        <v>10</v>
      </c>
      <c r="C20" s="40" t="s">
        <v>12</v>
      </c>
      <c r="D20" s="24">
        <v>1</v>
      </c>
      <c r="E20" s="2" t="s">
        <v>14</v>
      </c>
      <c r="F20" s="22"/>
      <c r="G20" s="71">
        <f t="shared" si="0"/>
        <v>0</v>
      </c>
    </row>
    <row r="21" spans="1:7" x14ac:dyDescent="0.2">
      <c r="B21" s="39"/>
      <c r="C21" s="40"/>
      <c r="D21" s="24">
        <v>236</v>
      </c>
      <c r="E21" s="2" t="s">
        <v>13</v>
      </c>
      <c r="F21" s="21"/>
      <c r="G21" s="71">
        <f t="shared" si="0"/>
        <v>0</v>
      </c>
    </row>
    <row r="22" spans="1:7" s="7" customFormat="1" x14ac:dyDescent="0.2">
      <c r="A22" s="3"/>
      <c r="B22" s="39"/>
      <c r="C22" s="40"/>
      <c r="D22" s="24">
        <v>3</v>
      </c>
      <c r="E22" s="2" t="s">
        <v>71</v>
      </c>
      <c r="F22" s="21"/>
      <c r="G22" s="71">
        <f t="shared" si="0"/>
        <v>0</v>
      </c>
    </row>
    <row r="23" spans="1:7" x14ac:dyDescent="0.2">
      <c r="A23" s="7"/>
      <c r="B23" s="39"/>
      <c r="C23" s="40"/>
      <c r="D23" s="24">
        <v>37</v>
      </c>
      <c r="E23" s="2" t="s">
        <v>23</v>
      </c>
      <c r="F23" s="21"/>
      <c r="G23" s="71">
        <f t="shared" si="0"/>
        <v>0</v>
      </c>
    </row>
    <row r="24" spans="1:7" x14ac:dyDescent="0.2">
      <c r="B24" s="39">
        <v>11</v>
      </c>
      <c r="C24" s="40" t="s">
        <v>15</v>
      </c>
      <c r="D24" s="24">
        <v>2586</v>
      </c>
      <c r="E24" s="1" t="s">
        <v>16</v>
      </c>
      <c r="F24" s="21"/>
      <c r="G24" s="71">
        <f t="shared" si="0"/>
        <v>0</v>
      </c>
    </row>
    <row r="25" spans="1:7" x14ac:dyDescent="0.2">
      <c r="B25" s="39"/>
      <c r="C25" s="40"/>
      <c r="D25" s="24">
        <v>431</v>
      </c>
      <c r="E25" s="1" t="s">
        <v>17</v>
      </c>
      <c r="F25" s="21"/>
      <c r="G25" s="71">
        <f t="shared" si="0"/>
        <v>0</v>
      </c>
    </row>
    <row r="26" spans="1:7" x14ac:dyDescent="0.2">
      <c r="B26" s="39"/>
      <c r="C26" s="40"/>
      <c r="D26" s="24">
        <v>431</v>
      </c>
      <c r="E26" s="1" t="s">
        <v>93</v>
      </c>
      <c r="F26" s="21"/>
      <c r="G26" s="71">
        <f t="shared" si="0"/>
        <v>0</v>
      </c>
    </row>
    <row r="27" spans="1:7" x14ac:dyDescent="0.2">
      <c r="B27" s="39"/>
      <c r="C27" s="40"/>
      <c r="D27" s="24">
        <v>431</v>
      </c>
      <c r="E27" s="1" t="s">
        <v>95</v>
      </c>
      <c r="F27" s="21"/>
      <c r="G27" s="71">
        <f t="shared" si="0"/>
        <v>0</v>
      </c>
    </row>
    <row r="28" spans="1:7" x14ac:dyDescent="0.2">
      <c r="B28" s="39"/>
      <c r="C28" s="40"/>
      <c r="D28" s="24">
        <v>354</v>
      </c>
      <c r="E28" s="1" t="s">
        <v>96</v>
      </c>
      <c r="F28" s="21"/>
      <c r="G28" s="71">
        <f t="shared" si="0"/>
        <v>0</v>
      </c>
    </row>
    <row r="29" spans="1:7" x14ac:dyDescent="0.2">
      <c r="B29" s="39"/>
      <c r="C29" s="40"/>
      <c r="D29" s="24">
        <v>50</v>
      </c>
      <c r="E29" s="1" t="s">
        <v>97</v>
      </c>
      <c r="F29" s="21"/>
      <c r="G29" s="71">
        <f t="shared" si="0"/>
        <v>0</v>
      </c>
    </row>
    <row r="30" spans="1:7" x14ac:dyDescent="0.2">
      <c r="B30" s="39">
        <v>12</v>
      </c>
      <c r="C30" s="40" t="s">
        <v>18</v>
      </c>
      <c r="D30" s="24">
        <v>84</v>
      </c>
      <c r="E30" s="1" t="s">
        <v>90</v>
      </c>
      <c r="F30" s="21"/>
      <c r="G30" s="71">
        <f t="shared" si="0"/>
        <v>0</v>
      </c>
    </row>
    <row r="31" spans="1:7" x14ac:dyDescent="0.2">
      <c r="B31" s="39"/>
      <c r="C31" s="40"/>
      <c r="D31" s="24">
        <v>75</v>
      </c>
      <c r="E31" s="1" t="s">
        <v>92</v>
      </c>
      <c r="F31" s="21"/>
      <c r="G31" s="71">
        <f t="shared" si="0"/>
        <v>0</v>
      </c>
    </row>
    <row r="32" spans="1:7" ht="25.5" x14ac:dyDescent="0.2">
      <c r="B32" s="35">
        <v>13</v>
      </c>
      <c r="C32" s="34" t="s">
        <v>81</v>
      </c>
      <c r="D32" s="24">
        <v>218</v>
      </c>
      <c r="E32" s="1"/>
      <c r="F32" s="21"/>
      <c r="G32" s="71">
        <f t="shared" si="0"/>
        <v>0</v>
      </c>
    </row>
    <row r="33" spans="1:9" ht="25.5" x14ac:dyDescent="0.2">
      <c r="B33" s="35">
        <v>14</v>
      </c>
      <c r="C33" s="34" t="s">
        <v>82</v>
      </c>
      <c r="D33" s="24">
        <v>331</v>
      </c>
      <c r="E33" s="1"/>
      <c r="F33" s="21"/>
      <c r="G33" s="71">
        <f t="shared" si="0"/>
        <v>0</v>
      </c>
    </row>
    <row r="34" spans="1:9" ht="25.5" x14ac:dyDescent="0.2">
      <c r="B34" s="35">
        <v>15</v>
      </c>
      <c r="C34" s="6" t="s">
        <v>83</v>
      </c>
      <c r="D34" s="24">
        <v>431</v>
      </c>
      <c r="E34" s="1" t="s">
        <v>1</v>
      </c>
      <c r="F34" s="21"/>
      <c r="G34" s="71">
        <f t="shared" si="0"/>
        <v>0</v>
      </c>
    </row>
    <row r="35" spans="1:9" x14ac:dyDescent="0.2">
      <c r="B35" s="35">
        <v>16</v>
      </c>
      <c r="C35" s="6" t="s">
        <v>19</v>
      </c>
      <c r="D35" s="24">
        <v>431</v>
      </c>
      <c r="E35" s="1" t="s">
        <v>1</v>
      </c>
      <c r="F35" s="21"/>
      <c r="G35" s="71">
        <f t="shared" si="0"/>
        <v>0</v>
      </c>
    </row>
    <row r="36" spans="1:9" x14ac:dyDescent="0.2">
      <c r="B36" s="35">
        <v>17</v>
      </c>
      <c r="C36" s="6" t="s">
        <v>20</v>
      </c>
      <c r="D36" s="24">
        <v>431</v>
      </c>
      <c r="E36" s="1" t="s">
        <v>1</v>
      </c>
      <c r="F36" s="21"/>
      <c r="G36" s="71">
        <f t="shared" si="0"/>
        <v>0</v>
      </c>
    </row>
    <row r="37" spans="1:9" ht="38.25" x14ac:dyDescent="0.2">
      <c r="B37" s="35">
        <v>18</v>
      </c>
      <c r="C37" s="6" t="s">
        <v>84</v>
      </c>
      <c r="D37" s="24">
        <v>431</v>
      </c>
      <c r="E37" s="1" t="s">
        <v>1</v>
      </c>
      <c r="F37" s="21"/>
      <c r="G37" s="71">
        <f t="shared" si="0"/>
        <v>0</v>
      </c>
    </row>
    <row r="38" spans="1:9" ht="25.5" x14ac:dyDescent="0.2">
      <c r="B38" s="17">
        <v>19</v>
      </c>
      <c r="C38" s="18" t="s">
        <v>85</v>
      </c>
      <c r="D38" s="25">
        <v>431</v>
      </c>
      <c r="E38" s="19" t="s">
        <v>1</v>
      </c>
      <c r="F38" s="23"/>
      <c r="G38" s="71">
        <f t="shared" si="0"/>
        <v>0</v>
      </c>
    </row>
    <row r="39" spans="1:9" ht="25.5" x14ac:dyDescent="0.2">
      <c r="B39" s="35">
        <v>20</v>
      </c>
      <c r="C39" s="6" t="s">
        <v>86</v>
      </c>
      <c r="D39" s="25"/>
      <c r="E39" s="19"/>
      <c r="F39" s="23"/>
      <c r="G39" s="71"/>
    </row>
    <row r="40" spans="1:9" x14ac:dyDescent="0.2">
      <c r="A40" s="15"/>
      <c r="B40" s="35">
        <v>21</v>
      </c>
      <c r="C40" s="6" t="s">
        <v>72</v>
      </c>
      <c r="D40" s="24">
        <v>431</v>
      </c>
      <c r="E40" s="1" t="s">
        <v>1</v>
      </c>
      <c r="F40" s="21"/>
      <c r="G40" s="71">
        <f t="shared" si="0"/>
        <v>0</v>
      </c>
    </row>
    <row r="41" spans="1:9" x14ac:dyDescent="0.2">
      <c r="B41" s="11"/>
      <c r="C41" s="16" t="s">
        <v>94</v>
      </c>
      <c r="D41" s="11"/>
      <c r="E41" s="11"/>
      <c r="F41" s="29" t="s">
        <v>100</v>
      </c>
      <c r="G41" s="30">
        <f>SUM(G3:G40)</f>
        <v>0</v>
      </c>
      <c r="I41" s="10"/>
    </row>
    <row r="42" spans="1:9" x14ac:dyDescent="0.2">
      <c r="B42" s="11"/>
      <c r="C42" s="16" t="s">
        <v>91</v>
      </c>
      <c r="D42" s="11"/>
      <c r="E42" s="11"/>
      <c r="F42" s="11"/>
      <c r="G42" s="12"/>
      <c r="I42" s="10"/>
    </row>
    <row r="43" spans="1:9" x14ac:dyDescent="0.2">
      <c r="B43" s="13"/>
      <c r="C43" s="13"/>
      <c r="D43" s="13"/>
      <c r="E43" s="13"/>
    </row>
    <row r="44" spans="1:9" x14ac:dyDescent="0.2">
      <c r="B44" s="70" t="s">
        <v>0</v>
      </c>
      <c r="C44" s="72" t="s">
        <v>108</v>
      </c>
      <c r="D44" s="73"/>
      <c r="E44" s="70" t="s">
        <v>89</v>
      </c>
      <c r="F44" s="70" t="s">
        <v>88</v>
      </c>
      <c r="G44" s="70" t="s">
        <v>98</v>
      </c>
    </row>
    <row r="45" spans="1:9" x14ac:dyDescent="0.2">
      <c r="B45" s="1">
        <v>21</v>
      </c>
      <c r="C45" s="41" t="s">
        <v>24</v>
      </c>
      <c r="D45" s="42"/>
      <c r="E45" s="26">
        <v>1000</v>
      </c>
      <c r="F45" s="21"/>
      <c r="G45" s="74">
        <f t="shared" ref="G45:G50" si="1">E45*F45</f>
        <v>0</v>
      </c>
      <c r="H45" s="10"/>
    </row>
    <row r="46" spans="1:9" x14ac:dyDescent="0.2">
      <c r="B46" s="1">
        <v>22</v>
      </c>
      <c r="C46" s="41" t="s">
        <v>25</v>
      </c>
      <c r="D46" s="42"/>
      <c r="E46" s="26">
        <v>431</v>
      </c>
      <c r="F46" s="21"/>
      <c r="G46" s="74">
        <f t="shared" si="1"/>
        <v>0</v>
      </c>
      <c r="H46" s="10"/>
    </row>
    <row r="47" spans="1:9" x14ac:dyDescent="0.2">
      <c r="B47" s="2">
        <v>23</v>
      </c>
      <c r="C47" s="41" t="s">
        <v>29</v>
      </c>
      <c r="D47" s="42"/>
      <c r="E47" s="26">
        <v>900</v>
      </c>
      <c r="F47" s="21"/>
      <c r="G47" s="74">
        <f t="shared" si="1"/>
        <v>0</v>
      </c>
      <c r="H47" s="10"/>
    </row>
    <row r="48" spans="1:9" x14ac:dyDescent="0.2">
      <c r="B48" s="2">
        <v>24</v>
      </c>
      <c r="C48" s="41" t="s">
        <v>30</v>
      </c>
      <c r="D48" s="42"/>
      <c r="E48" s="26">
        <v>450</v>
      </c>
      <c r="F48" s="21"/>
      <c r="G48" s="74">
        <f t="shared" si="1"/>
        <v>0</v>
      </c>
      <c r="H48" s="10"/>
    </row>
    <row r="49" spans="2:10" x14ac:dyDescent="0.2">
      <c r="B49" s="1">
        <v>25</v>
      </c>
      <c r="C49" s="41" t="s">
        <v>26</v>
      </c>
      <c r="D49" s="42"/>
      <c r="E49" s="26">
        <v>431</v>
      </c>
      <c r="F49" s="21"/>
      <c r="G49" s="74">
        <f t="shared" si="1"/>
        <v>0</v>
      </c>
      <c r="H49" s="10"/>
    </row>
    <row r="50" spans="2:10" x14ac:dyDescent="0.2">
      <c r="B50" s="1">
        <v>26</v>
      </c>
      <c r="C50" s="41" t="s">
        <v>99</v>
      </c>
      <c r="D50" s="42"/>
      <c r="E50" s="26">
        <v>145</v>
      </c>
      <c r="F50" s="21"/>
      <c r="G50" s="74">
        <f t="shared" si="1"/>
        <v>0</v>
      </c>
      <c r="H50" s="10"/>
    </row>
    <row r="51" spans="2:10" x14ac:dyDescent="0.2">
      <c r="B51" s="11"/>
      <c r="C51" s="11"/>
      <c r="D51" s="11"/>
      <c r="E51" s="11"/>
      <c r="F51" s="29" t="s">
        <v>100</v>
      </c>
      <c r="G51" s="30">
        <f>SUM(G45:G50)</f>
        <v>0</v>
      </c>
    </row>
    <row r="52" spans="2:10" x14ac:dyDescent="0.2">
      <c r="B52" s="14"/>
      <c r="C52" s="14"/>
      <c r="D52" s="14"/>
    </row>
    <row r="53" spans="2:10" ht="25.5" x14ac:dyDescent="0.2">
      <c r="B53" s="75" t="s">
        <v>74</v>
      </c>
      <c r="C53" s="76" t="s">
        <v>102</v>
      </c>
      <c r="D53" s="77"/>
      <c r="E53" s="75" t="s">
        <v>89</v>
      </c>
      <c r="F53" s="75" t="s">
        <v>88</v>
      </c>
      <c r="G53" s="75" t="s">
        <v>98</v>
      </c>
    </row>
    <row r="54" spans="2:10" x14ac:dyDescent="0.2">
      <c r="B54" s="78">
        <v>27</v>
      </c>
      <c r="C54" s="79" t="s">
        <v>101</v>
      </c>
      <c r="D54" s="80"/>
      <c r="E54" s="27">
        <v>600</v>
      </c>
      <c r="F54" s="21"/>
      <c r="G54" s="71">
        <f>F54*E54</f>
        <v>0</v>
      </c>
      <c r="J54" s="10"/>
    </row>
    <row r="55" spans="2:10" ht="27" customHeight="1" x14ac:dyDescent="0.2">
      <c r="B55" s="78">
        <v>28</v>
      </c>
      <c r="C55" s="79" t="s">
        <v>32</v>
      </c>
      <c r="D55" s="80"/>
      <c r="E55" s="28">
        <v>300</v>
      </c>
      <c r="F55" s="21"/>
      <c r="G55" s="71">
        <f>F55*E55</f>
        <v>0</v>
      </c>
      <c r="J55" s="10"/>
    </row>
    <row r="56" spans="2:10" x14ac:dyDescent="0.2">
      <c r="B56" s="78">
        <v>29</v>
      </c>
      <c r="C56" s="79" t="s">
        <v>33</v>
      </c>
      <c r="D56" s="80"/>
      <c r="E56" s="27">
        <v>27000</v>
      </c>
      <c r="F56" s="21"/>
      <c r="G56" s="71">
        <f>F56*E56</f>
        <v>0</v>
      </c>
    </row>
    <row r="57" spans="2:10" x14ac:dyDescent="0.2">
      <c r="B57" s="13"/>
      <c r="C57" s="13"/>
      <c r="D57" s="13"/>
      <c r="E57" s="13"/>
      <c r="F57" s="31" t="s">
        <v>100</v>
      </c>
      <c r="G57" s="32">
        <f>SUM(G54:G56)</f>
        <v>0</v>
      </c>
    </row>
    <row r="58" spans="2:10" x14ac:dyDescent="0.2">
      <c r="B58" s="13"/>
      <c r="C58" s="13"/>
      <c r="D58" s="13"/>
      <c r="F58" s="13"/>
      <c r="G58" s="20"/>
    </row>
    <row r="59" spans="2:10" ht="25.5" x14ac:dyDescent="0.2">
      <c r="B59" s="75" t="s">
        <v>74</v>
      </c>
      <c r="C59" s="76" t="s">
        <v>103</v>
      </c>
      <c r="D59" s="77"/>
      <c r="E59" s="75" t="s">
        <v>89</v>
      </c>
      <c r="F59" s="75" t="s">
        <v>88</v>
      </c>
      <c r="G59" s="75" t="s">
        <v>98</v>
      </c>
    </row>
    <row r="60" spans="2:10" x14ac:dyDescent="0.2">
      <c r="B60" s="78">
        <v>30</v>
      </c>
      <c r="C60" s="81" t="s">
        <v>34</v>
      </c>
      <c r="D60" s="82"/>
      <c r="E60" s="83">
        <v>10</v>
      </c>
      <c r="F60" s="21"/>
      <c r="G60" s="71">
        <f t="shared" ref="G60:G82" si="2">F60*E60</f>
        <v>0</v>
      </c>
    </row>
    <row r="61" spans="2:10" x14ac:dyDescent="0.2">
      <c r="B61" s="78">
        <v>31</v>
      </c>
      <c r="C61" s="81" t="s">
        <v>35</v>
      </c>
      <c r="D61" s="82"/>
      <c r="E61" s="83">
        <v>10</v>
      </c>
      <c r="F61" s="21"/>
      <c r="G61" s="71">
        <f t="shared" si="2"/>
        <v>0</v>
      </c>
    </row>
    <row r="62" spans="2:10" x14ac:dyDescent="0.2">
      <c r="B62" s="78">
        <v>32</v>
      </c>
      <c r="C62" s="81" t="s">
        <v>36</v>
      </c>
      <c r="D62" s="82"/>
      <c r="E62" s="83">
        <v>10</v>
      </c>
      <c r="F62" s="21"/>
      <c r="G62" s="71">
        <f t="shared" si="2"/>
        <v>0</v>
      </c>
    </row>
    <row r="63" spans="2:10" x14ac:dyDescent="0.2">
      <c r="B63" s="78">
        <v>33</v>
      </c>
      <c r="C63" s="81" t="s">
        <v>73</v>
      </c>
      <c r="D63" s="82"/>
      <c r="E63" s="83">
        <v>20</v>
      </c>
      <c r="F63" s="21"/>
      <c r="G63" s="71">
        <f t="shared" si="2"/>
        <v>0</v>
      </c>
    </row>
    <row r="64" spans="2:10" x14ac:dyDescent="0.2">
      <c r="B64" s="78">
        <v>34</v>
      </c>
      <c r="C64" s="84" t="s">
        <v>37</v>
      </c>
      <c r="D64" s="85"/>
      <c r="E64" s="83">
        <v>6</v>
      </c>
      <c r="F64" s="21"/>
      <c r="G64" s="71">
        <f t="shared" si="2"/>
        <v>0</v>
      </c>
    </row>
    <row r="65" spans="2:7" x14ac:dyDescent="0.2">
      <c r="B65" s="78">
        <v>35</v>
      </c>
      <c r="C65" s="84" t="s">
        <v>38</v>
      </c>
      <c r="D65" s="85"/>
      <c r="E65" s="83">
        <v>18</v>
      </c>
      <c r="F65" s="21"/>
      <c r="G65" s="71">
        <f t="shared" si="2"/>
        <v>0</v>
      </c>
    </row>
    <row r="66" spans="2:7" x14ac:dyDescent="0.2">
      <c r="B66" s="78">
        <v>36</v>
      </c>
      <c r="C66" s="84" t="s">
        <v>39</v>
      </c>
      <c r="D66" s="85"/>
      <c r="E66" s="83">
        <v>11</v>
      </c>
      <c r="F66" s="21"/>
      <c r="G66" s="71">
        <f t="shared" si="2"/>
        <v>0</v>
      </c>
    </row>
    <row r="67" spans="2:7" x14ac:dyDescent="0.2">
      <c r="B67" s="78">
        <v>37</v>
      </c>
      <c r="C67" s="84" t="s">
        <v>40</v>
      </c>
      <c r="D67" s="85"/>
      <c r="E67" s="83">
        <v>13</v>
      </c>
      <c r="F67" s="21"/>
      <c r="G67" s="71">
        <f t="shared" si="2"/>
        <v>0</v>
      </c>
    </row>
    <row r="68" spans="2:7" x14ac:dyDescent="0.2">
      <c r="B68" s="78">
        <v>38</v>
      </c>
      <c r="C68" s="84" t="s">
        <v>41</v>
      </c>
      <c r="D68" s="85"/>
      <c r="E68" s="83">
        <v>34</v>
      </c>
      <c r="F68" s="21"/>
      <c r="G68" s="71">
        <f t="shared" si="2"/>
        <v>0</v>
      </c>
    </row>
    <row r="69" spans="2:7" x14ac:dyDescent="0.2">
      <c r="B69" s="78">
        <v>39</v>
      </c>
      <c r="C69" s="84" t="s">
        <v>42</v>
      </c>
      <c r="D69" s="85"/>
      <c r="E69" s="83">
        <v>7</v>
      </c>
      <c r="F69" s="21"/>
      <c r="G69" s="71">
        <f t="shared" si="2"/>
        <v>0</v>
      </c>
    </row>
    <row r="70" spans="2:7" x14ac:dyDescent="0.2">
      <c r="B70" s="78">
        <v>40</v>
      </c>
      <c r="C70" s="84" t="s">
        <v>43</v>
      </c>
      <c r="D70" s="85"/>
      <c r="E70" s="83">
        <v>13</v>
      </c>
      <c r="F70" s="21"/>
      <c r="G70" s="71">
        <f t="shared" si="2"/>
        <v>0</v>
      </c>
    </row>
    <row r="71" spans="2:7" x14ac:dyDescent="0.2">
      <c r="B71" s="78">
        <v>41</v>
      </c>
      <c r="C71" s="84" t="s">
        <v>44</v>
      </c>
      <c r="D71" s="85"/>
      <c r="E71" s="83">
        <v>6</v>
      </c>
      <c r="F71" s="21"/>
      <c r="G71" s="71">
        <f t="shared" si="2"/>
        <v>0</v>
      </c>
    </row>
    <row r="72" spans="2:7" x14ac:dyDescent="0.2">
      <c r="B72" s="78">
        <v>42</v>
      </c>
      <c r="C72" s="84" t="s">
        <v>45</v>
      </c>
      <c r="D72" s="85"/>
      <c r="E72" s="83">
        <v>1</v>
      </c>
      <c r="F72" s="21"/>
      <c r="G72" s="71">
        <f t="shared" si="2"/>
        <v>0</v>
      </c>
    </row>
    <row r="73" spans="2:7" x14ac:dyDescent="0.2">
      <c r="B73" s="78">
        <v>43</v>
      </c>
      <c r="C73" s="84" t="s">
        <v>46</v>
      </c>
      <c r="D73" s="85"/>
      <c r="E73" s="83">
        <v>23</v>
      </c>
      <c r="F73" s="21"/>
      <c r="G73" s="71">
        <f t="shared" si="2"/>
        <v>0</v>
      </c>
    </row>
    <row r="74" spans="2:7" x14ac:dyDescent="0.2">
      <c r="B74" s="78">
        <v>44</v>
      </c>
      <c r="C74" s="84" t="s">
        <v>47</v>
      </c>
      <c r="D74" s="85"/>
      <c r="E74" s="83">
        <v>5</v>
      </c>
      <c r="F74" s="21"/>
      <c r="G74" s="71">
        <f t="shared" si="2"/>
        <v>0</v>
      </c>
    </row>
    <row r="75" spans="2:7" x14ac:dyDescent="0.2">
      <c r="B75" s="78">
        <v>45</v>
      </c>
      <c r="C75" s="84" t="s">
        <v>48</v>
      </c>
      <c r="D75" s="85"/>
      <c r="E75" s="83">
        <v>260</v>
      </c>
      <c r="F75" s="21"/>
      <c r="G75" s="71">
        <f t="shared" si="2"/>
        <v>0</v>
      </c>
    </row>
    <row r="76" spans="2:7" x14ac:dyDescent="0.2">
      <c r="B76" s="78">
        <v>46</v>
      </c>
      <c r="C76" s="84" t="s">
        <v>49</v>
      </c>
      <c r="D76" s="85"/>
      <c r="E76" s="83">
        <v>42</v>
      </c>
      <c r="F76" s="21"/>
      <c r="G76" s="71">
        <f t="shared" si="2"/>
        <v>0</v>
      </c>
    </row>
    <row r="77" spans="2:7" x14ac:dyDescent="0.2">
      <c r="B77" s="78">
        <v>47</v>
      </c>
      <c r="C77" s="81" t="s">
        <v>50</v>
      </c>
      <c r="D77" s="82"/>
      <c r="E77" s="83">
        <v>17</v>
      </c>
      <c r="F77" s="21"/>
      <c r="G77" s="71">
        <f t="shared" si="2"/>
        <v>0</v>
      </c>
    </row>
    <row r="78" spans="2:7" x14ac:dyDescent="0.2">
      <c r="B78" s="78">
        <v>48</v>
      </c>
      <c r="C78" s="81" t="s">
        <v>51</v>
      </c>
      <c r="D78" s="82"/>
      <c r="E78" s="83">
        <v>13</v>
      </c>
      <c r="F78" s="21"/>
      <c r="G78" s="71">
        <f t="shared" si="2"/>
        <v>0</v>
      </c>
    </row>
    <row r="79" spans="2:7" x14ac:dyDescent="0.2">
      <c r="B79" s="78">
        <v>49</v>
      </c>
      <c r="C79" s="84" t="s">
        <v>52</v>
      </c>
      <c r="D79" s="85"/>
      <c r="E79" s="83">
        <v>20</v>
      </c>
      <c r="F79" s="21"/>
      <c r="G79" s="71">
        <f t="shared" si="2"/>
        <v>0</v>
      </c>
    </row>
    <row r="80" spans="2:7" x14ac:dyDescent="0.2">
      <c r="B80" s="78">
        <v>50</v>
      </c>
      <c r="C80" s="84" t="s">
        <v>53</v>
      </c>
      <c r="D80" s="85"/>
      <c r="E80" s="83">
        <v>27</v>
      </c>
      <c r="F80" s="21"/>
      <c r="G80" s="71">
        <f t="shared" si="2"/>
        <v>0</v>
      </c>
    </row>
    <row r="81" spans="2:7" x14ac:dyDescent="0.2">
      <c r="B81" s="78">
        <v>51</v>
      </c>
      <c r="C81" s="84" t="s">
        <v>54</v>
      </c>
      <c r="D81" s="85"/>
      <c r="E81" s="83">
        <v>30</v>
      </c>
      <c r="F81" s="21"/>
      <c r="G81" s="71">
        <f t="shared" si="2"/>
        <v>0</v>
      </c>
    </row>
    <row r="82" spans="2:7" x14ac:dyDescent="0.2">
      <c r="B82" s="78">
        <v>52</v>
      </c>
      <c r="C82" s="84" t="s">
        <v>55</v>
      </c>
      <c r="D82" s="85"/>
      <c r="E82" s="83">
        <v>32</v>
      </c>
      <c r="F82" s="21"/>
      <c r="G82" s="71">
        <f t="shared" si="2"/>
        <v>0</v>
      </c>
    </row>
    <row r="83" spans="2:7" x14ac:dyDescent="0.2">
      <c r="B83" s="13"/>
      <c r="C83" s="13"/>
      <c r="D83" s="13"/>
      <c r="E83" s="13"/>
      <c r="F83" s="31" t="s">
        <v>100</v>
      </c>
      <c r="G83" s="32">
        <f>SUM(G60:G82)</f>
        <v>0</v>
      </c>
    </row>
    <row r="84" spans="2:7" ht="13.5" thickBot="1" x14ac:dyDescent="0.25">
      <c r="B84" s="13" t="s">
        <v>110</v>
      </c>
      <c r="C84" s="13"/>
      <c r="D84" s="13"/>
      <c r="E84" s="13"/>
      <c r="F84" s="58"/>
    </row>
    <row r="85" spans="2:7" ht="16.5" thickBot="1" x14ac:dyDescent="0.3">
      <c r="B85" s="59" t="s">
        <v>109</v>
      </c>
      <c r="C85" s="60"/>
      <c r="D85" s="60"/>
      <c r="E85" s="60"/>
      <c r="F85" s="61"/>
      <c r="G85" s="33">
        <f>G41+G51+G57+G83</f>
        <v>0</v>
      </c>
    </row>
  </sheetData>
  <sheetProtection algorithmName="SHA-512" hashValue="08vt9IfKZgdK2OUn+XNkActd0ItuhLZ9T2tZHGTX21vN7O6dUclDkXXk9N9/Pzy6sMs6vsALhLj6YH9mJfy/fw==" saltValue="6DePAxvrtTKLNzJOTADmxA==" spinCount="100000" sheet="1" objects="1" scenarios="1"/>
  <mergeCells count="44">
    <mergeCell ref="C50:D50"/>
    <mergeCell ref="C45:D45"/>
    <mergeCell ref="C46:D46"/>
    <mergeCell ref="C47:D47"/>
    <mergeCell ref="C48:D48"/>
    <mergeCell ref="C49:D49"/>
    <mergeCell ref="C44:D44"/>
    <mergeCell ref="B30:B31"/>
    <mergeCell ref="C30:C31"/>
    <mergeCell ref="B10:B18"/>
    <mergeCell ref="C10:C18"/>
    <mergeCell ref="B20:B23"/>
    <mergeCell ref="C20:C23"/>
    <mergeCell ref="B24:B29"/>
    <mergeCell ref="C24:C29"/>
    <mergeCell ref="C54:D54"/>
    <mergeCell ref="C55:D55"/>
    <mergeCell ref="C56:D56"/>
    <mergeCell ref="C53:D53"/>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82:D82"/>
    <mergeCell ref="C77:D77"/>
    <mergeCell ref="C78:D78"/>
    <mergeCell ref="B85:F85"/>
    <mergeCell ref="C75:D75"/>
    <mergeCell ref="C76:D76"/>
    <mergeCell ref="C79:D79"/>
    <mergeCell ref="C80:D80"/>
    <mergeCell ref="C81:D81"/>
  </mergeCells>
  <pageMargins left="0.70866141732283472" right="0.70866141732283472" top="0.74803149606299213" bottom="0.74803149606299213" header="0.31496062992125984" footer="0.31496062992125984"/>
  <pageSetup paperSize="9" scale="46" orientation="portrait" r:id="rId1"/>
  <ignoredErrors>
    <ignoredError sqref="G3:G4 G37:G38 G5:G6 G7:G13 G30:G36 G45:G51 G54:G56 G60:G82 G14:G18 G19:G29 G4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Návrh na plnenie kritérií</vt:lpstr>
      <vt:lpstr>Príloha č. 6b 1.1 s jed. cenami</vt:lpstr>
      <vt:lpstr>'Návrh na plnenie kritérií'!Oblasť_tlače</vt:lpstr>
      <vt:lpstr>'Príloha č. 6b 1.1 s jed. cenami'!Oblasť_tlače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2025-05-06T09:12:45Z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0c794-246a-4c70-b857-2df127989a79_Enabled">
    <vt:lpwstr>true</vt:lpwstr>
  </property>
  <property fmtid="{D5CDD505-2E9C-101B-9397-08002B2CF9AE}" pid="3" name="MSIP_Label_d890c794-246a-4c70-b857-2df127989a79_SetDate">
    <vt:lpwstr>2024-10-28T09:25:58Z</vt:lpwstr>
  </property>
  <property fmtid="{D5CDD505-2E9C-101B-9397-08002B2CF9AE}" pid="4" name="MSIP_Label_d890c794-246a-4c70-b857-2df127989a79_Method">
    <vt:lpwstr>Standard</vt:lpwstr>
  </property>
  <property fmtid="{D5CDD505-2E9C-101B-9397-08002B2CF9AE}" pid="5" name="MSIP_Label_d890c794-246a-4c70-b857-2df127989a79_Name">
    <vt:lpwstr>General</vt:lpwstr>
  </property>
  <property fmtid="{D5CDD505-2E9C-101B-9397-08002B2CF9AE}" pid="6" name="MSIP_Label_d890c794-246a-4c70-b857-2df127989a79_SiteId">
    <vt:lpwstr>715d652a-94e9-4474-8b45-6862dd1d9529</vt:lpwstr>
  </property>
  <property fmtid="{D5CDD505-2E9C-101B-9397-08002B2CF9AE}" pid="7" name="MSIP_Label_d890c794-246a-4c70-b857-2df127989a79_ActionId">
    <vt:lpwstr>d5ff1d94-6c5f-460e-b3dc-aa2c0d2e6bfe</vt:lpwstr>
  </property>
  <property fmtid="{D5CDD505-2E9C-101B-9397-08002B2CF9AE}" pid="8" name="MSIP_Label_d890c794-246a-4c70-b857-2df127989a79_ContentBits">
    <vt:lpwstr>0</vt:lpwstr>
  </property>
  <property fmtid="{D5CDD505-2E9C-101B-9397-08002B2CF9AE}" pid="9" name="_NewReviewCycle">
    <vt:lpwstr/>
  </property>
</Properties>
</file>