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3. Lenka\3_2019 - 207. Rozvierač brušný\06. Josephine\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2" r:id="rId4"/>
    <sheet name="Príloha č. 5 " sheetId="15" r:id="rId5"/>
    <sheet name="Príloha č. 6  " sheetId="16" r:id="rId6"/>
  </sheets>
  <externalReferences>
    <externalReference r:id="rId7"/>
  </externalReferences>
  <definedNames>
    <definedName name="_xlnm.Print_Area" localSheetId="0">'Príloha č. 1'!$A$1:$D$31</definedName>
    <definedName name="_xlnm.Print_Area" localSheetId="1">'Príloha č. 2 '!$A$1:$E$47</definedName>
    <definedName name="_xlnm.Print_Area" localSheetId="2">'Príloha č. 3'!$A$1:$N$22</definedName>
    <definedName name="_xlnm.Print_Area" localSheetId="3">'Príloha č. 4'!$A$1:$D$20</definedName>
    <definedName name="_xlnm.Print_Area" localSheetId="4">'Príloha č. 5 '!$A$1:$D$20</definedName>
    <definedName name="_xlnm.Print_Area" localSheetId="5">'Príloha č. 6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7" l="1"/>
  <c r="B43" i="17"/>
  <c r="C36" i="17"/>
  <c r="C35" i="17"/>
  <c r="C34" i="17"/>
  <c r="C14" i="11"/>
  <c r="C33" i="17"/>
  <c r="M8" i="11"/>
  <c r="K8" i="11"/>
  <c r="L8" i="11" s="1"/>
  <c r="N8" i="11" s="1"/>
  <c r="N9" i="11" l="1"/>
  <c r="A2" i="17"/>
  <c r="A2" i="16" l="1"/>
  <c r="B15" i="16"/>
  <c r="B14" i="16"/>
  <c r="C9" i="16"/>
  <c r="C8" i="16"/>
  <c r="C7" i="16"/>
  <c r="C6" i="16"/>
  <c r="A2" i="15"/>
  <c r="D19" i="16"/>
  <c r="C9" i="15" l="1"/>
  <c r="C8" i="15"/>
  <c r="C7" i="15"/>
  <c r="D19" i="15" l="1"/>
  <c r="D19" i="12"/>
  <c r="M21" i="11"/>
  <c r="B15" i="15"/>
  <c r="B14" i="15"/>
  <c r="C6" i="15"/>
  <c r="C6" i="12"/>
  <c r="B19" i="11"/>
  <c r="B15" i="12" l="1"/>
  <c r="C9" i="12"/>
  <c r="C8" i="12"/>
  <c r="C7" i="12"/>
  <c r="C15" i="11"/>
  <c r="A2" i="12"/>
  <c r="C17" i="11" l="1"/>
  <c r="C16" i="11"/>
  <c r="A2" i="11" l="1"/>
  <c r="B20" i="11" l="1"/>
  <c r="B14" i="12"/>
</calcChain>
</file>

<file path=xl/sharedStrings.xml><?xml version="1.0" encoding="utf-8"?>
<sst xmlns="http://schemas.openxmlformats.org/spreadsheetml/2006/main" count="178" uniqueCount="105">
  <si>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</si>
  <si>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</si>
  <si>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</si>
  <si>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</si>
  <si>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</si>
  <si>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</si>
  <si>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</si>
  <si>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</si>
  <si>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</si>
  <si>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</si>
  <si>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</si>
  <si>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</si>
  <si>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</si>
  <si>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</si>
  <si>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</si>
  <si>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</si>
  <si>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</si>
  <si>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</si>
  <si>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</si>
  <si>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</si>
  <si>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</si>
  <si>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</si>
  <si>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</si>
  <si>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</si>
  <si>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</si>
  <si>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</si>
  <si>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</si>
  <si>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</si>
  <si>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</si>
  <si>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</si>
  <si>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</si>
  <si>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</si>
  <si>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</si>
  <si>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</si>
  <si>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</si>
  <si>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</si>
  <si>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</si>
  <si>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</si>
  <si>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</si>
  <si>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</si>
  <si>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</si>
  <si>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</si>
  <si>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</si>
  <si>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</si>
  <si>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</si>
  <si>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</si>
  <si>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</si>
  <si>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</si>
  <si>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</si>
  <si>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</si>
  <si>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</si>
  <si>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</si>
  <si>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</si>
  <si>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</si>
  <si>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</si>
  <si>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</si>
  <si>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</si>
  <si>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</si>
  <si>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</si>
  <si>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</si>
  <si>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</si>
  <si>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Doplňujúce informácie:</t>
  </si>
  <si>
    <t>Termín dodania</t>
  </si>
  <si>
    <t>pracovných dní</t>
  </si>
  <si>
    <t>Záručná doba</t>
  </si>
  <si>
    <t>mesiacov</t>
  </si>
  <si>
    <t>Rozvierač brušný</t>
  </si>
  <si>
    <t>Položka č. 1 - Rozvierač brušný:</t>
  </si>
  <si>
    <t xml:space="preserve">fixácia na eurolištu </t>
  </si>
  <si>
    <t>1.1</t>
  </si>
  <si>
    <t>samonosná konštrukcia kotvená na eurolištu operačného stola</t>
  </si>
  <si>
    <t>variabilita usporiadania lopatiek okolo celého obvodu rámu</t>
  </si>
  <si>
    <t xml:space="preserve">Min. požadované rozmery lopatiek: </t>
  </si>
  <si>
    <t>6.1</t>
  </si>
  <si>
    <t>3ks lopatka tvar podľa Balfoura (8 x 6.7cm) s uzamykateľným zámkom, bez tolerancie</t>
  </si>
  <si>
    <t>6.2</t>
  </si>
  <si>
    <t>2ks lopatka tvar podľa St.Marksa (18 x 6 cm) s uzamykateľným zámkom, bez tolerancie</t>
  </si>
  <si>
    <t>6.3</t>
  </si>
  <si>
    <t>2ks lopatka tvar podľa Richardsona (13 x 5 cm) s uzamykateľným zámkom, bez tolerancie</t>
  </si>
  <si>
    <t>6.4</t>
  </si>
  <si>
    <t>3ks lopatka ohybná, s oblými hranami (6,4 x 25,4 cm) s uzamykateľným zámkom, bez tolerancie</t>
  </si>
  <si>
    <t>6.5</t>
  </si>
  <si>
    <t>2ks lopatka ohybná, s oblými hranami (7,7 x 25cm) s uzamykateľným zámkom, bez tolerancie</t>
  </si>
  <si>
    <t>6.6</t>
  </si>
  <si>
    <t>2ks lopatka tvar podľa Kellyho (10,2 x 13,2 cm) s uzamykateľným zámkom, tolerancie</t>
  </si>
  <si>
    <t>6.7</t>
  </si>
  <si>
    <t xml:space="preserve">1ks lopatka tvaru Finger (18x3,8-11,2) s uzamykateľným zámkom, bez tolerancie </t>
  </si>
  <si>
    <t>Požadované rozmery úchytiek na lopatky:</t>
  </si>
  <si>
    <t>7.1</t>
  </si>
  <si>
    <t>voliteľné 3D svorky na lopatky</t>
  </si>
  <si>
    <t>7.2</t>
  </si>
  <si>
    <t>2ks tzv 3D (polohovateľná do viacerých smerov) úchytka na lopatky min. dĺžka 26cm max. 28cm</t>
  </si>
  <si>
    <t>7.3</t>
  </si>
  <si>
    <t>7ks úchytka na lopatky s uzamykateľným zámkom min. dĺžka 21 cm max. 23cm</t>
  </si>
  <si>
    <t>7.4</t>
  </si>
  <si>
    <t>atraumatické samovystreľovacie lopatky</t>
  </si>
  <si>
    <t>7.5</t>
  </si>
  <si>
    <t>možnosť lopatky odnímať od ramien rozvierača (bez zmeny polohy a uhla)</t>
  </si>
  <si>
    <t>7.6</t>
  </si>
  <si>
    <t>možnosť voliteľného ramienka s plynulou reguláciou sklonu</t>
  </si>
  <si>
    <t>1ks stojanová tyč na eurolištu, min. 58cm max 60cm</t>
  </si>
  <si>
    <t>1 ks horizontálna, spojovacia tyč lomená , priemer 1" , dĺžka: min. 58cm so spojovacími úchytkami 2ks x 16cm, bez tolerancie</t>
  </si>
  <si>
    <t>2 ks horizontálna tyč - lomená , priemer 1" , dĺžka min. 45cm max48 cm</t>
  </si>
  <si>
    <t>Požadovaný záručný servis 5 rokov</t>
  </si>
  <si>
    <t>VYHLÁSENIE UCHÁDZAČA
O NEULOŽENOM ZÁKAZE ÚČASTI
VO VEREJNOM OBSTARÁVANÍ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</si>
</sst>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EUR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7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31" xfId="0" applyNumberFormat="1" applyFont="1" applyFill="1" applyBorder="1" applyAlignment="1">
      <alignment horizontal="center" vertical="top" wrapText="1"/>
    </xf>
    <xf numFmtId="49" fontId="11" fillId="4" borderId="3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top" wrapText="1"/>
    </xf>
    <xf numFmtId="165" fontId="1" fillId="0" borderId="4" xfId="0" applyNumberFormat="1" applyFont="1" applyBorder="1" applyAlignment="1" applyProtection="1">
      <alignment horizontal="right" vertical="center" wrapText="1"/>
      <protection locked="0"/>
    </xf>
    <xf numFmtId="165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3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29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32" xfId="0" applyNumberFormat="1" applyFont="1" applyFill="1" applyBorder="1" applyAlignment="1">
      <alignment horizontal="left" vertical="top" wrapText="1"/>
    </xf>
    <xf numFmtId="49" fontId="11" fillId="4" borderId="30" xfId="0" applyNumberFormat="1" applyFont="1" applyFill="1" applyBorder="1" applyAlignment="1">
      <alignment horizontal="left" vertical="top" wrapText="1"/>
    </xf>
    <xf numFmtId="49" fontId="11" fillId="4" borderId="33" xfId="0" applyNumberFormat="1" applyFont="1" applyFill="1" applyBorder="1" applyAlignment="1">
      <alignment horizontal="left" vertical="top" wrapText="1"/>
    </xf>
    <xf numFmtId="49" fontId="11" fillId="4" borderId="36" xfId="0" applyNumberFormat="1" applyFont="1" applyFill="1" applyBorder="1" applyAlignment="1">
      <alignment horizontal="left" vertical="top" wrapText="1"/>
    </xf>
    <xf numFmtId="0" fontId="11" fillId="4" borderId="34" xfId="0" applyFont="1" applyFill="1" applyBorder="1" applyAlignment="1">
      <alignment horizontal="center" vertical="top" wrapText="1"/>
    </xf>
    <xf numFmtId="0" fontId="11" fillId="4" borderId="35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187.%20Steriln&#253;%20n&#225;vlek/05.%20Josephine/01.%20V&#253;zva%20na%20predlo&#382;enie%20CP/Pr&#237;lohy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20" t="s">
        <v>11</v>
      </c>
      <c r="B1" s="120"/>
    </row>
    <row r="2" spans="1:10" x14ac:dyDescent="0.25">
      <c r="A2" s="121" t="s">
        <v>66</v>
      </c>
      <c r="B2" s="121"/>
      <c r="C2" s="121"/>
      <c r="D2" s="121"/>
    </row>
    <row r="3" spans="1:10" ht="24.95" customHeight="1" x14ac:dyDescent="0.25">
      <c r="A3" s="114"/>
      <c r="B3" s="114"/>
      <c r="C3" s="114"/>
    </row>
    <row r="4" spans="1:10" ht="36" customHeight="1" x14ac:dyDescent="0.3">
      <c r="A4" s="115" t="s">
        <v>34</v>
      </c>
      <c r="B4" s="116"/>
      <c r="C4" s="116"/>
      <c r="D4" s="116"/>
      <c r="E4" s="2"/>
      <c r="F4" s="2"/>
      <c r="G4" s="2"/>
      <c r="H4" s="2"/>
      <c r="I4" s="2"/>
      <c r="J4" s="2"/>
    </row>
    <row r="6" spans="1:10" x14ac:dyDescent="0.25">
      <c r="A6" s="107" t="s">
        <v>0</v>
      </c>
      <c r="B6" s="107"/>
      <c r="C6" s="117"/>
      <c r="D6" s="117"/>
      <c r="F6" s="16"/>
    </row>
    <row r="7" spans="1:10" x14ac:dyDescent="0.25">
      <c r="A7" s="107" t="s">
        <v>1</v>
      </c>
      <c r="B7" s="107"/>
      <c r="C7" s="112"/>
      <c r="D7" s="112"/>
    </row>
    <row r="8" spans="1:10" x14ac:dyDescent="0.25">
      <c r="A8" s="107" t="s">
        <v>2</v>
      </c>
      <c r="B8" s="107"/>
      <c r="C8" s="112"/>
      <c r="D8" s="112"/>
    </row>
    <row r="9" spans="1:10" x14ac:dyDescent="0.25">
      <c r="A9" s="107" t="s">
        <v>3</v>
      </c>
      <c r="B9" s="107"/>
      <c r="C9" s="112"/>
      <c r="D9" s="112"/>
    </row>
    <row r="10" spans="1:10" x14ac:dyDescent="0.25">
      <c r="A10" s="3"/>
      <c r="B10" s="3"/>
      <c r="C10" s="3"/>
    </row>
    <row r="11" spans="1:10" x14ac:dyDescent="0.25">
      <c r="A11" s="119"/>
      <c r="B11" s="119"/>
      <c r="C11" s="119"/>
      <c r="D11" s="5"/>
      <c r="E11" s="5"/>
      <c r="F11" s="5"/>
      <c r="G11" s="5"/>
      <c r="H11" s="5"/>
      <c r="I11" s="5"/>
      <c r="J11" s="5"/>
    </row>
    <row r="12" spans="1:10" x14ac:dyDescent="0.25">
      <c r="A12" s="107" t="s">
        <v>4</v>
      </c>
      <c r="B12" s="107"/>
      <c r="C12" s="110"/>
      <c r="D12" s="110"/>
    </row>
    <row r="13" spans="1:10" x14ac:dyDescent="0.25">
      <c r="A13" s="107" t="s">
        <v>18</v>
      </c>
      <c r="B13" s="107"/>
      <c r="C13" s="109"/>
      <c r="D13" s="109"/>
    </row>
    <row r="14" spans="1:10" x14ac:dyDescent="0.25">
      <c r="A14" s="107" t="s">
        <v>5</v>
      </c>
      <c r="B14" s="107"/>
      <c r="C14" s="109"/>
      <c r="D14" s="109"/>
    </row>
    <row r="15" spans="1:10" x14ac:dyDescent="0.25">
      <c r="A15" s="107" t="s">
        <v>6</v>
      </c>
      <c r="B15" s="107"/>
      <c r="C15" s="108"/>
      <c r="D15" s="109"/>
    </row>
    <row r="17" spans="1:10" ht="14.25" customHeight="1" x14ac:dyDescent="0.25">
      <c r="A17" s="119" t="s">
        <v>46</v>
      </c>
      <c r="B17" s="119"/>
      <c r="C17" s="119"/>
      <c r="D17" s="5"/>
      <c r="E17" s="5"/>
      <c r="F17" s="5"/>
      <c r="G17" s="5"/>
      <c r="H17" s="5"/>
      <c r="I17" s="5"/>
      <c r="J17" s="5"/>
    </row>
    <row r="18" spans="1:10" x14ac:dyDescent="0.25">
      <c r="A18" s="107" t="s">
        <v>4</v>
      </c>
      <c r="B18" s="107"/>
      <c r="C18" s="110"/>
      <c r="D18" s="110"/>
    </row>
    <row r="19" spans="1:10" x14ac:dyDescent="0.25">
      <c r="A19" s="107" t="s">
        <v>18</v>
      </c>
      <c r="B19" s="107"/>
      <c r="C19" s="109"/>
      <c r="D19" s="109"/>
    </row>
    <row r="20" spans="1:10" x14ac:dyDescent="0.25">
      <c r="A20" s="107" t="s">
        <v>5</v>
      </c>
      <c r="B20" s="107"/>
      <c r="C20" s="109"/>
      <c r="D20" s="109"/>
    </row>
    <row r="21" spans="1:10" x14ac:dyDescent="0.25">
      <c r="A21" s="107" t="s">
        <v>6</v>
      </c>
      <c r="B21" s="107"/>
      <c r="C21" s="108"/>
      <c r="D21" s="109"/>
    </row>
    <row r="22" spans="1:10" x14ac:dyDescent="0.25">
      <c r="A22" s="3"/>
      <c r="B22" s="3"/>
      <c r="C22" s="3"/>
    </row>
    <row r="23" spans="1:10" ht="24.95" customHeight="1" x14ac:dyDescent="0.25">
      <c r="A23" s="114"/>
      <c r="B23" s="114"/>
      <c r="C23" s="114"/>
    </row>
    <row r="24" spans="1:10" x14ac:dyDescent="0.25">
      <c r="A24" s="1" t="s">
        <v>7</v>
      </c>
      <c r="B24" s="112"/>
      <c r="C24" s="112"/>
    </row>
    <row r="25" spans="1:10" x14ac:dyDescent="0.25">
      <c r="A25" s="4" t="s">
        <v>9</v>
      </c>
      <c r="B25" s="113"/>
      <c r="C25" s="113"/>
    </row>
    <row r="28" spans="1:10" x14ac:dyDescent="0.25">
      <c r="C28" s="70" t="s">
        <v>53</v>
      </c>
      <c r="D28" s="3"/>
    </row>
    <row r="29" spans="1:10" x14ac:dyDescent="0.25">
      <c r="C29" s="70" t="s">
        <v>54</v>
      </c>
      <c r="D29" s="74"/>
    </row>
    <row r="30" spans="1:10" ht="28.5" customHeight="1" x14ac:dyDescent="0.25">
      <c r="D30" s="73"/>
    </row>
    <row r="32" spans="1:10" s="9" customFormat="1" ht="11.25" x14ac:dyDescent="0.2">
      <c r="A32" s="118" t="s">
        <v>10</v>
      </c>
      <c r="B32" s="118"/>
    </row>
    <row r="33" spans="1:5" s="10" customFormat="1" ht="15" customHeight="1" x14ac:dyDescent="0.2">
      <c r="A33" s="13"/>
      <c r="B33" s="111" t="s">
        <v>12</v>
      </c>
      <c r="C33" s="111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0"/>
  <sheetViews>
    <sheetView showGridLines="0" zoomScaleNormal="100" workbookViewId="0">
      <selection sqref="A1:B1"/>
    </sheetView>
  </sheetViews>
  <sheetFormatPr defaultRowHeight="15" x14ac:dyDescent="0.25"/>
  <cols>
    <col min="1" max="1" width="8.42578125" style="3" bestFit="1" customWidth="1"/>
    <col min="2" max="2" width="49.28515625" style="3" customWidth="1"/>
    <col min="3" max="3" width="15.140625" style="3" customWidth="1"/>
    <col min="4" max="4" width="12.7109375" style="3" customWidth="1"/>
    <col min="5" max="5" width="13.140625" style="3" customWidth="1"/>
    <col min="6" max="6" width="7.42578125" style="3" customWidth="1"/>
    <col min="7" max="7" width="13.7109375" style="3" bestFit="1" customWidth="1"/>
    <col min="8" max="16384" width="9.140625" style="3"/>
  </cols>
  <sheetData>
    <row r="1" spans="1:11" ht="15" customHeight="1" x14ac:dyDescent="0.25">
      <c r="A1" s="107" t="s">
        <v>11</v>
      </c>
      <c r="B1" s="107"/>
      <c r="C1" s="85"/>
    </row>
    <row r="2" spans="1:11" ht="15" customHeight="1" x14ac:dyDescent="0.25">
      <c r="A2" s="134" t="str">
        <f>'Príloha č. 1'!A2:D2</f>
        <v>Rozvierač brušný</v>
      </c>
      <c r="B2" s="134"/>
      <c r="C2" s="134"/>
      <c r="D2" s="134"/>
      <c r="E2" s="134"/>
    </row>
    <row r="3" spans="1:11" ht="9.9499999999999993" customHeight="1" x14ac:dyDescent="0.25">
      <c r="A3" s="135"/>
      <c r="B3" s="135"/>
      <c r="C3" s="135"/>
      <c r="D3" s="135"/>
    </row>
    <row r="4" spans="1:11" ht="18.75" customHeight="1" x14ac:dyDescent="0.3">
      <c r="A4" s="115" t="s">
        <v>19</v>
      </c>
      <c r="B4" s="115"/>
      <c r="C4" s="115"/>
      <c r="D4" s="115"/>
      <c r="E4" s="115"/>
      <c r="F4" s="8"/>
      <c r="G4" s="8"/>
      <c r="H4" s="8"/>
      <c r="I4" s="8"/>
      <c r="J4" s="8"/>
      <c r="K4" s="8"/>
    </row>
    <row r="5" spans="1:11" s="7" customFormat="1" ht="9.9499999999999993" customHeight="1" thickBot="1" x14ac:dyDescent="0.3">
      <c r="A5" s="15"/>
      <c r="B5" s="15"/>
      <c r="C5" s="15"/>
      <c r="D5" s="15"/>
      <c r="E5" s="15"/>
    </row>
    <row r="6" spans="1:11" s="7" customFormat="1" ht="120" customHeight="1" x14ac:dyDescent="0.25">
      <c r="A6" s="136" t="s">
        <v>55</v>
      </c>
      <c r="B6" s="137"/>
      <c r="C6" s="137"/>
      <c r="D6" s="140" t="s">
        <v>58</v>
      </c>
      <c r="E6" s="141"/>
    </row>
    <row r="7" spans="1:11" s="7" customFormat="1" ht="53.25" customHeight="1" thickBot="1" x14ac:dyDescent="0.3">
      <c r="A7" s="138"/>
      <c r="B7" s="139"/>
      <c r="C7" s="139"/>
      <c r="D7" s="71" t="s">
        <v>56</v>
      </c>
      <c r="E7" s="72" t="s">
        <v>57</v>
      </c>
    </row>
    <row r="8" spans="1:11" s="6" customFormat="1" ht="27.75" customHeight="1" x14ac:dyDescent="0.25">
      <c r="A8" s="131" t="s">
        <v>67</v>
      </c>
      <c r="B8" s="132"/>
      <c r="C8" s="132"/>
      <c r="D8" s="132"/>
      <c r="E8" s="133"/>
    </row>
    <row r="9" spans="1:11" s="6" customFormat="1" ht="20.100000000000001" customHeight="1" x14ac:dyDescent="0.25">
      <c r="A9" s="103" t="s">
        <v>13</v>
      </c>
      <c r="B9" s="125" t="s">
        <v>68</v>
      </c>
      <c r="C9" s="126"/>
      <c r="D9" s="104"/>
      <c r="E9" s="105"/>
    </row>
    <row r="10" spans="1:11" s="6" customFormat="1" ht="20.100000000000001" customHeight="1" x14ac:dyDescent="0.25">
      <c r="A10" s="106" t="s">
        <v>69</v>
      </c>
      <c r="B10" s="125" t="s">
        <v>70</v>
      </c>
      <c r="C10" s="126"/>
      <c r="D10" s="104"/>
      <c r="E10" s="105"/>
    </row>
    <row r="11" spans="1:11" s="6" customFormat="1" ht="20.100000000000001" customHeight="1" x14ac:dyDescent="0.25">
      <c r="A11" s="103" t="s">
        <v>14</v>
      </c>
      <c r="B11" s="125" t="s">
        <v>71</v>
      </c>
      <c r="C11" s="126"/>
      <c r="D11" s="104"/>
      <c r="E11" s="105"/>
    </row>
    <row r="12" spans="1:11" s="6" customFormat="1" ht="20.100000000000001" customHeight="1" x14ac:dyDescent="0.25">
      <c r="A12" s="103" t="s">
        <v>15</v>
      </c>
      <c r="B12" s="125" t="s">
        <v>100</v>
      </c>
      <c r="C12" s="126"/>
      <c r="D12" s="104"/>
      <c r="E12" s="105"/>
    </row>
    <row r="13" spans="1:11" s="6" customFormat="1" ht="27.95" customHeight="1" x14ac:dyDescent="0.25">
      <c r="A13" s="103" t="s">
        <v>16</v>
      </c>
      <c r="B13" s="125" t="s">
        <v>101</v>
      </c>
      <c r="C13" s="126"/>
      <c r="D13" s="104"/>
      <c r="E13" s="105"/>
    </row>
    <row r="14" spans="1:11" s="6" customFormat="1" ht="20.100000000000001" customHeight="1" x14ac:dyDescent="0.25">
      <c r="A14" s="103" t="s">
        <v>23</v>
      </c>
      <c r="B14" s="125" t="s">
        <v>102</v>
      </c>
      <c r="C14" s="126"/>
      <c r="D14" s="104"/>
      <c r="E14" s="105"/>
    </row>
    <row r="15" spans="1:11" s="6" customFormat="1" ht="20.100000000000001" customHeight="1" x14ac:dyDescent="0.25">
      <c r="A15" s="103" t="s">
        <v>24</v>
      </c>
      <c r="B15" s="125" t="s">
        <v>72</v>
      </c>
      <c r="C15" s="126"/>
      <c r="D15" s="104"/>
      <c r="E15" s="105"/>
    </row>
    <row r="16" spans="1:11" s="6" customFormat="1" ht="27.95" customHeight="1" x14ac:dyDescent="0.25">
      <c r="A16" s="106" t="s">
        <v>73</v>
      </c>
      <c r="B16" s="125" t="s">
        <v>74</v>
      </c>
      <c r="C16" s="126"/>
      <c r="D16" s="104"/>
      <c r="E16" s="105"/>
    </row>
    <row r="17" spans="1:5" s="6" customFormat="1" ht="27.95" customHeight="1" x14ac:dyDescent="0.25">
      <c r="A17" s="106" t="s">
        <v>75</v>
      </c>
      <c r="B17" s="125" t="s">
        <v>76</v>
      </c>
      <c r="C17" s="126"/>
      <c r="D17" s="104"/>
      <c r="E17" s="105"/>
    </row>
    <row r="18" spans="1:5" s="6" customFormat="1" ht="27.95" customHeight="1" x14ac:dyDescent="0.25">
      <c r="A18" s="106" t="s">
        <v>77</v>
      </c>
      <c r="B18" s="125" t="s">
        <v>78</v>
      </c>
      <c r="C18" s="126"/>
      <c r="D18" s="104"/>
      <c r="E18" s="105"/>
    </row>
    <row r="19" spans="1:5" s="6" customFormat="1" ht="27.95" customHeight="1" x14ac:dyDescent="0.25">
      <c r="A19" s="106" t="s">
        <v>79</v>
      </c>
      <c r="B19" s="125" t="s">
        <v>80</v>
      </c>
      <c r="C19" s="126"/>
      <c r="D19" s="104"/>
      <c r="E19" s="105"/>
    </row>
    <row r="20" spans="1:5" s="6" customFormat="1" ht="27.95" customHeight="1" x14ac:dyDescent="0.25">
      <c r="A20" s="106" t="s">
        <v>81</v>
      </c>
      <c r="B20" s="125" t="s">
        <v>82</v>
      </c>
      <c r="C20" s="126"/>
      <c r="D20" s="104"/>
      <c r="E20" s="105"/>
    </row>
    <row r="21" spans="1:5" s="6" customFormat="1" ht="27.95" customHeight="1" x14ac:dyDescent="0.25">
      <c r="A21" s="106" t="s">
        <v>83</v>
      </c>
      <c r="B21" s="125" t="s">
        <v>84</v>
      </c>
      <c r="C21" s="126"/>
      <c r="D21" s="104"/>
      <c r="E21" s="105"/>
    </row>
    <row r="22" spans="1:5" s="6" customFormat="1" ht="27.95" customHeight="1" x14ac:dyDescent="0.25">
      <c r="A22" s="106" t="s">
        <v>85</v>
      </c>
      <c r="B22" s="125" t="s">
        <v>86</v>
      </c>
      <c r="C22" s="126"/>
      <c r="D22" s="104"/>
      <c r="E22" s="105"/>
    </row>
    <row r="23" spans="1:5" s="6" customFormat="1" ht="20.100000000000001" customHeight="1" x14ac:dyDescent="0.25">
      <c r="A23" s="103" t="s">
        <v>25</v>
      </c>
      <c r="B23" s="125" t="s">
        <v>87</v>
      </c>
      <c r="C23" s="126"/>
      <c r="D23" s="104"/>
      <c r="E23" s="105"/>
    </row>
    <row r="24" spans="1:5" s="6" customFormat="1" ht="20.100000000000001" customHeight="1" x14ac:dyDescent="0.25">
      <c r="A24" s="106" t="s">
        <v>88</v>
      </c>
      <c r="B24" s="125" t="s">
        <v>89</v>
      </c>
      <c r="C24" s="126"/>
      <c r="D24" s="104"/>
      <c r="E24" s="105"/>
    </row>
    <row r="25" spans="1:5" s="6" customFormat="1" ht="27.95" customHeight="1" x14ac:dyDescent="0.25">
      <c r="A25" s="106" t="s">
        <v>90</v>
      </c>
      <c r="B25" s="125" t="s">
        <v>91</v>
      </c>
      <c r="C25" s="126"/>
      <c r="D25" s="104"/>
      <c r="E25" s="105"/>
    </row>
    <row r="26" spans="1:5" s="6" customFormat="1" ht="27.95" customHeight="1" x14ac:dyDescent="0.25">
      <c r="A26" s="106" t="s">
        <v>92</v>
      </c>
      <c r="B26" s="125" t="s">
        <v>93</v>
      </c>
      <c r="C26" s="126"/>
      <c r="D26" s="104"/>
      <c r="E26" s="105"/>
    </row>
    <row r="27" spans="1:5" s="6" customFormat="1" ht="20.100000000000001" customHeight="1" x14ac:dyDescent="0.25">
      <c r="A27" s="106" t="s">
        <v>94</v>
      </c>
      <c r="B27" s="125" t="s">
        <v>95</v>
      </c>
      <c r="C27" s="126"/>
      <c r="D27" s="104"/>
      <c r="E27" s="105"/>
    </row>
    <row r="28" spans="1:5" s="6" customFormat="1" ht="20.100000000000001" customHeight="1" x14ac:dyDescent="0.25">
      <c r="A28" s="106" t="s">
        <v>96</v>
      </c>
      <c r="B28" s="125" t="s">
        <v>97</v>
      </c>
      <c r="C28" s="126"/>
      <c r="D28" s="104"/>
      <c r="E28" s="105"/>
    </row>
    <row r="29" spans="1:5" s="6" customFormat="1" ht="20.100000000000001" customHeight="1" x14ac:dyDescent="0.25">
      <c r="A29" s="106" t="s">
        <v>98</v>
      </c>
      <c r="B29" s="125" t="s">
        <v>99</v>
      </c>
      <c r="C29" s="126"/>
      <c r="D29" s="104"/>
      <c r="E29" s="105"/>
    </row>
    <row r="30" spans="1:5" s="6" customFormat="1" ht="20.100000000000001" customHeight="1" x14ac:dyDescent="0.25">
      <c r="A30" s="103" t="s">
        <v>26</v>
      </c>
      <c r="B30" s="125" t="s">
        <v>103</v>
      </c>
      <c r="C30" s="126"/>
      <c r="D30" s="104"/>
      <c r="E30" s="105"/>
    </row>
    <row r="31" spans="1:5" s="6" customFormat="1" ht="17.25" customHeight="1" x14ac:dyDescent="0.25">
      <c r="A31" s="87"/>
      <c r="B31" s="88"/>
      <c r="C31" s="88"/>
      <c r="D31" s="89"/>
      <c r="E31" s="90"/>
    </row>
    <row r="32" spans="1:5" s="17" customFormat="1" ht="28.35" customHeight="1" x14ac:dyDescent="0.25">
      <c r="A32" s="127" t="s">
        <v>33</v>
      </c>
      <c r="B32" s="127"/>
      <c r="C32" s="127"/>
      <c r="D32" s="127"/>
      <c r="E32" s="127"/>
    </row>
    <row r="33" spans="1:6" ht="30" customHeight="1" x14ac:dyDescent="0.25">
      <c r="A33" s="122" t="s">
        <v>0</v>
      </c>
      <c r="B33" s="122"/>
      <c r="C33" s="128" t="str">
        <f>IF('Príloha č. 1'!$C$6="","",'Príloha č. 1'!$C$6)</f>
        <v/>
      </c>
      <c r="D33" s="128"/>
    </row>
    <row r="34" spans="1:6" ht="15" customHeight="1" x14ac:dyDescent="0.25">
      <c r="A34" s="122" t="s">
        <v>1</v>
      </c>
      <c r="B34" s="122"/>
      <c r="C34" s="123" t="str">
        <f>IF('Príloha č. 1'!$C$7="","",'Príloha č. 1'!$C$7)</f>
        <v/>
      </c>
      <c r="D34" s="123"/>
    </row>
    <row r="35" spans="1:6" ht="15" customHeight="1" x14ac:dyDescent="0.25">
      <c r="A35" s="122" t="s">
        <v>2</v>
      </c>
      <c r="B35" s="122"/>
      <c r="C35" s="123" t="str">
        <f>IF('Príloha č. 1'!$C$8="","",'Príloha č. 1'!$C$8)</f>
        <v/>
      </c>
      <c r="D35" s="123"/>
    </row>
    <row r="36" spans="1:6" ht="15" customHeight="1" x14ac:dyDescent="0.25">
      <c r="A36" s="122" t="s">
        <v>3</v>
      </c>
      <c r="B36" s="122"/>
      <c r="C36" s="123" t="str">
        <f>IF('Príloha č. 1'!$C$9="","",'Príloha č. 1'!$C$9)</f>
        <v/>
      </c>
      <c r="D36" s="123"/>
    </row>
    <row r="37" spans="1:6" s="14" customFormat="1" ht="30" customHeight="1" x14ac:dyDescent="0.25">
      <c r="A37" s="129" t="s">
        <v>17</v>
      </c>
      <c r="B37" s="129"/>
      <c r="C37" s="129"/>
      <c r="D37" s="129"/>
      <c r="E37" s="129"/>
    </row>
    <row r="38" spans="1:6" s="7" customFormat="1" ht="15.75" customHeight="1" x14ac:dyDescent="0.25">
      <c r="A38" s="122" t="s">
        <v>4</v>
      </c>
      <c r="B38" s="122"/>
      <c r="C38" s="128"/>
      <c r="D38" s="128"/>
      <c r="F38" s="4"/>
    </row>
    <row r="39" spans="1:6" s="7" customFormat="1" ht="15" customHeight="1" x14ac:dyDescent="0.25">
      <c r="A39" s="130" t="s">
        <v>18</v>
      </c>
      <c r="B39" s="130"/>
      <c r="C39" s="123"/>
      <c r="D39" s="123"/>
      <c r="F39" s="14"/>
    </row>
    <row r="40" spans="1:6" s="7" customFormat="1" ht="15" customHeight="1" x14ac:dyDescent="0.25">
      <c r="A40" s="122" t="s">
        <v>5</v>
      </c>
      <c r="B40" s="122"/>
      <c r="C40" s="123"/>
      <c r="D40" s="123"/>
      <c r="F40" s="14"/>
    </row>
    <row r="41" spans="1:6" s="7" customFormat="1" ht="15" customHeight="1" x14ac:dyDescent="0.25">
      <c r="A41" s="122" t="s">
        <v>6</v>
      </c>
      <c r="B41" s="122"/>
      <c r="C41" s="123"/>
      <c r="D41" s="123"/>
      <c r="F41" s="14"/>
    </row>
    <row r="43" spans="1:6" ht="15" customHeight="1" x14ac:dyDescent="0.25">
      <c r="A43" s="3" t="s">
        <v>7</v>
      </c>
      <c r="B43" s="98" t="str">
        <f>IF('Príloha č. 1'!B24:C24="","",'Príloha č. 1'!B24:C24)</f>
        <v/>
      </c>
    </row>
    <row r="44" spans="1:6" ht="15" customHeight="1" x14ac:dyDescent="0.25">
      <c r="A44" s="3" t="s">
        <v>8</v>
      </c>
      <c r="B44" s="100" t="str">
        <f>IF('Príloha č. 1'!B25:C25="","",'Príloha č. 1'!B25:C25)</f>
        <v/>
      </c>
      <c r="E44" s="68"/>
    </row>
    <row r="45" spans="1:6" ht="15" customHeight="1" x14ac:dyDescent="0.25">
      <c r="C45" s="70" t="s">
        <v>53</v>
      </c>
      <c r="E45" s="68"/>
    </row>
    <row r="46" spans="1:6" ht="18" customHeight="1" x14ac:dyDescent="0.25">
      <c r="C46" s="70" t="s">
        <v>54</v>
      </c>
      <c r="D46" s="124"/>
      <c r="E46" s="124"/>
    </row>
    <row r="47" spans="1:6" ht="15" customHeight="1" x14ac:dyDescent="0.25">
      <c r="D47" s="70"/>
    </row>
    <row r="48" spans="1:6" ht="9.75" customHeight="1" x14ac:dyDescent="0.25">
      <c r="D48" s="70"/>
    </row>
    <row r="49" spans="1:6" s="9" customFormat="1" ht="15" customHeight="1" x14ac:dyDescent="0.2">
      <c r="A49" s="118" t="s">
        <v>10</v>
      </c>
      <c r="B49" s="118"/>
      <c r="C49" s="86"/>
    </row>
    <row r="50" spans="1:6" s="10" customFormat="1" ht="15" customHeight="1" x14ac:dyDescent="0.2">
      <c r="A50" s="13"/>
      <c r="B50" s="99"/>
      <c r="E50" s="11"/>
      <c r="F50" s="12"/>
    </row>
  </sheetData>
  <mergeCells count="49">
    <mergeCell ref="A1:B1"/>
    <mergeCell ref="A2:E2"/>
    <mergeCell ref="A3:D3"/>
    <mergeCell ref="A4:E4"/>
    <mergeCell ref="A6:C7"/>
    <mergeCell ref="D6:E6"/>
    <mergeCell ref="A8:E8"/>
    <mergeCell ref="B22:C22"/>
    <mergeCell ref="B23:C23"/>
    <mergeCell ref="B26:C26"/>
    <mergeCell ref="B24:C24"/>
    <mergeCell ref="B25:C25"/>
    <mergeCell ref="B9:C9"/>
    <mergeCell ref="B10:C10"/>
    <mergeCell ref="B11:C11"/>
    <mergeCell ref="B12:C12"/>
    <mergeCell ref="B20:C20"/>
    <mergeCell ref="B13:C13"/>
    <mergeCell ref="B14:C14"/>
    <mergeCell ref="B15:C15"/>
    <mergeCell ref="B16:C16"/>
    <mergeCell ref="B17:C17"/>
    <mergeCell ref="A37:E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41:B41"/>
    <mergeCell ref="C41:D41"/>
    <mergeCell ref="D46:E46"/>
    <mergeCell ref="A49:B49"/>
    <mergeCell ref="B18:C18"/>
    <mergeCell ref="B19:C19"/>
    <mergeCell ref="B21:C21"/>
    <mergeCell ref="B30:C30"/>
    <mergeCell ref="B29:C29"/>
    <mergeCell ref="B27:C27"/>
    <mergeCell ref="B28:C28"/>
    <mergeCell ref="A32:E32"/>
    <mergeCell ref="A33:B33"/>
    <mergeCell ref="C33:D33"/>
    <mergeCell ref="A40:B40"/>
    <mergeCell ref="C40:D40"/>
  </mergeCells>
  <conditionalFormatting sqref="B43:B44 C34:D36">
    <cfRule type="containsBlanks" dxfId="28" priority="10">
      <formula>LEN(TRIM(B34))=0</formula>
    </cfRule>
  </conditionalFormatting>
  <conditionalFormatting sqref="C34:D36">
    <cfRule type="containsBlanks" dxfId="27" priority="9">
      <formula>LEN(TRIM(C34))=0</formula>
    </cfRule>
  </conditionalFormatting>
  <conditionalFormatting sqref="C38:D38">
    <cfRule type="containsBlanks" dxfId="26" priority="7">
      <formula>LEN(TRIM(C38))=0</formula>
    </cfRule>
  </conditionalFormatting>
  <conditionalFormatting sqref="C39:D41">
    <cfRule type="containsBlanks" dxfId="25" priority="6">
      <formula>LEN(TRIM(C39))=0</formula>
    </cfRule>
  </conditionalFormatting>
  <conditionalFormatting sqref="C38:D41">
    <cfRule type="containsBlanks" dxfId="24" priority="5">
      <formula>LEN(TRIM(C38))=0</formula>
    </cfRule>
  </conditionalFormatting>
  <conditionalFormatting sqref="A50">
    <cfRule type="containsBlanks" dxfId="23" priority="4">
      <formula>LEN(TRIM(A50))=0</formula>
    </cfRule>
  </conditionalFormatting>
  <conditionalFormatting sqref="D46:E46">
    <cfRule type="containsBlanks" dxfId="22" priority="2">
      <formula>LEN(TRIM(D46))=0</formula>
    </cfRule>
  </conditionalFormatting>
  <conditionalFormatting sqref="D46:E46">
    <cfRule type="containsBlanks" dxfId="21" priority="3">
      <formula>LEN(TRIM(D46))=0</formula>
    </cfRule>
  </conditionalFormatting>
  <conditionalFormatting sqref="C33:D33">
    <cfRule type="containsBlanks" dxfId="20" priority="1">
      <formula>LEN(TRIM(C33))=0</formula>
    </cfRule>
  </conditionalFormatting>
  <pageMargins left="0.59055118110236227" right="0.39370078740157483" top="0.98425196850393704" bottom="0.39370078740157483" header="0.31496062992125984" footer="0.31496062992125984"/>
  <pageSetup paperSize="9" scale="9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42" t="s">
        <v>11</v>
      </c>
      <c r="B1" s="142"/>
      <c r="C1" s="51"/>
      <c r="D1" s="51"/>
    </row>
    <row r="2" spans="1:14" ht="15" customHeight="1" x14ac:dyDescent="0.25">
      <c r="A2" s="143" t="str">
        <f>'Príloha č. 1'!A2:C2</f>
        <v>Rozvierač brušný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4" ht="15" customHeight="1" x14ac:dyDescent="0.25">
      <c r="A3" s="144"/>
      <c r="B3" s="144"/>
      <c r="C3" s="144"/>
      <c r="D3" s="144"/>
      <c r="E3" s="144"/>
      <c r="F3" s="52"/>
      <c r="G3" s="52"/>
      <c r="H3" s="52"/>
    </row>
    <row r="4" spans="1:14" s="31" customFormat="1" ht="60.75" customHeight="1" x14ac:dyDescent="0.25">
      <c r="A4" s="153" t="s">
        <v>48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9" customFormat="1" ht="31.5" customHeight="1" x14ac:dyDescent="0.25">
      <c r="A5" s="145" t="s">
        <v>20</v>
      </c>
      <c r="B5" s="149" t="s">
        <v>28</v>
      </c>
      <c r="C5" s="145" t="s">
        <v>29</v>
      </c>
      <c r="D5" s="147" t="s">
        <v>52</v>
      </c>
      <c r="E5" s="151" t="s">
        <v>21</v>
      </c>
      <c r="F5" s="151" t="s">
        <v>37</v>
      </c>
      <c r="G5" s="149" t="s">
        <v>36</v>
      </c>
      <c r="H5" s="149" t="s">
        <v>38</v>
      </c>
      <c r="I5" s="156" t="s">
        <v>49</v>
      </c>
      <c r="J5" s="157"/>
      <c r="K5" s="157"/>
      <c r="L5" s="158"/>
      <c r="M5" s="154" t="s">
        <v>50</v>
      </c>
      <c r="N5" s="155"/>
    </row>
    <row r="6" spans="1:14" s="19" customFormat="1" ht="45" customHeight="1" x14ac:dyDescent="0.25">
      <c r="A6" s="146"/>
      <c r="B6" s="150"/>
      <c r="C6" s="146"/>
      <c r="D6" s="148"/>
      <c r="E6" s="152"/>
      <c r="F6" s="152"/>
      <c r="G6" s="150"/>
      <c r="H6" s="150"/>
      <c r="I6" s="53" t="s">
        <v>30</v>
      </c>
      <c r="J6" s="54" t="s">
        <v>32</v>
      </c>
      <c r="K6" s="54" t="s">
        <v>22</v>
      </c>
      <c r="L6" s="55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thickBot="1" x14ac:dyDescent="0.3">
      <c r="A8" s="25" t="s">
        <v>13</v>
      </c>
      <c r="B8" s="45" t="s">
        <v>66</v>
      </c>
      <c r="C8" s="25" t="s">
        <v>35</v>
      </c>
      <c r="D8" s="44">
        <v>1</v>
      </c>
      <c r="E8" s="26"/>
      <c r="F8" s="79"/>
      <c r="G8" s="79"/>
      <c r="H8" s="79"/>
      <c r="I8" s="77"/>
      <c r="J8" s="27"/>
      <c r="K8" s="75">
        <f>I8*J8</f>
        <v>0</v>
      </c>
      <c r="L8" s="76">
        <f>I8+K8</f>
        <v>0</v>
      </c>
      <c r="M8" s="77">
        <f>I8*D8</f>
        <v>0</v>
      </c>
      <c r="N8" s="76">
        <f>L8*D8</f>
        <v>0</v>
      </c>
    </row>
    <row r="9" spans="1:14" s="43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80"/>
      <c r="N9" s="78">
        <f>SUM(N8:N8)</f>
        <v>0</v>
      </c>
    </row>
    <row r="10" spans="1:14" s="43" customFormat="1" ht="24.95" customHeight="1" x14ac:dyDescent="0.25">
      <c r="A10" s="92" t="s">
        <v>61</v>
      </c>
      <c r="B10" s="93"/>
      <c r="C10" s="94"/>
      <c r="D10" s="95"/>
      <c r="E10" s="95"/>
      <c r="F10" s="96"/>
      <c r="G10" s="95"/>
      <c r="H10" s="95"/>
      <c r="I10" s="29"/>
      <c r="J10" s="29"/>
      <c r="K10" s="29"/>
      <c r="L10" s="29"/>
      <c r="M10" s="80"/>
      <c r="N10" s="91"/>
    </row>
    <row r="11" spans="1:14" s="43" customFormat="1" ht="27" customHeight="1" x14ac:dyDescent="0.25">
      <c r="A11" s="101">
        <v>1</v>
      </c>
      <c r="B11" s="159" t="s">
        <v>62</v>
      </c>
      <c r="C11" s="160"/>
      <c r="D11" s="161"/>
      <c r="E11" s="97"/>
      <c r="F11" s="102" t="s">
        <v>63</v>
      </c>
      <c r="I11" s="29"/>
      <c r="J11" s="29"/>
      <c r="K11" s="29"/>
      <c r="L11" s="29"/>
      <c r="M11" s="80"/>
      <c r="N11" s="91"/>
    </row>
    <row r="12" spans="1:14" s="43" customFormat="1" ht="24.95" customHeight="1" x14ac:dyDescent="0.25">
      <c r="A12" s="101">
        <v>2</v>
      </c>
      <c r="B12" s="159" t="s">
        <v>64</v>
      </c>
      <c r="C12" s="160"/>
      <c r="D12" s="161"/>
      <c r="E12" s="97"/>
      <c r="F12" s="102" t="s">
        <v>65</v>
      </c>
      <c r="I12" s="29"/>
      <c r="J12" s="29"/>
      <c r="K12" s="29"/>
      <c r="L12" s="29"/>
      <c r="M12" s="80"/>
      <c r="N12" s="91"/>
    </row>
    <row r="13" spans="1:14" s="43" customFormat="1" ht="24.95" customHeight="1" x14ac:dyDescent="0.25">
      <c r="A13" s="28"/>
      <c r="B13" s="29"/>
      <c r="C13" s="29"/>
      <c r="D13" s="29"/>
      <c r="E13" s="30"/>
      <c r="F13" s="30"/>
      <c r="G13" s="30"/>
      <c r="H13" s="30"/>
      <c r="I13" s="29"/>
      <c r="J13" s="29"/>
      <c r="K13" s="29"/>
      <c r="L13" s="29"/>
      <c r="M13" s="80"/>
      <c r="N13" s="91"/>
    </row>
    <row r="14" spans="1:14" s="31" customFormat="1" ht="30" customHeight="1" x14ac:dyDescent="0.25">
      <c r="A14" s="162" t="s">
        <v>0</v>
      </c>
      <c r="B14" s="162"/>
      <c r="C14" s="128" t="str">
        <f>IF('Príloha č. 1'!$C$6="","",'Príloha č. 1'!$C$6)</f>
        <v/>
      </c>
      <c r="D14" s="128"/>
    </row>
    <row r="15" spans="1:14" s="31" customFormat="1" ht="15" customHeight="1" x14ac:dyDescent="0.25">
      <c r="A15" s="163" t="s">
        <v>1</v>
      </c>
      <c r="B15" s="163"/>
      <c r="C15" s="123" t="str">
        <f>IF('Príloha č. 1'!$C$7="","",'Príloha č. 1'!$C$7)</f>
        <v/>
      </c>
      <c r="D15" s="123"/>
    </row>
    <row r="16" spans="1:14" s="31" customFormat="1" x14ac:dyDescent="0.25">
      <c r="A16" s="163" t="s">
        <v>2</v>
      </c>
      <c r="B16" s="163"/>
      <c r="C16" s="123" t="str">
        <f>IF('Príloha č. 1'!$C$8="","",'Príloha č. 1'!$C$8)</f>
        <v/>
      </c>
      <c r="D16" s="123"/>
    </row>
    <row r="17" spans="1:14" s="31" customFormat="1" x14ac:dyDescent="0.25">
      <c r="A17" s="163" t="s">
        <v>3</v>
      </c>
      <c r="B17" s="163"/>
      <c r="C17" s="123" t="str">
        <f>IF('Príloha č. 1'!$C$9="","",'Príloha č. 1'!$C$9)</f>
        <v/>
      </c>
      <c r="D17" s="123"/>
    </row>
    <row r="18" spans="1:14" x14ac:dyDescent="0.25">
      <c r="C18" s="48"/>
      <c r="D18" s="32"/>
      <c r="E18" s="32"/>
      <c r="F18" s="51"/>
      <c r="G18" s="51"/>
      <c r="H18" s="51"/>
    </row>
    <row r="19" spans="1:14" ht="15" customHeight="1" x14ac:dyDescent="0.25">
      <c r="A19" s="18" t="s">
        <v>7</v>
      </c>
      <c r="B19" s="67" t="str">
        <f>IF('Príloha č. 1'!B24:C24="","",'Príloha č. 1'!B24:C24)</f>
        <v/>
      </c>
      <c r="F19" s="51"/>
      <c r="G19" s="51"/>
      <c r="H19" s="51"/>
      <c r="L19" s="69"/>
    </row>
    <row r="20" spans="1:14" ht="15" customHeight="1" x14ac:dyDescent="0.25">
      <c r="A20" s="18" t="s">
        <v>8</v>
      </c>
      <c r="B20" s="50" t="str">
        <f>IF('Príloha č. 1'!B25:C25="","",'Príloha č. 1'!B25:C25)</f>
        <v/>
      </c>
      <c r="C20" s="48"/>
      <c r="D20" s="32"/>
      <c r="E20" s="32"/>
      <c r="F20" s="51"/>
      <c r="G20" s="51"/>
      <c r="H20" s="51"/>
      <c r="L20" s="70" t="s">
        <v>53</v>
      </c>
      <c r="M20" s="68"/>
    </row>
    <row r="21" spans="1:14" x14ac:dyDescent="0.25">
      <c r="F21" s="51"/>
      <c r="G21" s="51"/>
      <c r="H21" s="51"/>
      <c r="K21" s="31"/>
      <c r="L21" s="70" t="s">
        <v>54</v>
      </c>
      <c r="M21" s="124" t="str">
        <f>IF('Príloha č. 1'!$D$29="","",'Príloha č. 1'!$D$29)</f>
        <v/>
      </c>
      <c r="N21" s="124"/>
    </row>
    <row r="22" spans="1:14" x14ac:dyDescent="0.25">
      <c r="F22" s="66"/>
      <c r="G22" s="66"/>
      <c r="H22" s="66"/>
      <c r="K22" s="31"/>
      <c r="L22" s="70"/>
      <c r="M22" s="34"/>
      <c r="N22" s="34"/>
    </row>
    <row r="23" spans="1:14" s="32" customFormat="1" x14ac:dyDescent="0.25">
      <c r="A23" s="164" t="s">
        <v>10</v>
      </c>
      <c r="B23" s="164"/>
      <c r="C23" s="48"/>
      <c r="K23" s="18"/>
      <c r="L23" s="18"/>
      <c r="N23" s="18"/>
    </row>
    <row r="24" spans="1:14" s="34" customFormat="1" ht="15" customHeight="1" x14ac:dyDescent="0.25">
      <c r="A24" s="33"/>
      <c r="B24" s="165" t="s">
        <v>12</v>
      </c>
      <c r="C24" s="165"/>
      <c r="D24" s="165"/>
      <c r="E24" s="165"/>
      <c r="F24" s="49"/>
      <c r="G24" s="49"/>
      <c r="H24" s="49"/>
    </row>
    <row r="25" spans="1:14" s="39" customFormat="1" ht="5.85" customHeight="1" thickBot="1" x14ac:dyDescent="0.3">
      <c r="A25" s="18"/>
      <c r="B25" s="35"/>
      <c r="C25" s="35"/>
      <c r="D25" s="35"/>
      <c r="E25" s="36"/>
      <c r="F25" s="36"/>
      <c r="G25" s="36"/>
      <c r="H25" s="36"/>
      <c r="I25" s="38"/>
      <c r="J25" s="37"/>
      <c r="M25" s="38"/>
    </row>
    <row r="26" spans="1:14" s="39" customFormat="1" ht="15.75" thickBot="1" x14ac:dyDescent="0.3">
      <c r="A26" s="40"/>
      <c r="B26" s="35" t="s">
        <v>51</v>
      </c>
      <c r="C26" s="35"/>
      <c r="D26" s="35"/>
      <c r="E26" s="36"/>
      <c r="F26" s="36"/>
      <c r="G26" s="36"/>
      <c r="H26" s="36"/>
      <c r="I26" s="38"/>
      <c r="J26" s="37"/>
      <c r="M26" s="38"/>
    </row>
  </sheetData>
  <mergeCells count="27">
    <mergeCell ref="M21:N21"/>
    <mergeCell ref="A23:B23"/>
    <mergeCell ref="B24:E24"/>
    <mergeCell ref="A16:B16"/>
    <mergeCell ref="A17:B17"/>
    <mergeCell ref="C14:D14"/>
    <mergeCell ref="C15:D15"/>
    <mergeCell ref="C16:D16"/>
    <mergeCell ref="C17:D17"/>
    <mergeCell ref="B11:D11"/>
    <mergeCell ref="B12:D12"/>
    <mergeCell ref="A14:B14"/>
    <mergeCell ref="A15:B15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9:B20">
    <cfRule type="containsBlanks" dxfId="19" priority="14">
      <formula>LEN(TRIM(B19))=0</formula>
    </cfRule>
  </conditionalFormatting>
  <conditionalFormatting sqref="C14:D17">
    <cfRule type="containsBlanks" dxfId="18" priority="6">
      <formula>LEN(TRIM(C14))=0</formula>
    </cfRule>
  </conditionalFormatting>
  <conditionalFormatting sqref="M21:N21">
    <cfRule type="containsBlanks" dxfId="17" priority="3">
      <formula>LEN(TRIM(M21))=0</formula>
    </cfRule>
  </conditionalFormatting>
  <conditionalFormatting sqref="E12">
    <cfRule type="containsBlanks" dxfId="16" priority="2">
      <formula>LEN(TRIM(E12))=0</formula>
    </cfRule>
  </conditionalFormatting>
  <conditionalFormatting sqref="E11">
    <cfRule type="containsBlanks" dxfId="15" priority="1">
      <formula>LEN(TRIM(E11))=0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9:B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42" t="s">
        <v>11</v>
      </c>
      <c r="B1" s="142"/>
    </row>
    <row r="2" spans="1:12" ht="15" customHeight="1" x14ac:dyDescent="0.25">
      <c r="A2" s="143" t="str">
        <f>'Príloha č. 1'!A2:D2</f>
        <v>Rozvierač brušný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 customHeight="1" x14ac:dyDescent="0.25">
      <c r="A3" s="144"/>
      <c r="B3" s="144"/>
      <c r="C3" s="144"/>
      <c r="D3" s="144"/>
      <c r="E3" s="144"/>
      <c r="F3" s="62"/>
      <c r="G3" s="62"/>
      <c r="H3" s="62"/>
    </row>
    <row r="4" spans="1:12" s="31" customFormat="1" ht="55.5" customHeight="1" x14ac:dyDescent="0.25">
      <c r="A4" s="169" t="s">
        <v>44</v>
      </c>
      <c r="B4" s="169"/>
      <c r="C4" s="169"/>
      <c r="D4" s="169"/>
      <c r="E4" s="58"/>
      <c r="F4" s="58"/>
      <c r="G4" s="58"/>
      <c r="H4" s="58"/>
      <c r="I4" s="58"/>
      <c r="J4" s="58"/>
      <c r="K4" s="58"/>
      <c r="L4" s="58"/>
    </row>
    <row r="5" spans="1:12" s="31" customFormat="1" ht="18.75" x14ac:dyDescent="0.25">
      <c r="A5" s="57"/>
      <c r="B5" s="57"/>
      <c r="C5" s="57"/>
      <c r="D5" s="57"/>
      <c r="E5" s="58"/>
      <c r="F5" s="58"/>
      <c r="G5" s="58"/>
      <c r="H5" s="58"/>
      <c r="I5" s="58"/>
      <c r="J5" s="58"/>
      <c r="K5" s="58"/>
      <c r="L5" s="58"/>
    </row>
    <row r="6" spans="1:12" s="31" customFormat="1" x14ac:dyDescent="0.25">
      <c r="A6" s="162" t="s">
        <v>0</v>
      </c>
      <c r="B6" s="162"/>
      <c r="C6" s="168" t="str">
        <f>IF('Príloha č. 1'!$C$6="","",'Príloha č. 1'!$C$6)</f>
        <v/>
      </c>
      <c r="D6" s="168"/>
      <c r="J6" s="59"/>
    </row>
    <row r="7" spans="1:12" s="31" customFormat="1" ht="15" customHeight="1" x14ac:dyDescent="0.25">
      <c r="A7" s="163" t="s">
        <v>1</v>
      </c>
      <c r="B7" s="163"/>
      <c r="C7" s="168" t="str">
        <f>IF('Príloha č. 1'!$C$7="","",'Príloha č. 1'!$C$7)</f>
        <v/>
      </c>
      <c r="D7" s="168"/>
    </row>
    <row r="8" spans="1:12" s="31" customFormat="1" x14ac:dyDescent="0.25">
      <c r="A8" s="163" t="s">
        <v>2</v>
      </c>
      <c r="B8" s="163"/>
      <c r="C8" s="168" t="str">
        <f>IF('Príloha č. 1'!$C$8="","",'Príloha č. 1'!$C$8)</f>
        <v/>
      </c>
      <c r="D8" s="168"/>
    </row>
    <row r="9" spans="1:12" s="31" customFormat="1" x14ac:dyDescent="0.25">
      <c r="A9" s="163" t="s">
        <v>3</v>
      </c>
      <c r="B9" s="163"/>
      <c r="C9" s="168" t="str">
        <f>IF('Príloha č. 1'!$C$9="","",'Príloha č. 1'!$C$9)</f>
        <v/>
      </c>
      <c r="D9" s="168"/>
    </row>
    <row r="10" spans="1:12" x14ac:dyDescent="0.25">
      <c r="C10" s="56"/>
    </row>
    <row r="11" spans="1:12" ht="48" customHeight="1" x14ac:dyDescent="0.25">
      <c r="A11" s="122" t="s">
        <v>45</v>
      </c>
      <c r="B11" s="122"/>
      <c r="C11" s="122"/>
      <c r="D11" s="122"/>
    </row>
    <row r="12" spans="1:12" x14ac:dyDescent="0.25">
      <c r="C12" s="56"/>
    </row>
    <row r="14" spans="1:12" ht="15" customHeight="1" x14ac:dyDescent="0.25">
      <c r="A14" s="18" t="s">
        <v>7</v>
      </c>
      <c r="B14" s="166" t="str">
        <f>IF('Príloha č. 1'!B24:C24="","",'Príloha č. 1'!B24:C24)</f>
        <v/>
      </c>
      <c r="C14" s="166"/>
    </row>
    <row r="15" spans="1:12" ht="15" customHeight="1" x14ac:dyDescent="0.25">
      <c r="A15" s="18" t="s">
        <v>8</v>
      </c>
      <c r="B15" s="167" t="str">
        <f>IF('Príloha č. 1'!B25:C25="","",'Príloha č. 1'!B25:C25)</f>
        <v/>
      </c>
      <c r="C15" s="167"/>
    </row>
    <row r="18" spans="1:12" x14ac:dyDescent="0.25">
      <c r="C18" s="70" t="s">
        <v>53</v>
      </c>
      <c r="D18" s="3"/>
      <c r="K18" s="60"/>
      <c r="L18" s="60"/>
    </row>
    <row r="19" spans="1:12" x14ac:dyDescent="0.25">
      <c r="C19" s="70" t="s">
        <v>54</v>
      </c>
      <c r="D19" s="74" t="str">
        <f>IF('Príloha č. 1'!$D$29="","",'Príloha č. 1'!$D$29)</f>
        <v/>
      </c>
    </row>
    <row r="20" spans="1:12" x14ac:dyDescent="0.25">
      <c r="C20" s="70"/>
      <c r="D20" s="61"/>
    </row>
    <row r="21" spans="1:12" s="32" customFormat="1" x14ac:dyDescent="0.25">
      <c r="A21" s="164" t="s">
        <v>10</v>
      </c>
      <c r="B21" s="164"/>
      <c r="E21" s="18"/>
    </row>
    <row r="22" spans="1:12" s="34" customFormat="1" ht="15" customHeight="1" x14ac:dyDescent="0.25">
      <c r="A22" s="33"/>
      <c r="B22" s="165" t="s">
        <v>12</v>
      </c>
      <c r="C22" s="165"/>
      <c r="D22" s="61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42" t="s">
        <v>11</v>
      </c>
      <c r="B1" s="142"/>
    </row>
    <row r="2" spans="1:12" ht="15" customHeight="1" x14ac:dyDescent="0.25">
      <c r="A2" s="143" t="str">
        <f>'Príloha č. 1'!A2:D2</f>
        <v>Rozvierač brušný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 customHeight="1" x14ac:dyDescent="0.25">
      <c r="A3" s="144"/>
      <c r="B3" s="144"/>
      <c r="C3" s="144"/>
      <c r="D3" s="144"/>
      <c r="E3" s="144"/>
      <c r="F3" s="64"/>
      <c r="G3" s="64"/>
      <c r="H3" s="64"/>
    </row>
    <row r="4" spans="1:12" s="31" customFormat="1" ht="55.5" customHeight="1" x14ac:dyDescent="0.25">
      <c r="A4" s="169" t="s">
        <v>104</v>
      </c>
      <c r="B4" s="169"/>
      <c r="C4" s="169"/>
      <c r="D4" s="169"/>
      <c r="E4" s="58"/>
      <c r="F4" s="58"/>
      <c r="G4" s="58"/>
      <c r="H4" s="58"/>
      <c r="I4" s="58"/>
      <c r="J4" s="58"/>
      <c r="K4" s="58"/>
      <c r="L4" s="58"/>
    </row>
    <row r="5" spans="1:12" s="31" customFormat="1" ht="18.75" x14ac:dyDescent="0.25">
      <c r="A5" s="65"/>
      <c r="B5" s="65"/>
      <c r="C5" s="65"/>
      <c r="D5" s="65"/>
      <c r="E5" s="58"/>
      <c r="F5" s="58"/>
      <c r="G5" s="58"/>
      <c r="H5" s="58"/>
      <c r="I5" s="58"/>
      <c r="J5" s="58"/>
      <c r="K5" s="58"/>
      <c r="L5" s="58"/>
    </row>
    <row r="6" spans="1:12" s="31" customFormat="1" x14ac:dyDescent="0.25">
      <c r="A6" s="162" t="s">
        <v>0</v>
      </c>
      <c r="B6" s="162"/>
      <c r="C6" s="168" t="str">
        <f xml:space="preserve"> IF('Príloha č. 1'!$C$6="","",'Príloha č. 1'!$C$6)</f>
        <v/>
      </c>
      <c r="D6" s="168"/>
      <c r="J6" s="59"/>
    </row>
    <row r="7" spans="1:12" s="31" customFormat="1" ht="15" customHeight="1" x14ac:dyDescent="0.25">
      <c r="A7" s="163" t="s">
        <v>1</v>
      </c>
      <c r="B7" s="163"/>
      <c r="C7" s="170" t="str">
        <f xml:space="preserve"> IF('Príloha č. 1'!$C$7="","",'Príloha č. 1'!$C$7)</f>
        <v/>
      </c>
      <c r="D7" s="170"/>
    </row>
    <row r="8" spans="1:12" s="31" customFormat="1" x14ac:dyDescent="0.25">
      <c r="A8" s="163" t="s">
        <v>2</v>
      </c>
      <c r="B8" s="163"/>
      <c r="C8" s="170" t="str">
        <f xml:space="preserve"> IF('Príloha č. 1'!$C$8="","",'Príloha č. 1'!$C$8)</f>
        <v/>
      </c>
      <c r="D8" s="170"/>
    </row>
    <row r="9" spans="1:12" s="31" customFormat="1" x14ac:dyDescent="0.25">
      <c r="A9" s="163" t="s">
        <v>3</v>
      </c>
      <c r="B9" s="163"/>
      <c r="C9" s="170" t="str">
        <f xml:space="preserve"> IF('Príloha č. 1'!$C$9="","",'Príloha č. 1'!$C$9)</f>
        <v/>
      </c>
      <c r="D9" s="170"/>
    </row>
    <row r="10" spans="1:12" x14ac:dyDescent="0.25">
      <c r="C10" s="63"/>
    </row>
    <row r="11" spans="1:12" ht="48" customHeight="1" x14ac:dyDescent="0.25">
      <c r="A11" s="171" t="s">
        <v>47</v>
      </c>
      <c r="B11" s="171"/>
      <c r="C11" s="171"/>
      <c r="D11" s="171"/>
    </row>
    <row r="12" spans="1:12" x14ac:dyDescent="0.25">
      <c r="C12" s="63"/>
    </row>
    <row r="14" spans="1:12" ht="15" customHeight="1" x14ac:dyDescent="0.25">
      <c r="A14" s="18" t="s">
        <v>7</v>
      </c>
      <c r="B14" s="166" t="str">
        <f>IF('Príloha č. 1'!B24:C24="","",'Príloha č. 1'!B24:C24)</f>
        <v/>
      </c>
      <c r="C14" s="166"/>
    </row>
    <row r="15" spans="1:12" ht="15" customHeight="1" x14ac:dyDescent="0.25">
      <c r="A15" s="18" t="s">
        <v>8</v>
      </c>
      <c r="B15" s="167" t="str">
        <f>IF('Príloha č. 1'!B25:C25="","",'Príloha č. 1'!B25:C25)</f>
        <v/>
      </c>
      <c r="C15" s="167"/>
    </row>
    <row r="18" spans="1:12" x14ac:dyDescent="0.25">
      <c r="C18" s="70" t="s">
        <v>53</v>
      </c>
      <c r="D18" s="3"/>
      <c r="K18" s="60"/>
      <c r="L18" s="60"/>
    </row>
    <row r="19" spans="1:12" x14ac:dyDescent="0.25">
      <c r="C19" s="70" t="s">
        <v>54</v>
      </c>
      <c r="D19" s="74" t="str">
        <f>IF('Príloha č. 1'!$D$29="","",'Príloha č. 1'!$D$29)</f>
        <v/>
      </c>
    </row>
    <row r="20" spans="1:12" x14ac:dyDescent="0.25">
      <c r="C20" s="70"/>
      <c r="D20" s="32"/>
    </row>
    <row r="21" spans="1:12" s="32" customFormat="1" x14ac:dyDescent="0.25">
      <c r="A21" s="164" t="s">
        <v>10</v>
      </c>
      <c r="B21" s="164"/>
      <c r="E21" s="18"/>
    </row>
    <row r="22" spans="1:12" s="34" customFormat="1" ht="15" customHeight="1" x14ac:dyDescent="0.25">
      <c r="A22" s="33"/>
      <c r="B22" s="165" t="s">
        <v>12</v>
      </c>
      <c r="C22" s="165"/>
      <c r="D22" s="61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42" t="s">
        <v>11</v>
      </c>
      <c r="B1" s="142"/>
    </row>
    <row r="2" spans="1:12" ht="15" customHeight="1" x14ac:dyDescent="0.25">
      <c r="A2" s="143" t="str">
        <f>'Príloha č. 1'!A2:D2</f>
        <v>Rozvierač brušný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 customHeight="1" x14ac:dyDescent="0.25">
      <c r="A3" s="144"/>
      <c r="B3" s="144"/>
      <c r="C3" s="144"/>
      <c r="D3" s="144"/>
      <c r="E3" s="144"/>
      <c r="F3" s="83"/>
      <c r="G3" s="83"/>
      <c r="H3" s="83"/>
    </row>
    <row r="4" spans="1:12" s="31" customFormat="1" ht="55.5" customHeight="1" x14ac:dyDescent="0.25">
      <c r="A4" s="169" t="s">
        <v>59</v>
      </c>
      <c r="B4" s="169"/>
      <c r="C4" s="169"/>
      <c r="D4" s="169"/>
      <c r="E4" s="58"/>
      <c r="F4" s="58"/>
      <c r="G4" s="58"/>
      <c r="H4" s="58"/>
      <c r="I4" s="58"/>
    </row>
    <row r="5" spans="1:12" s="31" customFormat="1" ht="18.75" x14ac:dyDescent="0.25">
      <c r="A5" s="84"/>
      <c r="B5" s="84"/>
      <c r="C5" s="84"/>
      <c r="D5" s="84"/>
      <c r="E5" s="58"/>
      <c r="F5" s="58"/>
      <c r="G5" s="58"/>
      <c r="H5" s="58"/>
      <c r="I5" s="58"/>
    </row>
    <row r="6" spans="1:12" s="31" customFormat="1" x14ac:dyDescent="0.25">
      <c r="A6" s="162" t="s">
        <v>0</v>
      </c>
      <c r="B6" s="162"/>
      <c r="C6" s="168" t="str">
        <f xml:space="preserve"> IF('Príloha č. 1'!$C$6="","",'Príloha č. 1'!$C$6)</f>
        <v/>
      </c>
      <c r="D6" s="168"/>
    </row>
    <row r="7" spans="1:12" s="31" customFormat="1" ht="15" customHeight="1" x14ac:dyDescent="0.25">
      <c r="A7" s="163" t="s">
        <v>1</v>
      </c>
      <c r="B7" s="163"/>
      <c r="C7" s="170" t="str">
        <f xml:space="preserve"> IF('Príloha č. 1'!$C$7="","",'Príloha č. 1'!$C$7)</f>
        <v/>
      </c>
      <c r="D7" s="170"/>
    </row>
    <row r="8" spans="1:12" s="31" customFormat="1" x14ac:dyDescent="0.25">
      <c r="A8" s="163" t="s">
        <v>2</v>
      </c>
      <c r="B8" s="163"/>
      <c r="C8" s="170" t="str">
        <f xml:space="preserve"> IF('Príloha č. 1'!$C$8="","",'Príloha č. 1'!$C$8)</f>
        <v/>
      </c>
      <c r="D8" s="170"/>
    </row>
    <row r="9" spans="1:12" s="31" customFormat="1" x14ac:dyDescent="0.25">
      <c r="A9" s="163" t="s">
        <v>3</v>
      </c>
      <c r="B9" s="163"/>
      <c r="C9" s="170" t="str">
        <f xml:space="preserve"> IF('Príloha č. 1'!$C$9="","",'Príloha č. 1'!$C$9)</f>
        <v/>
      </c>
      <c r="D9" s="170"/>
    </row>
    <row r="10" spans="1:12" x14ac:dyDescent="0.25">
      <c r="C10" s="82"/>
    </row>
    <row r="11" spans="1:12" ht="48" customHeight="1" x14ac:dyDescent="0.25">
      <c r="A11" s="122" t="s">
        <v>60</v>
      </c>
      <c r="B11" s="122"/>
      <c r="C11" s="122"/>
      <c r="D11" s="122"/>
    </row>
    <row r="12" spans="1:12" x14ac:dyDescent="0.25">
      <c r="C12" s="82"/>
    </row>
    <row r="14" spans="1:12" ht="15" customHeight="1" x14ac:dyDescent="0.25">
      <c r="A14" s="18" t="s">
        <v>7</v>
      </c>
      <c r="B14" s="166" t="str">
        <f>IF('Príloha č. 1'!B24:C24="","",'Príloha č. 1'!B24:C24)</f>
        <v/>
      </c>
      <c r="C14" s="166"/>
    </row>
    <row r="15" spans="1:12" ht="15" customHeight="1" x14ac:dyDescent="0.25">
      <c r="A15" s="18" t="s">
        <v>8</v>
      </c>
      <c r="B15" s="167" t="str">
        <f>IF('Príloha č. 1'!B25:C25="","",'Príloha č. 1'!B25:C25)</f>
        <v/>
      </c>
      <c r="C15" s="167"/>
    </row>
    <row r="18" spans="1:9" x14ac:dyDescent="0.25">
      <c r="C18" s="70" t="s">
        <v>53</v>
      </c>
      <c r="D18" s="3"/>
      <c r="I18" s="60"/>
    </row>
    <row r="19" spans="1:9" x14ac:dyDescent="0.25">
      <c r="C19" s="70" t="s">
        <v>54</v>
      </c>
      <c r="D19" s="81" t="str">
        <f>IF('[1]Príloha č. 1'!$D$29="","",'[1]Príloha č. 1'!$D$29)</f>
        <v/>
      </c>
    </row>
    <row r="20" spans="1:9" x14ac:dyDescent="0.25">
      <c r="C20" s="70"/>
      <c r="D20" s="32"/>
    </row>
    <row r="21" spans="1:9" s="32" customFormat="1" x14ac:dyDescent="0.25">
      <c r="A21" s="164" t="s">
        <v>10</v>
      </c>
      <c r="B21" s="164"/>
      <c r="E21" s="18"/>
    </row>
    <row r="22" spans="1:9" s="34" customFormat="1" ht="15" customHeight="1" x14ac:dyDescent="0.25">
      <c r="A22" s="33"/>
      <c r="B22" s="165" t="s">
        <v>12</v>
      </c>
      <c r="C22" s="165"/>
      <c r="D22" s="61"/>
      <c r="E22" s="18"/>
    </row>
    <row r="23" spans="1:9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</vt:lpstr>
      <vt:lpstr>Príloha č. 6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'!Oblasť_tlače</vt:lpstr>
      <vt:lpstr>'Príloha č. 6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2020-03-06T07:28:16Z</cp:lastPrinted>
  <dcterms:created xsi:type="dcterms:W3CDTF">2014-08-04T05:30:35Z</dcterms:created>
  <dcterms:modified xsi:type="dcterms:W3CDTF">2020-03-06T07:58:21Z</dcterms:modified>
</cp:coreProperties>
</file>