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040" windowHeight="8490"/>
  </bookViews>
  <sheets>
    <sheet name="Hárok1" sheetId="1" r:id="rId1"/>
  </sheets>
  <definedNames>
    <definedName name="_xlnm.Print_Area" localSheetId="0">Hárok1!$A$1:$T$46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/>
  <c r="L33"/>
  <c r="L31"/>
  <c r="L28"/>
  <c r="L22"/>
  <c r="L30" l="1"/>
  <c r="M30"/>
  <c r="N30" s="1"/>
  <c r="M31"/>
  <c r="N31" s="1"/>
  <c r="L32"/>
  <c r="M32"/>
  <c r="N32" s="1"/>
  <c r="M33"/>
  <c r="N33" s="1"/>
  <c r="M34"/>
  <c r="N34" s="1"/>
  <c r="M29" l="1"/>
  <c r="N29" s="1"/>
  <c r="L29"/>
  <c r="M28" l="1"/>
  <c r="N28" s="1"/>
  <c r="M27"/>
  <c r="L27"/>
  <c r="M26"/>
  <c r="N26" s="1"/>
  <c r="L26"/>
  <c r="M25"/>
  <c r="N25" s="1"/>
  <c r="L25"/>
  <c r="M24"/>
  <c r="N24" s="1"/>
  <c r="L24"/>
  <c r="M23"/>
  <c r="N23" s="1"/>
  <c r="L23"/>
  <c r="M22"/>
  <c r="N22" s="1"/>
  <c r="M21"/>
  <c r="N21" s="1"/>
  <c r="L21"/>
  <c r="M20"/>
  <c r="L20"/>
  <c r="M19"/>
  <c r="N19" s="1"/>
  <c r="L19"/>
  <c r="M18"/>
  <c r="N18" s="1"/>
  <c r="L18"/>
  <c r="M17"/>
  <c r="N17" s="1"/>
  <c r="L17"/>
  <c r="N27" l="1"/>
  <c r="M36" s="1"/>
  <c r="M35"/>
  <c r="N20"/>
</calcChain>
</file>

<file path=xl/sharedStrings.xml><?xml version="1.0" encoding="utf-8"?>
<sst xmlns="http://schemas.openxmlformats.org/spreadsheetml/2006/main" count="93" uniqueCount="71">
  <si>
    <t>Identifikačné údaje uchádzača</t>
  </si>
  <si>
    <t xml:space="preserve">Obchodné meno: </t>
  </si>
  <si>
    <t>..................................... 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</si>
  <si>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</si>
  <si>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</si>
  <si>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DPH:</t>
  </si>
  <si>
    <t xml:space="preserve">Predmet zákazky:  </t>
  </si>
  <si>
    <t>Elektrochirurgické generátory vrátane príslušenstva, súvisiacich služieb a spotrebného materiálu</t>
  </si>
  <si>
    <t>Časť č.:</t>
  </si>
  <si>
    <t>Časť č. 2</t>
  </si>
  <si>
    <t>Položka č.</t>
  </si>
  <si>
    <t>Názov položky predmetu zákazky</t>
  </si>
  <si>
    <t>Obchodný názov ponúkaného predmetu zákazky</t>
  </si>
  <si>
    <t>Výrobca ponúkaného predmetu zákazky</t>
  </si>
  <si>
    <t>Merná jednotka (MJ)</t>
  </si>
  <si>
    <t xml:space="preserve">Predpokladané množstvo MJ 
</t>
  </si>
  <si>
    <t>v EUR 
bez DPH</t>
  </si>
  <si>
    <t>sadzba DPH 
v %</t>
  </si>
  <si>
    <t>v EUR 
s DPH</t>
  </si>
  <si>
    <t>1.</t>
  </si>
  <si>
    <t>Elektrochirurgický generátor s pokročilou bipolárnou technológiou vrátane príslušenstva</t>
  </si>
  <si>
    <t>ks</t>
  </si>
  <si>
    <t>2.</t>
  </si>
  <si>
    <t>Neutrálna jednorázová elektróda</t>
  </si>
  <si>
    <t>3.</t>
  </si>
  <si>
    <t>Kábel k neutrálnej jednorázovej elektróde</t>
  </si>
  <si>
    <t>4.</t>
  </si>
  <si>
    <t>Elektrochirurgické pero s tlačítkami (opakovane použiteľné)</t>
  </si>
  <si>
    <t>5.</t>
  </si>
  <si>
    <t>Elektrochirurgické pero s tlačítkami jednorázové</t>
  </si>
  <si>
    <t>6.</t>
  </si>
  <si>
    <t>7.</t>
  </si>
  <si>
    <t>8.</t>
  </si>
  <si>
    <t>9.</t>
  </si>
  <si>
    <t>10.</t>
  </si>
  <si>
    <t>V: ...................................................., dňa : ....................................</t>
  </si>
  <si>
    <t>................................................................</t>
  </si>
  <si>
    <t>meno a priezvisko štatutárneho orgánu</t>
  </si>
  <si>
    <t xml:space="preserve">   </t>
  </si>
  <si>
    <t xml:space="preserve">podpis a pečiatka </t>
  </si>
  <si>
    <t>11.</t>
  </si>
  <si>
    <t>12.</t>
  </si>
  <si>
    <t>13.</t>
  </si>
  <si>
    <t>14.</t>
  </si>
  <si>
    <t>15.</t>
  </si>
  <si>
    <t>16.</t>
  </si>
  <si>
    <t>17.</t>
  </si>
  <si>
    <t>18.</t>
  </si>
  <si>
    <t>Nástroj pokročilej bipolárnej  technológie pre uzáver ciev a separáciu tkanív v miniinvazívnej a/alebo otvorenej chirurgii s dĺžkou min. 20 cm a veľkosťou brandže s priemerom 5 mm. Inštrument je jednorázový alebo resterilizovateľný (podľa platnej legislatívy).</t>
  </si>
  <si>
    <t>Nástroj pokročilej bipolárnej  technológie pre uzáver ciev a separáciu tkanív v miniinvazívnej a/alebo otvorenej chirurgii s dĺžkou min. 42 cm a veľkosťou brandže s priemerom 5 mm. Inštrument je jednorázový alebo resterilizovateľný (podľa platnej legislatívy).</t>
  </si>
  <si>
    <t>Nástroj pokročilej bipolárnej  technológie pre uzáver ciev a separáciu tkanív v miniinvazívnej a/alebo otvorenej chirurgii s dĺžkou min.18 cm a veľkosťou aktívnej brandže min. 15 mm a max. 18 mm. Inštrument je jednorázový alebo resterilizovateľný (podľa platnej legislatívy).</t>
  </si>
  <si>
    <t>Nástroj pokročilej bipolárnej  technológie pre uzáver ciev a separáciu tkanív v miniinvazívnej a/alebo otvorenej chirurgii s dĺžkou min. 18 cm a veľkosťou aktívnej brandže min. 35 mm a max. 37 mm. Inštrument je jednorázový alebo resterilizovateľný (podľa platnej legislatívy).</t>
  </si>
  <si>
    <t>Nástroj pokročilej bipolárnej  technológie pre uzáver ciev a separáciu tkanív v miniinvazívnej a/ alebo otvorenej chirurgii s dĺžkou min. 21 cm a veľkosťou aktívnej brandže min. 20,5 mm a max. 22 mm. Inštrument je jednorázový alebo resterilizovateľný (podľa platnej legislatívy).</t>
  </si>
  <si>
    <t>Referenčné čislo zdravotníckej pomôcky</t>
  </si>
  <si>
    <r>
      <t xml:space="preserve">Kód MZ SR </t>
    </r>
    <r>
      <rPr>
        <sz val="9"/>
        <rFont val="Times New Roman"/>
        <family val="1"/>
        <charset val="238"/>
      </rPr>
      <t>(ak je relevantné)</t>
    </r>
  </si>
  <si>
    <t xml:space="preserve">Platný ŠUKL kód </t>
  </si>
  <si>
    <t>Monopolárna elektróda čepeľová s celkovou dĺžkou 6-7 cm a aktívnou dĺžkou 2,5-3 cm</t>
  </si>
  <si>
    <t>Monopolárna elektróda resekčná (koncovka slučka gynekologická) s rozmermi 10 mm x 10 mm a s dĺžkou drieku 12-14 cm</t>
  </si>
  <si>
    <t>Monopolárna elektróda resekčná (koncovka slučka gynekologická) s rozmermi 20 mm x 15 mm a s dĺžkou drieku 12-14 cm</t>
  </si>
  <si>
    <t>Nástroj pokročilej bipolárnej  technológie pre uzáver ciev a separáciu tkanív v miniinvazívnej a/alebo otvorenej chirurgii s dĺžkou min. 42 cm, priemerom 5 mm a veľkosťou aktívnej brandže min. 18 mm a max. 22 mm, s teleskopickým háčikom v tvare L.  Inštrument je jednorázový alebo resterilizovateľný (podľa platnej legislatívy).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</si>
  <si>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</si>
  <si>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Monopolárna elektróda čepeľová s celkovou dĺžkou 9,5-12 cm a aktívnou dĺžkou 2-3 cm</t>
  </si>
  <si>
    <t>Monopolárna elektróda čepeľová s celkovou dĺžkou 15-18 cm a aktívnou dĺžkou 2-3 cm</t>
  </si>
  <si>
    <t>Monopolárna elektróda čepeľová s celkovou dĺžkou 6,5-8 cm a aktívnou dĺžkou 5-6 mm</t>
  </si>
  <si>
    <t>Monopolárna elektróda rovná mikrochirurgická s celkovou dĺžkou 4,5-6 cm a aktívnou dĺžkou 2-5 mm</t>
  </si>
  <si>
    <r>
      <t xml:space="preserve">Cena za MJ
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</si>
  <si>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
za predpokladané množstvo MJ 
</t>
    </r>
    <r>
      <rPr>
        <i/>
        <sz val="9"/>
        <rFont val="Times New Roman"/>
        <family val="1"/>
        <charset val="238"/>
      </rPr>
      <t>(zaokrúhlená na 2 desatinné miesta)</t>
    </r>
  </si>
  <si>
    <r>
      <t>Cena celkom za predmet zákazky v EUR bez DPH</t>
    </r>
    <r>
      <rPr>
        <i/>
        <sz val="9"/>
        <rFont val="Times New Roman"/>
        <family val="1"/>
        <charset val="238"/>
      </rPr>
      <t xml:space="preserve"> (zaokrúhlená na 2 desatinné miesta)</t>
    </r>
  </si>
  <si>
    <r>
      <t xml:space="preserve">Cena celkom za predmet zákazky v EUR s DPH </t>
    </r>
    <r>
      <rPr>
        <i/>
        <sz val="9"/>
        <rFont val="Times New Roman"/>
        <family val="1"/>
        <charset val="238"/>
      </rPr>
      <t>(zaokrúhlená na 2 desatinné miesta)</t>
    </r>
  </si>
  <si>
    <t>Príloha č. 2 Rámcovej dohody</t>
  </si>
  <si>
    <t>CENOVÁ PONUKA pre Časť č. 2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</si>
</sst>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color theme="1"/>
      <name val="Candara"/>
      <family val="2"/>
      <charset val="238"/>
    </font>
    <font>
      <sz val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11"/>
      <color indexed="8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i/>
      <sz val="9"/>
      <name val="Times New Roman"/>
      <family val="1"/>
      <charset val="238"/>
    </font>
    <font>
      <sz val="7"/>
      <name val="Times New Roman"/>
      <family val="1"/>
      <charset val="238"/>
    </font>
    <font>
      <b/>
      <sz val="14"/>
      <name val="Times New Roman"/>
      <family val="1"/>
      <charset val="238"/>
    </font>
    <font>
      <sz val="9"/>
      <color rgb="FF00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D1C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0" borderId="0"/>
    <xf numFmtId="0" fontId="5" fillId="0" borderId="0"/>
  </cellStyleXfs>
  <cellXfs count="57">
    <xf numFmtId="0" fontId="0" fillId="0" borderId="0" xfId="0"/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1" fontId="2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1" fontId="11" fillId="0" borderId="0" xfId="0" applyNumberFormat="1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9" fontId="9" fillId="0" borderId="1" xfId="0" applyNumberFormat="1" applyFont="1" applyBorder="1" applyAlignment="1">
      <alignment horizontal="right" vertical="center"/>
    </xf>
    <xf numFmtId="3" fontId="9" fillId="0" borderId="1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4" fontId="8" fillId="0" borderId="0" xfId="0" applyNumberFormat="1" applyFont="1" applyFill="1" applyBorder="1" applyAlignment="1">
      <alignment horizontal="right" vertical="center"/>
    </xf>
    <xf numFmtId="10" fontId="9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2" fillId="0" borderId="0" xfId="2" applyFont="1" applyAlignment="1">
      <alignment horizontal="left" vertical="center" wrapText="1"/>
    </xf>
    <xf numFmtId="1" fontId="1" fillId="0" borderId="0" xfId="0" applyNumberFormat="1" applyFont="1" applyAlignment="1">
      <alignment horizontal="right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4" fontId="8" fillId="0" borderId="2" xfId="0" applyNumberFormat="1" applyFont="1" applyFill="1" applyBorder="1" applyAlignment="1">
      <alignment horizontal="right" vertical="center"/>
    </xf>
    <xf numFmtId="4" fontId="8" fillId="0" borderId="5" xfId="0" applyNumberFormat="1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/>
    </xf>
    <xf numFmtId="0" fontId="1" fillId="0" borderId="0" xfId="0" applyFont="1" applyAlignment="1">
      <alignment horizontal="right" vertical="center"/>
    </xf>
    <xf numFmtId="0" fontId="2" fillId="2" borderId="0" xfId="2" applyFont="1" applyFill="1" applyAlignment="1">
      <alignment horizontal="left" vertical="center" wrapText="1"/>
    </xf>
    <xf numFmtId="4" fontId="8" fillId="0" borderId="1" xfId="0" applyNumberFormat="1" applyFont="1" applyFill="1" applyBorder="1" applyAlignment="1">
      <alignment horizontal="right" vertical="center"/>
    </xf>
  </cellXfs>
  <cellStyles count="3">
    <cellStyle name="normálne" xfId="0" builtinId="0"/>
    <cellStyle name="normálne 3" xfId="1"/>
    <cellStyle name="normálne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46"/>
  <sheetViews>
    <sheetView tabSelected="1" zoomScale="85" zoomScaleNormal="85" workbookViewId="0">
      <selection activeCell="D6" sqref="D6:N6"/>
    </sheetView>
  </sheetViews>
  <sheetFormatPr defaultColWidth="9.140625" defaultRowHeight="15"/>
  <cols>
    <col min="1" max="1" width="6.42578125" style="20" customWidth="1"/>
    <col min="2" max="2" width="37.42578125" style="4" customWidth="1"/>
    <col min="3" max="3" width="28.140625" style="4" customWidth="1"/>
    <col min="4" max="4" width="26" style="5" customWidth="1"/>
    <col min="5" max="5" width="19.28515625" style="5" customWidth="1"/>
    <col min="6" max="6" width="16.85546875" style="5" customWidth="1"/>
    <col min="7" max="7" width="16.7109375" style="5" customWidth="1"/>
    <col min="8" max="8" width="7.85546875" style="4" customWidth="1"/>
    <col min="9" max="9" width="12.140625" style="4" customWidth="1"/>
    <col min="10" max="10" width="9" style="4" customWidth="1"/>
    <col min="11" max="11" width="7.28515625" style="4" customWidth="1"/>
    <col min="12" max="12" width="9" style="4" customWidth="1"/>
    <col min="13" max="14" width="14.5703125" style="4" customWidth="1"/>
    <col min="15" max="16384" width="9.140625" style="4"/>
  </cols>
  <sheetData>
    <row r="1" spans="1:14">
      <c r="J1" s="54" t="s">
        <v>69</v>
      </c>
      <c r="K1" s="54"/>
      <c r="L1" s="54"/>
      <c r="M1" s="54"/>
      <c r="N1" s="54"/>
    </row>
    <row r="3" spans="1:14" ht="25.5" customHeight="1">
      <c r="A3" s="31" t="s">
        <v>70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4" ht="16.5" customHeight="1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>
      <c r="A5" s="3" t="s">
        <v>0</v>
      </c>
      <c r="B5" s="2"/>
      <c r="C5" s="2"/>
      <c r="D5" s="6"/>
      <c r="E5" s="6"/>
      <c r="F5" s="6"/>
      <c r="G5" s="6"/>
      <c r="I5" s="1"/>
      <c r="J5" s="1"/>
      <c r="K5" s="1"/>
      <c r="L5" s="1"/>
    </row>
    <row r="6" spans="1:14">
      <c r="A6" s="33" t="s">
        <v>1</v>
      </c>
      <c r="B6" s="33"/>
      <c r="C6" s="33"/>
      <c r="D6" s="32" t="s">
        <v>2</v>
      </c>
      <c r="E6" s="32"/>
      <c r="F6" s="32"/>
      <c r="G6" s="32"/>
      <c r="H6" s="32"/>
      <c r="I6" s="32"/>
      <c r="J6" s="32"/>
      <c r="K6" s="32"/>
      <c r="L6" s="32"/>
      <c r="M6" s="32"/>
      <c r="N6" s="32"/>
    </row>
    <row r="7" spans="1:14">
      <c r="A7" s="33" t="s">
        <v>3</v>
      </c>
      <c r="B7" s="33"/>
      <c r="C7" s="33"/>
      <c r="D7" s="32" t="s">
        <v>2</v>
      </c>
      <c r="E7" s="32"/>
      <c r="F7" s="32"/>
      <c r="G7" s="32"/>
      <c r="H7" s="32"/>
      <c r="I7" s="32"/>
      <c r="J7" s="32"/>
      <c r="K7" s="32"/>
      <c r="L7" s="32"/>
      <c r="M7" s="32"/>
      <c r="N7" s="32"/>
    </row>
    <row r="8" spans="1:14">
      <c r="A8" s="33" t="s">
        <v>4</v>
      </c>
      <c r="B8" s="33"/>
      <c r="C8" s="33"/>
      <c r="D8" s="32" t="s">
        <v>2</v>
      </c>
      <c r="E8" s="32"/>
      <c r="F8" s="32"/>
      <c r="G8" s="32"/>
      <c r="H8" s="32"/>
      <c r="I8" s="32"/>
      <c r="J8" s="32"/>
      <c r="K8" s="32"/>
      <c r="L8" s="32"/>
      <c r="M8" s="32"/>
      <c r="N8" s="32"/>
    </row>
    <row r="9" spans="1:14">
      <c r="A9" s="33" t="s">
        <v>5</v>
      </c>
      <c r="B9" s="33"/>
      <c r="C9" s="33"/>
      <c r="D9" s="32" t="s">
        <v>2</v>
      </c>
      <c r="E9" s="32"/>
      <c r="F9" s="32"/>
      <c r="G9" s="32"/>
      <c r="H9" s="32"/>
      <c r="I9" s="32"/>
      <c r="J9" s="32"/>
      <c r="K9" s="32"/>
      <c r="L9" s="32"/>
      <c r="M9" s="32"/>
      <c r="N9" s="32"/>
    </row>
    <row r="10" spans="1:14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</row>
    <row r="11" spans="1:14" ht="34.5" customHeight="1">
      <c r="A11" s="34" t="s">
        <v>6</v>
      </c>
      <c r="B11" s="34"/>
      <c r="C11" s="34"/>
      <c r="D11" s="37" t="s">
        <v>7</v>
      </c>
      <c r="E11" s="37"/>
      <c r="F11" s="37"/>
      <c r="G11" s="37"/>
      <c r="H11" s="37"/>
      <c r="I11" s="37"/>
      <c r="J11" s="37"/>
      <c r="K11" s="37"/>
      <c r="L11" s="37"/>
      <c r="M11" s="37"/>
      <c r="N11" s="37"/>
    </row>
    <row r="12" spans="1:14" ht="15" customHeight="1">
      <c r="A12" s="34" t="s">
        <v>8</v>
      </c>
      <c r="B12" s="34"/>
      <c r="C12" s="34"/>
      <c r="D12" s="55" t="s">
        <v>9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</row>
    <row r="13" spans="1:14">
      <c r="A13" s="35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</row>
    <row r="14" spans="1:14" s="21" customFormat="1" ht="64.5" customHeight="1">
      <c r="A14" s="39" t="s">
        <v>10</v>
      </c>
      <c r="B14" s="39" t="s">
        <v>11</v>
      </c>
      <c r="C14" s="39" t="s">
        <v>12</v>
      </c>
      <c r="D14" s="39" t="s">
        <v>13</v>
      </c>
      <c r="E14" s="39" t="s">
        <v>53</v>
      </c>
      <c r="F14" s="39" t="s">
        <v>54</v>
      </c>
      <c r="G14" s="39" t="s">
        <v>55</v>
      </c>
      <c r="H14" s="39" t="s">
        <v>14</v>
      </c>
      <c r="I14" s="39" t="s">
        <v>15</v>
      </c>
      <c r="J14" s="41" t="s">
        <v>65</v>
      </c>
      <c r="K14" s="43"/>
      <c r="L14" s="42"/>
      <c r="M14" s="41" t="s">
        <v>66</v>
      </c>
      <c r="N14" s="42"/>
    </row>
    <row r="15" spans="1:14" s="22" customFormat="1" ht="41.25" customHeight="1">
      <c r="A15" s="40"/>
      <c r="B15" s="40"/>
      <c r="C15" s="40"/>
      <c r="D15" s="40"/>
      <c r="E15" s="46"/>
      <c r="F15" s="46"/>
      <c r="G15" s="46"/>
      <c r="H15" s="40"/>
      <c r="I15" s="40"/>
      <c r="J15" s="17" t="s">
        <v>16</v>
      </c>
      <c r="K15" s="17" t="s">
        <v>17</v>
      </c>
      <c r="L15" s="17" t="s">
        <v>18</v>
      </c>
      <c r="M15" s="17" t="s">
        <v>16</v>
      </c>
      <c r="N15" s="17" t="s">
        <v>18</v>
      </c>
    </row>
    <row r="16" spans="1:14" s="9" customFormat="1" ht="15.75" customHeight="1">
      <c r="A16" s="18">
        <v>1</v>
      </c>
      <c r="B16" s="18">
        <v>2</v>
      </c>
      <c r="C16" s="18">
        <v>3</v>
      </c>
      <c r="D16" s="18">
        <v>4</v>
      </c>
      <c r="E16" s="19">
        <v>5</v>
      </c>
      <c r="F16" s="19">
        <v>6</v>
      </c>
      <c r="G16" s="19">
        <v>7</v>
      </c>
      <c r="H16" s="18">
        <v>8</v>
      </c>
      <c r="I16" s="19">
        <v>9</v>
      </c>
      <c r="J16" s="19">
        <v>10</v>
      </c>
      <c r="K16" s="19">
        <v>11</v>
      </c>
      <c r="L16" s="19">
        <v>12</v>
      </c>
      <c r="M16" s="19">
        <v>13</v>
      </c>
      <c r="N16" s="18">
        <v>14</v>
      </c>
    </row>
    <row r="17" spans="1:15" s="7" customFormat="1" ht="36" customHeight="1">
      <c r="A17" s="10" t="s">
        <v>19</v>
      </c>
      <c r="B17" s="28" t="s">
        <v>20</v>
      </c>
      <c r="C17" s="11"/>
      <c r="D17" s="11"/>
      <c r="E17" s="11"/>
      <c r="F17" s="11"/>
      <c r="G17" s="11"/>
      <c r="H17" s="11" t="s">
        <v>21</v>
      </c>
      <c r="I17" s="14">
        <v>11</v>
      </c>
      <c r="J17" s="12"/>
      <c r="K17" s="13"/>
      <c r="L17" s="12">
        <f>ROUND(J17*(1+K17),2)</f>
        <v>0</v>
      </c>
      <c r="M17" s="12">
        <f>ROUND(J17*I17,2)</f>
        <v>0</v>
      </c>
      <c r="N17" s="12">
        <f>ROUND(M17*(1+K17),2)</f>
        <v>0</v>
      </c>
    </row>
    <row r="18" spans="1:15" s="7" customFormat="1" ht="36" customHeight="1">
      <c r="A18" s="10" t="s">
        <v>22</v>
      </c>
      <c r="B18" s="28" t="s">
        <v>23</v>
      </c>
      <c r="C18" s="11"/>
      <c r="D18" s="11"/>
      <c r="E18" s="11"/>
      <c r="F18" s="11"/>
      <c r="G18" s="11"/>
      <c r="H18" s="11" t="s">
        <v>21</v>
      </c>
      <c r="I18" s="14">
        <v>10205</v>
      </c>
      <c r="J18" s="12"/>
      <c r="K18" s="13"/>
      <c r="L18" s="12">
        <f t="shared" ref="L18:L29" si="0">ROUND(J18*(1+K18),2)</f>
        <v>0</v>
      </c>
      <c r="M18" s="12">
        <f t="shared" ref="M18:M29" si="1">ROUND(J18*I18,2)</f>
        <v>0</v>
      </c>
      <c r="N18" s="12">
        <f t="shared" ref="N18:N29" si="2">ROUND(M18*(1+K18),2)</f>
        <v>0</v>
      </c>
    </row>
    <row r="19" spans="1:15" s="7" customFormat="1" ht="36" customHeight="1">
      <c r="A19" s="10" t="s">
        <v>24</v>
      </c>
      <c r="B19" s="28" t="s">
        <v>25</v>
      </c>
      <c r="C19" s="11"/>
      <c r="D19" s="11"/>
      <c r="E19" s="11"/>
      <c r="F19" s="11"/>
      <c r="G19" s="11"/>
      <c r="H19" s="11" t="s">
        <v>21</v>
      </c>
      <c r="I19" s="14">
        <v>18</v>
      </c>
      <c r="J19" s="12"/>
      <c r="K19" s="13"/>
      <c r="L19" s="12">
        <f t="shared" si="0"/>
        <v>0</v>
      </c>
      <c r="M19" s="12">
        <f t="shared" si="1"/>
        <v>0</v>
      </c>
      <c r="N19" s="12">
        <f t="shared" si="2"/>
        <v>0</v>
      </c>
    </row>
    <row r="20" spans="1:15" s="7" customFormat="1" ht="36" customHeight="1">
      <c r="A20" s="10" t="s">
        <v>26</v>
      </c>
      <c r="B20" s="28" t="s">
        <v>27</v>
      </c>
      <c r="C20" s="11"/>
      <c r="D20" s="11"/>
      <c r="E20" s="11"/>
      <c r="F20" s="11"/>
      <c r="G20" s="11"/>
      <c r="H20" s="11" t="s">
        <v>21</v>
      </c>
      <c r="I20" s="14">
        <v>73</v>
      </c>
      <c r="J20" s="12"/>
      <c r="K20" s="13"/>
      <c r="L20" s="12">
        <f t="shared" si="0"/>
        <v>0</v>
      </c>
      <c r="M20" s="12">
        <f t="shared" si="1"/>
        <v>0</v>
      </c>
      <c r="N20" s="12">
        <f t="shared" si="2"/>
        <v>0</v>
      </c>
    </row>
    <row r="21" spans="1:15" s="7" customFormat="1" ht="36" customHeight="1">
      <c r="A21" s="10" t="s">
        <v>28</v>
      </c>
      <c r="B21" s="28" t="s">
        <v>29</v>
      </c>
      <c r="C21" s="11"/>
      <c r="D21" s="11"/>
      <c r="E21" s="11"/>
      <c r="F21" s="11"/>
      <c r="G21" s="11"/>
      <c r="H21" s="11" t="s">
        <v>21</v>
      </c>
      <c r="I21" s="14">
        <v>183</v>
      </c>
      <c r="J21" s="12"/>
      <c r="K21" s="13"/>
      <c r="L21" s="12">
        <f t="shared" si="0"/>
        <v>0</v>
      </c>
      <c r="M21" s="12">
        <f t="shared" si="1"/>
        <v>0</v>
      </c>
      <c r="N21" s="12">
        <f t="shared" si="2"/>
        <v>0</v>
      </c>
    </row>
    <row r="22" spans="1:15" s="7" customFormat="1" ht="36" customHeight="1">
      <c r="A22" s="10" t="s">
        <v>30</v>
      </c>
      <c r="B22" s="28" t="s">
        <v>61</v>
      </c>
      <c r="C22" s="11"/>
      <c r="D22" s="11"/>
      <c r="E22" s="11"/>
      <c r="F22" s="11"/>
      <c r="G22" s="11"/>
      <c r="H22" s="11" t="s">
        <v>21</v>
      </c>
      <c r="I22" s="14">
        <v>611</v>
      </c>
      <c r="J22" s="12"/>
      <c r="K22" s="13"/>
      <c r="L22" s="12">
        <f>ROUND(J22*(1+K22),2)</f>
        <v>0</v>
      </c>
      <c r="M22" s="12">
        <f t="shared" si="1"/>
        <v>0</v>
      </c>
      <c r="N22" s="12">
        <f t="shared" si="2"/>
        <v>0</v>
      </c>
      <c r="O22" s="15"/>
    </row>
    <row r="23" spans="1:15" s="7" customFormat="1" ht="36" customHeight="1">
      <c r="A23" s="10" t="s">
        <v>31</v>
      </c>
      <c r="B23" s="28" t="s">
        <v>56</v>
      </c>
      <c r="C23" s="11"/>
      <c r="D23" s="11"/>
      <c r="E23" s="11"/>
      <c r="F23" s="11"/>
      <c r="G23" s="11"/>
      <c r="H23" s="11" t="s">
        <v>21</v>
      </c>
      <c r="I23" s="14">
        <v>428</v>
      </c>
      <c r="J23" s="12"/>
      <c r="K23" s="13"/>
      <c r="L23" s="12">
        <f t="shared" si="0"/>
        <v>0</v>
      </c>
      <c r="M23" s="12">
        <f t="shared" si="1"/>
        <v>0</v>
      </c>
      <c r="N23" s="12">
        <f t="shared" si="2"/>
        <v>0</v>
      </c>
      <c r="O23" s="15"/>
    </row>
    <row r="24" spans="1:15" s="7" customFormat="1" ht="36.6" customHeight="1">
      <c r="A24" s="10" t="s">
        <v>32</v>
      </c>
      <c r="B24" s="28" t="s">
        <v>62</v>
      </c>
      <c r="C24" s="11"/>
      <c r="D24" s="11"/>
      <c r="E24" s="11"/>
      <c r="F24" s="11"/>
      <c r="G24" s="11"/>
      <c r="H24" s="11" t="s">
        <v>21</v>
      </c>
      <c r="I24" s="14">
        <v>214</v>
      </c>
      <c r="J24" s="12"/>
      <c r="K24" s="13"/>
      <c r="L24" s="12">
        <f t="shared" si="0"/>
        <v>0</v>
      </c>
      <c r="M24" s="12">
        <f t="shared" si="1"/>
        <v>0</v>
      </c>
      <c r="N24" s="12">
        <f t="shared" si="2"/>
        <v>0</v>
      </c>
      <c r="O24" s="15"/>
    </row>
    <row r="25" spans="1:15" s="7" customFormat="1" ht="31.9" customHeight="1">
      <c r="A25" s="10" t="s">
        <v>33</v>
      </c>
      <c r="B25" s="28" t="s">
        <v>63</v>
      </c>
      <c r="C25" s="11"/>
      <c r="D25" s="11"/>
      <c r="E25" s="11"/>
      <c r="F25" s="11"/>
      <c r="G25" s="11"/>
      <c r="H25" s="11" t="s">
        <v>21</v>
      </c>
      <c r="I25" s="14">
        <v>214</v>
      </c>
      <c r="J25" s="12"/>
      <c r="K25" s="13"/>
      <c r="L25" s="12">
        <f t="shared" si="0"/>
        <v>0</v>
      </c>
      <c r="M25" s="12">
        <f t="shared" si="1"/>
        <v>0</v>
      </c>
      <c r="N25" s="12">
        <f t="shared" si="2"/>
        <v>0</v>
      </c>
      <c r="O25" s="15"/>
    </row>
    <row r="26" spans="1:15" s="7" customFormat="1" ht="39.6" customHeight="1">
      <c r="A26" s="10" t="s">
        <v>34</v>
      </c>
      <c r="B26" s="28" t="s">
        <v>64</v>
      </c>
      <c r="C26" s="11"/>
      <c r="D26" s="11"/>
      <c r="E26" s="11"/>
      <c r="F26" s="11"/>
      <c r="G26" s="11"/>
      <c r="H26" s="11" t="s">
        <v>21</v>
      </c>
      <c r="I26" s="14">
        <v>214</v>
      </c>
      <c r="J26" s="12"/>
      <c r="K26" s="13"/>
      <c r="L26" s="12">
        <f t="shared" si="0"/>
        <v>0</v>
      </c>
      <c r="M26" s="12">
        <f t="shared" si="1"/>
        <v>0</v>
      </c>
      <c r="N26" s="12">
        <f t="shared" si="2"/>
        <v>0</v>
      </c>
      <c r="O26" s="15"/>
    </row>
    <row r="27" spans="1:15" s="7" customFormat="1" ht="50.45" customHeight="1">
      <c r="A27" s="10" t="s">
        <v>40</v>
      </c>
      <c r="B27" s="28" t="s">
        <v>57</v>
      </c>
      <c r="C27" s="11"/>
      <c r="D27" s="11"/>
      <c r="E27" s="11"/>
      <c r="F27" s="11"/>
      <c r="G27" s="11"/>
      <c r="H27" s="11" t="s">
        <v>21</v>
      </c>
      <c r="I27" s="14">
        <v>100</v>
      </c>
      <c r="J27" s="12"/>
      <c r="K27" s="13"/>
      <c r="L27" s="12">
        <f t="shared" si="0"/>
        <v>0</v>
      </c>
      <c r="M27" s="12">
        <f t="shared" si="1"/>
        <v>0</v>
      </c>
      <c r="N27" s="12">
        <f t="shared" si="2"/>
        <v>0</v>
      </c>
      <c r="O27" s="15"/>
    </row>
    <row r="28" spans="1:15" s="7" customFormat="1" ht="52.15" customHeight="1">
      <c r="A28" s="10" t="s">
        <v>41</v>
      </c>
      <c r="B28" s="28" t="s">
        <v>58</v>
      </c>
      <c r="C28" s="11"/>
      <c r="D28" s="11"/>
      <c r="E28" s="11"/>
      <c r="F28" s="11"/>
      <c r="G28" s="11"/>
      <c r="H28" s="10" t="s">
        <v>21</v>
      </c>
      <c r="I28" s="14">
        <v>100</v>
      </c>
      <c r="J28" s="12"/>
      <c r="K28" s="13"/>
      <c r="L28" s="12">
        <f>ROUND(J28*(1+K28),2)</f>
        <v>0</v>
      </c>
      <c r="M28" s="12">
        <f t="shared" si="1"/>
        <v>0</v>
      </c>
      <c r="N28" s="12">
        <f t="shared" si="2"/>
        <v>0</v>
      </c>
      <c r="O28" s="15"/>
    </row>
    <row r="29" spans="1:15" s="7" customFormat="1" ht="89.45" customHeight="1">
      <c r="A29" s="10" t="s">
        <v>42</v>
      </c>
      <c r="B29" s="29" t="s">
        <v>48</v>
      </c>
      <c r="C29" s="11"/>
      <c r="D29" s="11"/>
      <c r="E29" s="11"/>
      <c r="F29" s="11"/>
      <c r="G29" s="11"/>
      <c r="H29" s="10" t="s">
        <v>21</v>
      </c>
      <c r="I29" s="14">
        <v>182</v>
      </c>
      <c r="J29" s="12"/>
      <c r="K29" s="13"/>
      <c r="L29" s="12">
        <f t="shared" si="0"/>
        <v>0</v>
      </c>
      <c r="M29" s="12">
        <f t="shared" si="1"/>
        <v>0</v>
      </c>
      <c r="N29" s="12">
        <f t="shared" si="2"/>
        <v>0</v>
      </c>
      <c r="O29" s="15"/>
    </row>
    <row r="30" spans="1:15" s="7" customFormat="1" ht="89.45" customHeight="1">
      <c r="A30" s="10" t="s">
        <v>43</v>
      </c>
      <c r="B30" s="29" t="s">
        <v>49</v>
      </c>
      <c r="C30" s="11"/>
      <c r="D30" s="11"/>
      <c r="E30" s="11"/>
      <c r="F30" s="11"/>
      <c r="G30" s="11"/>
      <c r="H30" s="10" t="s">
        <v>21</v>
      </c>
      <c r="I30" s="14">
        <v>438</v>
      </c>
      <c r="J30" s="12"/>
      <c r="K30" s="26"/>
      <c r="L30" s="12">
        <f t="shared" ref="L30:L32" si="3">ROUND(J30*(1+K30),2)</f>
        <v>0</v>
      </c>
      <c r="M30" s="12">
        <f t="shared" ref="M30:M34" si="4">ROUND(J30*I30,2)</f>
        <v>0</v>
      </c>
      <c r="N30" s="12">
        <f t="shared" ref="N30:N34" si="5">ROUND(M30*(1+K30),2)</f>
        <v>0</v>
      </c>
      <c r="O30" s="15"/>
    </row>
    <row r="31" spans="1:15" s="7" customFormat="1" ht="89.45" customHeight="1">
      <c r="A31" s="10" t="s">
        <v>44</v>
      </c>
      <c r="B31" s="29" t="s">
        <v>50</v>
      </c>
      <c r="C31" s="11"/>
      <c r="D31" s="11"/>
      <c r="E31" s="11"/>
      <c r="F31" s="11"/>
      <c r="G31" s="11"/>
      <c r="H31" s="10" t="s">
        <v>21</v>
      </c>
      <c r="I31" s="14">
        <v>448</v>
      </c>
      <c r="J31" s="12"/>
      <c r="K31" s="26"/>
      <c r="L31" s="12">
        <f>ROUND(J31*(1+K31),2)</f>
        <v>0</v>
      </c>
      <c r="M31" s="12">
        <f t="shared" si="4"/>
        <v>0</v>
      </c>
      <c r="N31" s="12">
        <f t="shared" si="5"/>
        <v>0</v>
      </c>
      <c r="O31" s="15"/>
    </row>
    <row r="32" spans="1:15" s="7" customFormat="1" ht="89.45" customHeight="1">
      <c r="A32" s="10" t="s">
        <v>45</v>
      </c>
      <c r="B32" s="29" t="s">
        <v>51</v>
      </c>
      <c r="C32" s="11"/>
      <c r="D32" s="11"/>
      <c r="E32" s="11"/>
      <c r="F32" s="11"/>
      <c r="G32" s="11"/>
      <c r="H32" s="10" t="s">
        <v>21</v>
      </c>
      <c r="I32" s="14">
        <v>272</v>
      </c>
      <c r="J32" s="12"/>
      <c r="K32" s="26"/>
      <c r="L32" s="12">
        <f t="shared" si="3"/>
        <v>0</v>
      </c>
      <c r="M32" s="12">
        <f t="shared" si="4"/>
        <v>0</v>
      </c>
      <c r="N32" s="12">
        <f t="shared" si="5"/>
        <v>0</v>
      </c>
      <c r="O32" s="15"/>
    </row>
    <row r="33" spans="1:26" s="7" customFormat="1" ht="89.45" customHeight="1">
      <c r="A33" s="10" t="s">
        <v>46</v>
      </c>
      <c r="B33" s="29" t="s">
        <v>52</v>
      </c>
      <c r="C33" s="11"/>
      <c r="D33" s="11"/>
      <c r="E33" s="11"/>
      <c r="F33" s="11"/>
      <c r="G33" s="11"/>
      <c r="H33" s="10" t="s">
        <v>21</v>
      </c>
      <c r="I33" s="14">
        <v>286</v>
      </c>
      <c r="J33" s="12"/>
      <c r="K33" s="26"/>
      <c r="L33" s="12">
        <f>ROUND(J33*(1+K33),2)</f>
        <v>0</v>
      </c>
      <c r="M33" s="12">
        <f t="shared" si="4"/>
        <v>0</v>
      </c>
      <c r="N33" s="12">
        <f t="shared" si="5"/>
        <v>0</v>
      </c>
      <c r="O33" s="15"/>
    </row>
    <row r="34" spans="1:26" s="7" customFormat="1" ht="97.15" customHeight="1">
      <c r="A34" s="10" t="s">
        <v>47</v>
      </c>
      <c r="B34" s="29" t="s">
        <v>59</v>
      </c>
      <c r="C34" s="11"/>
      <c r="D34" s="11"/>
      <c r="E34" s="11"/>
      <c r="F34" s="11"/>
      <c r="G34" s="11"/>
      <c r="H34" s="10" t="s">
        <v>21</v>
      </c>
      <c r="I34" s="14">
        <v>194</v>
      </c>
      <c r="J34" s="12"/>
      <c r="K34" s="26"/>
      <c r="L34" s="12">
        <f>ROUND(J34*(1+K34),2)</f>
        <v>0</v>
      </c>
      <c r="M34" s="12">
        <f t="shared" si="4"/>
        <v>0</v>
      </c>
      <c r="N34" s="12">
        <f t="shared" si="5"/>
        <v>0</v>
      </c>
      <c r="O34" s="15"/>
    </row>
    <row r="35" spans="1:26" ht="21.6" customHeight="1">
      <c r="A35" s="47" t="s">
        <v>67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49"/>
      <c r="M35" s="50">
        <f>SUM(M17:M34)</f>
        <v>0</v>
      </c>
      <c r="N35" s="51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2.15" customHeight="1">
      <c r="A36" s="52" t="s">
        <v>68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6">
        <f>SUM(N17:N34)</f>
        <v>0</v>
      </c>
      <c r="N36" s="56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" customHeight="1">
      <c r="A37" s="23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/>
      <c r="N37" s="25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.6" customHeight="1">
      <c r="A38" s="45" t="s">
        <v>60</v>
      </c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</row>
    <row r="39" spans="1:26" ht="15" customHeight="1">
      <c r="A39" s="27"/>
      <c r="B39" s="27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</row>
    <row r="40" spans="1:26" ht="15.75" customHeight="1">
      <c r="A40" s="27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26">
      <c r="A41" s="4" t="s">
        <v>35</v>
      </c>
    </row>
    <row r="42" spans="1:26">
      <c r="A42" s="4"/>
      <c r="J42" s="16"/>
    </row>
    <row r="44" spans="1:26">
      <c r="H44" s="8"/>
      <c r="I44" s="5"/>
      <c r="J44" s="5"/>
      <c r="K44" s="38" t="s">
        <v>36</v>
      </c>
      <c r="L44" s="38"/>
      <c r="M44" s="38"/>
      <c r="N44" s="38"/>
    </row>
    <row r="45" spans="1:26" ht="17.25" customHeight="1">
      <c r="H45" s="44"/>
      <c r="I45" s="44"/>
      <c r="J45" s="44"/>
      <c r="K45" s="30" t="s">
        <v>37</v>
      </c>
      <c r="L45" s="30"/>
      <c r="M45" s="30"/>
      <c r="N45" s="30"/>
    </row>
    <row r="46" spans="1:26" ht="17.25" customHeight="1">
      <c r="H46" s="5" t="s">
        <v>38</v>
      </c>
      <c r="I46" s="5"/>
      <c r="J46" s="5"/>
      <c r="K46" s="38" t="s">
        <v>39</v>
      </c>
      <c r="L46" s="38"/>
      <c r="M46" s="38"/>
      <c r="N46" s="38"/>
    </row>
  </sheetData>
  <mergeCells count="37">
    <mergeCell ref="J1:N1"/>
    <mergeCell ref="A12:C12"/>
    <mergeCell ref="D12:N12"/>
    <mergeCell ref="K44:N44"/>
    <mergeCell ref="I14:I15"/>
    <mergeCell ref="E14:E15"/>
    <mergeCell ref="M36:N36"/>
    <mergeCell ref="K46:N46"/>
    <mergeCell ref="A13:N13"/>
    <mergeCell ref="A14:A15"/>
    <mergeCell ref="M14:N14"/>
    <mergeCell ref="J14:L14"/>
    <mergeCell ref="H45:J45"/>
    <mergeCell ref="B14:B15"/>
    <mergeCell ref="H14:H15"/>
    <mergeCell ref="A38:N38"/>
    <mergeCell ref="F14:F15"/>
    <mergeCell ref="G14:G15"/>
    <mergeCell ref="C14:C15"/>
    <mergeCell ref="D14:D15"/>
    <mergeCell ref="A35:L35"/>
    <mergeCell ref="M35:N35"/>
    <mergeCell ref="A36:L36"/>
    <mergeCell ref="K45:N45"/>
    <mergeCell ref="A3:N3"/>
    <mergeCell ref="D6:N6"/>
    <mergeCell ref="A6:C6"/>
    <mergeCell ref="D7:N7"/>
    <mergeCell ref="A11:C11"/>
    <mergeCell ref="A4:N4"/>
    <mergeCell ref="A10:N10"/>
    <mergeCell ref="D9:N9"/>
    <mergeCell ref="A7:C7"/>
    <mergeCell ref="A8:C8"/>
    <mergeCell ref="A9:C9"/>
    <mergeCell ref="D11:N11"/>
    <mergeCell ref="D8:N8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20" max="5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Hárok1!Oblasť_tlače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Tišťanová</dc:creator>
  <cp:lastModifiedBy>zvarmuzekova</cp:lastModifiedBy>
  <cp:lastPrinted>2025-06-09T08:03:16Z</cp:lastPrinted>
  <dcterms:created xsi:type="dcterms:W3CDTF">2025-06-06T11:22:07Z</dcterms:created>
  <dcterms:modified xsi:type="dcterms:W3CDTF">2025-08-15T07:32:47Z</dcterms:modified>
</cp:coreProperties>
</file>