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borok\Desktop\VO\DNS\IKT\Výzvy\Výzva č.1\Vyhlásenie\"/>
    </mc:Choice>
  </mc:AlternateContent>
  <bookViews>
    <workbookView xWindow="90" yWindow="105" windowWidth="22935" windowHeight="9450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I17" i="1" l="1"/>
  <c r="K17" i="1" s="1"/>
  <c r="I27" i="1"/>
  <c r="K27" i="1" s="1"/>
  <c r="I10" i="1"/>
  <c r="K10" i="1" s="1"/>
  <c r="I6" i="1" l="1"/>
  <c r="I7" i="1"/>
  <c r="K7" i="1" s="1"/>
  <c r="I8" i="1"/>
  <c r="K8" i="1" s="1"/>
  <c r="I9" i="1"/>
  <c r="K9" i="1" s="1"/>
  <c r="I11" i="1"/>
  <c r="K11" i="1" s="1"/>
  <c r="I12" i="1"/>
  <c r="K12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6" i="1"/>
  <c r="K16" i="1" s="1"/>
  <c r="I15" i="1"/>
  <c r="K15" i="1" s="1"/>
  <c r="I14" i="1"/>
  <c r="K14" i="1" s="1"/>
  <c r="I13" i="1"/>
  <c r="K13" i="1" s="1"/>
  <c r="K6" i="1" l="1"/>
  <c r="I28" i="1"/>
  <c r="K28" i="1" s="1"/>
</calcChain>
</file>

<file path=xl/sharedStrings.xml><?xml version="1.0" encoding="utf-8"?>
<sst xmlns="http://schemas.openxmlformats.org/spreadsheetml/2006/main" count="90" uniqueCount="70">
  <si>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</si>
  <si>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</si>
  <si>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</si>
  <si>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</si>
  <si>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</si>
  <si>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</si>
  <si>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nemá uložený zákaz účasti vo verejnom obstarávaní potvrdený konečným rozhodnutím v Slovenskej republike a v štáte sídla, miesta podnikania alebo obvyklého pobytu,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</si>
  <si>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>Merná jednotka</t>
  </si>
  <si>
    <t>Sadzba DPH [%]</t>
  </si>
  <si>
    <t>Názov položky</t>
  </si>
  <si>
    <t>Plánované množstvo</t>
  </si>
  <si>
    <t>Myš</t>
  </si>
  <si>
    <t>Klávesnica</t>
  </si>
  <si>
    <t>SSD1</t>
  </si>
  <si>
    <t>SSD2</t>
  </si>
  <si>
    <t>RAM</t>
  </si>
  <si>
    <t>Switch</t>
  </si>
  <si>
    <t>Kábel 305m</t>
  </si>
  <si>
    <t>Konektor RJ45</t>
  </si>
  <si>
    <t>Patch kábel 0,25m</t>
  </si>
  <si>
    <t>Patch kábel 0,5m</t>
  </si>
  <si>
    <t>Patch kábel 1 m</t>
  </si>
  <si>
    <t>Patch kábel 2m</t>
  </si>
  <si>
    <t>Patch kábel 3m</t>
  </si>
  <si>
    <t xml:space="preserve">UPS </t>
  </si>
  <si>
    <t>PC 1</t>
  </si>
  <si>
    <t>PC 2</t>
  </si>
  <si>
    <t>Monitor 1 - 24"</t>
  </si>
  <si>
    <t>Monitor 2 -  31,5"</t>
  </si>
  <si>
    <t>Notebook 1</t>
  </si>
  <si>
    <t>Notebook 2</t>
  </si>
  <si>
    <t>Tlačiareň ČB</t>
  </si>
  <si>
    <t>Multifunkčné zariadenie ČB</t>
  </si>
  <si>
    <t>Celková cena s DPH v EUR</t>
  </si>
  <si>
    <t>ks</t>
  </si>
  <si>
    <t>(podpis osoby oprávnenej konať za uchádzača)</t>
  </si>
  <si>
    <t>..............................................................</t>
  </si>
  <si>
    <t>Meno a priezvisko osoby oprávnenej konať za uchádzača</t>
  </si>
  <si>
    <t>Vlastný návrh plnenia (doplní uchádzač podľa skutočných vlastností ponúkaných výrobkov)</t>
  </si>
  <si>
    <t>Jednotková cena bez DPH v EUR</t>
  </si>
  <si>
    <t>Celková cena bez DPH v EUR</t>
  </si>
  <si>
    <t>Identifikácia ponúkaného zariadenia (názov/označenie výrobku)</t>
  </si>
  <si>
    <t>Rozhranie USB; Pripojenie drôtové; Určenie pre pravákov; Citlivosť min. 1000 DPI; Technológia optická; Dĺžka kábla min. 1,8 m; Počet tlačidiel 3 x; Koliesko klasické; Kompatibilita Win 7, 10 ,11; Farba čierna</t>
  </si>
  <si>
    <t>Rozhranie USB; Pripojenie drôtové; Lokalizácia SK; Typ klávesov nízkoprofilové; Typ spínača membránový; Farba čierna; Kompatibilita Win 7, 10 ,11</t>
  </si>
  <si>
    <t xml:space="preserve">Typ úložiska SSD SATA III; Formát 2,5“; Kapacita 250 GB; Rýchlosť čítania 560 MB/s; Rýchlosť zápisu 530 MB/s; Použitie do počítača; Vyrovnávacia pamäť 512 MB; Funkcie AES 256-bit Encryption, Garbage Collection, S.M.A.R.T. command, TCG Opal 2.0.1, TRIM, Podporuje režim spánku, Podpora WWN, IEEE 1667; Max spotreba 3,5 W; Mean Time Before Failure 1 500 000 h 
</t>
  </si>
  <si>
    <t xml:space="preserve">Typ úložiska SSD SATA III; Formát 2,5“; Kapacita 1 TB; Rýchlosť čítania 560 MB/s; Rýchlosť zápisu 530 MB/s; Použitie do počítača; Vyrovnávacia pamäť 1024 MB;Funkcie AES 256-bit Encryption, Garbage Collection, S.M.A.R.T. command, TCG Opal 2.0.1, TRIM, Podporuje režim spánku, Podpora WWN, IEEE 1667; Max spotreba 3,5 W; Mean Time Before Failure
6 000 000 h 
</t>
  </si>
  <si>
    <t>Typ pamäte DDR4; Veľkosť operačnej pamäte 8 GB; Vyhotovenie DIMM; Modul PC4-21300; Počet modulov 1 ks; Frekvencia 2666 MHz; Časovanie CL19; Priepustnosť 21 300 MB/s; Napätie 1,2 V; Ďalšie vlastnosti pasívny chladič</t>
  </si>
  <si>
    <t>Vyhotovenie Desktop;Typ Unmanaged, IPv6 Ready; Typ portov RJ45; Počet portov 8 x; Rýchlosť portov 10/100/1000 Mbit; Napájanie zo siete; Telo kovové</t>
  </si>
  <si>
    <t xml:space="preserve">Typ sieťový kábel bez konektorov; Kategória CAT5E; Tienenie UTP; Dĺžka 305 m; Typ vodiča lanko; Balenie Box
</t>
  </si>
  <si>
    <t>Kategória CAT5E; Tienenie UTP; Prevedenie 8p8c pre lanko; Balenie 100 ks</t>
  </si>
  <si>
    <t>Kategória 5E; Tienenie UTP; Dĺžka 0,25 m; Konektory RJ45; Zapojenie 1:1 podľa EIA / TIA 568; Typ vodiča lanko; Ochrana západky konektora áno</t>
  </si>
  <si>
    <t>Kategória 5E; Tienenie UTP; Dĺžka 0,5 m; Konektory RJ45; Zapojenie 1:1 podľa EIA / TIA 568; Typ vodiča lanko; Ochrana západky konektora áno</t>
  </si>
  <si>
    <t xml:space="preserve">Kategória 5E; Tienenie UTP; Dĺžka 1 m; Konektory RJ45; Zapojenie 1:1 podľa EIA / TIA 568;Typ vodiča lanko; Ochrana západky konektora áno
</t>
  </si>
  <si>
    <t>Kategória 5E; Tienenie UTP; Dĺžka 2 m; Konektory RJ45; Zapojenie 1:1 podľa EIA / TIA 568; Typ vodiča lanko; Ochrana západky konektora áno</t>
  </si>
  <si>
    <t>Kategória 5E; Tienenie UTP; Dĺžka 3 m; Konektory RJ45; Zapojenie 1:1 podľa EIA / TIA 568; Typ vodiča lanko; Ochrana západky konektora áno</t>
  </si>
  <si>
    <t>Prevedenie klasické; Skutočný výkon 600 W; Zdanlivý výkon 1000 VA; Typ napájania Line interactive; Záložná doba pri 100 % záťaži min. 5 min; Typ zásuviek IEC 320 C13; Počet zásuviek 8 x; Dodatočné rozhranie a ochrana Ethernet, Ochrana sieťového kábla, USB</t>
  </si>
  <si>
    <t>Operačný systém Windows 11 Pro OEM predinštalovaný; Rad procesora Intel Core i3; Frekvencia procesora min. 3,3 GHz; Počet jadier procesora min.  4x; Cache procesora min. 12 MB; Core Boost Frekvencia 4,3 GHz; Funkcie procesora automatické taktovanie;Kapacita úložiska min. 1 TB;Typ a rozhranie úložiska SSD M.2; Počet osadených slotov M.21 x; Veľkosť operačnejpamäte 16 GB; Frekvencia pamäte min. 4 400 MHz; Typ pamäte DDR5; Maximálna kapacita RAM 64 GB; Počet slotov RAM 2 ks; Počet osadených slotov 1 ks; USB 2.0 min. 4 x; USB-C min. 1 x; USB 3.0 min. 3 x; Grafické Dport, HDMI;  Ďalšie výstupy LAN, Bluetooth, WiFi, Combo Audio Jack, zvukový výstup; Základné príslušenstvo klávesnica a myš rovnakej značky ako PC</t>
  </si>
  <si>
    <t>Operačný systém Windows 11 Pro OEM predinštalovaný; Rad procesora Intel Core i7; Frekvencia procesora min. 2,1 GHz; Počet jadier procesora min.  20x; Cache procesora min. 33 MB; Core Boost Frekvencia 5,3 GHz; Funkcie procesora automatické pretaktovanie,Hyper Threading, Podpora Virtualizácie; Kapacita úložiska min. 1 TB; Typ a rozhranie úložiska SSD M.2; Počet osadených slotov M.2 -1 x; Celkový počet slotov M.2 -2 x; Počet osadený slotov 3,5“ 0 x; Celkový počet slotov 3,5“2 x; Veľkosť operačnej pamäte 32 GB; Frekvencia pamäte min. 4 800 MHz; Typ pamäte DDR5; Maximálna kapacita RAM 128 GB; Počet slotov RAM 2 ks; Počet osadených slotov 2 ks; USB 2.0 min. 3 x; USB-C min. 1 x; USB 3.0 min. 4 x; Grafické Dport, HDMI, miniDPort; Ďalšie výstupy LAN, Combo Audio Jack; Základné príslušenstvo klávesnica a myš rovnakej značky ako PC</t>
  </si>
  <si>
    <t>Uhlopriečka 24 “; Typ rozlíšenia Full HD; Rozlíšenie 1920 x 1080; Pomer strán 16:9;Konštrukcia rovná; Technológia panela LCD; Typ panela IPS; Obnovovacia frekvencia 75 Hz; Odozva 5 ms; Maximálny jas 250 cd/m2; Natívny kontrast 1000:1; Povrch matný; Grafické rozhranie DisplayPort, HDMI, VGA; Audio rozhranie výstup na slúchadlá; Funkcie filter modrého svetla; Výbava reproduktory; Kábel v balení HDMI, sieťový kábel</t>
  </si>
  <si>
    <t>Uhlopriečka 31,5“; Typ rozlíšenia 4K; Rozlíšenie 3840 x 2160; Pomer strán 16:9; Konštrukcia rovná; Technológia panela LCD; Typ panela VA; Obnovovacia frekvencia 60 Hz; Odozva 4 ms; Maximálny jas  350 cd/m2; Natívny kontrast 3500:1; Povrch antireflexný; Grafické rozhranie DisplayPort, HDMI; Dátové rozhranie 1 x USB-C, 5 x USB; Audio rozhranie výstup na slúchadlá; Funkcie filter modrého svetla; Výbava reproduktory; Kábel v balení HDMI, DP, sieťový kábel; Vlastnosti naklápací, nastaviteľná výška /Pivot/; Vesa 100 x 100</t>
  </si>
  <si>
    <t xml:space="preserve">Operačný systém Windows 11 Pro OEM predinštalovaný; Uhlopriečka 14 “; Obnovovacia frekvencia 60 Hz; Svietivosť 250 Nits; Rozlíšenie 1920 x 1200; Pomer strán 16 : 10;Typ displeja antireflexný; Typ panela IPS; Rad procesora Intel Core i5; Frekvencia procesora min. 1,3 GHz; Počet jadier procesora min.  10x; Cache procesora min. 12 MB; Core Boost Frekvencia 4,6 GHz; Funkcie procesora automatické pretaktovanie, Hyper Threading, Podpora Virtualizácie; Kapacita úložiska min. 512 GB; Typ a rozhranie úložiska SSD M.2; Počet osadených slotov M.2 1 x; Veľkosť operačnej pamäte 16 GB; Frekvencia pamäte min. 4 400 MHz; Typ pamäte DDR5; Maximálna kapacita RAM 64 GB; Počet slotov RAM 2 ks; Počet osadených slotov 2 ks; USB-C min. 1 x; USB 3.0 min. 2 x; Grafické HDMI; Ďalšie výstupy
LAN (RJ45), Bluetooth, WiFi, Combo Audio Jack; Lokalizácia SK, Výbava čítačka odtlačkov prstov, čítačka pamäťových kariet,  podsvietená klávesnica, webkamera; Balenie obsahuje napájací adaptér
</t>
  </si>
  <si>
    <t xml:space="preserve">Operačný systém Windows 11 Pro OEM predinštalovaný; Uhlopriečka 14 “;Obnovovacia frekvencia 60 Hz; Svietivosť 300 Nits; Rozlíšenie 2880 x 1800; Pomer strán 16 : 10; Typ displeja antireflexný; Typ panela WVA; Rad procesora Intel Core i7;Frekvencia procesora min. 1,2 GHz; Počet jadier procesora min.  10x; Cache procesora min. 12 MB; Core Boost Frekvencia 5 GHz; Funkcie procesora automatické pretaktovanie, Hyper Threading, Podpora Virtualizácie; Kapacita úložiska min. 1000 GB; Typ a rozhranie úložiska SSD M.2; Počet osadených slotov M.2 1x;  Veľkosť operačnej pamäte 32 GB; Typ pamäte DDR5; Celkový počet slotov RAM 2 x; Nabíjanie možnosť nabíjať cez USB-C; Konštrukcia kov, horčík;  USB 3.0 min. 2 x; Grafické HDMI, USB-C; Ďalšie výstupy LAN (RJ45), Bluetooth, WiFi, Combo Audio Jack;
Lokalizácia SK;  Výbava čítačka odtlačkov prstov, čítačka pamäťových kariet,  podsvietená klávesnica, webkamera; Balenie obsahuje napájací adaptér
</t>
  </si>
  <si>
    <t xml:space="preserve">Technológia laserová;, Farba čiernobiela; Pripojenie USB, LAN; Funkcie automatická obojstranná tlač (duplex), Kopírovanie a skenovanie, Fax; Formát papiera A4, A5, A6, DL, Letter; Rozlíšenie tlače 1200 x 1200; Rýchlosť tlače min. 32 str./min.;Doba tlače prvej strany
max. 8,5 s; Vstupný zásobník 250 strán; Max. mesačné zaťaženie 35 000 str/mes; Funkcie skenera, automatický podávač; Rozlíšenie skenera 1200 x 1200; Rýchlosť skenovania 22,5 str/min; Dostupná alternatívna náplň Áno; Balenie obsahuje napájací kábel, toner
</t>
  </si>
  <si>
    <t xml:space="preserve">Technológia laserová; Farba čiernobiela; Pripojenie USB, LAN; Funkcie automatická obojstranná tlač (duplex); Formát papiera A4, A5, COM10, DL; Rozlíšenie tlače 1200 x 1200; Rýchlosť tlače min. 34 str./min.; Doba tlače prvej strany max. 8,5 s; Vstupný zásobník 250 strán; Max. mesačné zaťaženie 35 000 str/mes; Dostupná alternatívna náplň Áno; Balenie obsahuje napájací kábel, toner
</t>
  </si>
  <si>
    <t>Stručný opis (parametre)</t>
  </si>
  <si>
    <t>Číslo položky</t>
  </si>
  <si>
    <t>Bal.</t>
  </si>
  <si>
    <t>Cena celkom spolu:</t>
  </si>
  <si>
    <t>Podrobný opis predmetu zákazky</t>
  </si>
  <si>
    <t xml:space="preserve">Predmetom zákazky je dodanie počítačovej techniky a počítačových dielov podľa minimálnych parametrov a rozsahu stanoveného v tabuľke.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</si>
</sst>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[$-41B]General"/>
    <numFmt numFmtId="166" formatCode="0.0000"/>
    <numFmt numFmtId="167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8080"/>
      </patternFill>
    </fill>
    <fill>
      <patternFill patternType="solid">
        <fgColor theme="3" tint="0.79998168889431442"/>
        <bgColor rgb="FF7F7F7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165" fontId="11" fillId="0" borderId="0" applyBorder="0" applyProtection="0"/>
    <xf numFmtId="0" fontId="8" fillId="0" borderId="0"/>
  </cellStyleXfs>
  <cellXfs count="91">
    <xf numFmtId="0" fontId="0" fillId="0" borderId="0" xfId="0"/>
    <xf numFmtId="0" fontId="0" fillId="0" borderId="0" xfId="0" applyAlignment="1">
      <alignment horizontal="justify" vertical="center"/>
    </xf>
    <xf numFmtId="165" fontId="12" fillId="0" borderId="1" xfId="2" applyFont="1" applyBorder="1"/>
    <xf numFmtId="0" fontId="5" fillId="0" borderId="1" xfId="1" applyFont="1" applyBorder="1"/>
    <xf numFmtId="0" fontId="7" fillId="0" borderId="1" xfId="0" applyFont="1" applyBorder="1"/>
    <xf numFmtId="0" fontId="7" fillId="0" borderId="0" xfId="1" applyFont="1" applyBorder="1" applyAlignment="1">
      <alignment horizontal="center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14" fillId="0" borderId="0" xfId="1" applyFont="1" applyBorder="1"/>
    <xf numFmtId="0" fontId="15" fillId="0" borderId="0" xfId="1" applyFont="1" applyBorder="1" applyAlignment="1">
      <alignment vertical="center" wrapText="1"/>
    </xf>
    <xf numFmtId="0" fontId="7" fillId="0" borderId="0" xfId="0" applyFont="1" applyBorder="1"/>
    <xf numFmtId="0" fontId="8" fillId="0" borderId="0" xfId="3" applyBorder="1"/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/>
    </xf>
    <xf numFmtId="0" fontId="5" fillId="0" borderId="0" xfId="1" applyFont="1" applyBorder="1"/>
    <xf numFmtId="0" fontId="6" fillId="0" borderId="0" xfId="1" applyFont="1" applyBorder="1" applyAlignment="1">
      <alignment wrapText="1"/>
    </xf>
    <xf numFmtId="166" fontId="5" fillId="0" borderId="0" xfId="1" applyNumberFormat="1" applyFont="1" applyBorder="1"/>
    <xf numFmtId="0" fontId="13" fillId="0" borderId="0" xfId="1" applyFont="1" applyBorder="1" applyAlignment="1">
      <alignment horizontal="right"/>
    </xf>
    <xf numFmtId="165" fontId="12" fillId="0" borderId="0" xfId="2" applyFont="1" applyBorder="1"/>
    <xf numFmtId="0" fontId="10" fillId="0" borderId="0" xfId="1" applyFont="1" applyFill="1"/>
    <xf numFmtId="0" fontId="10" fillId="0" borderId="0" xfId="1" applyFont="1" applyFill="1" applyAlignment="1">
      <alignment wrapText="1"/>
    </xf>
    <xf numFmtId="0" fontId="10" fillId="0" borderId="0" xfId="1" applyFont="1" applyFill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165" fontId="16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165" fontId="12" fillId="0" borderId="1" xfId="2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7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0" fillId="0" borderId="0" xfId="0" applyBorder="1"/>
    <xf numFmtId="0" fontId="0" fillId="0" borderId="0" xfId="0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167" fontId="19" fillId="4" borderId="3" xfId="0" applyNumberFormat="1" applyFont="1" applyFill="1" applyBorder="1" applyAlignment="1">
      <alignment horizontal="center" vertical="center" wrapText="1"/>
    </xf>
    <xf numFmtId="167" fontId="19" fillId="5" borderId="4" xfId="1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 wrapText="1"/>
    </xf>
    <xf numFmtId="0" fontId="1" fillId="3" borderId="9" xfId="0" applyFont="1" applyFill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17" xfId="3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164" fontId="20" fillId="2" borderId="20" xfId="1" applyNumberFormat="1" applyFont="1" applyFill="1" applyBorder="1" applyAlignment="1">
      <alignment horizontal="center" vertical="center"/>
    </xf>
    <xf numFmtId="0" fontId="21" fillId="2" borderId="20" xfId="1" applyFont="1" applyFill="1" applyBorder="1" applyAlignment="1">
      <alignment horizontal="center" vertical="center"/>
    </xf>
    <xf numFmtId="4" fontId="20" fillId="2" borderId="2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Border="1" applyAlignment="1">
      <alignment horizontal="justify" vertical="center"/>
    </xf>
    <xf numFmtId="0" fontId="1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1" fillId="3" borderId="1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</cellXfs>
  <cellStyles count="4">
    <cellStyle name="Excel Built-in Normal" xfId="2"/>
    <cellStyle name="Normálna" xfId="0" builtinId="0"/>
    <cellStyle name="Normálna 2" xfId="3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tabSelected="1" zoomScale="55" zoomScaleNormal="55" workbookViewId="0">
      <selection activeCell="R7" sqref="R7"/>
    </sheetView>
  </sheetViews>
  <sheetFormatPr defaultRowHeight="15" x14ac:dyDescent="0.25"/>
  <cols>
    <col min="1" max="1" width="17.85546875" style="33" customWidth="1"/>
    <col min="2" max="2" width="20.140625" customWidth="1"/>
    <col min="3" max="3" width="103.28515625" customWidth="1"/>
    <col min="4" max="4" width="54.28515625" customWidth="1"/>
    <col min="5" max="5" width="51.7109375" customWidth="1"/>
    <col min="6" max="6" width="11.85546875" style="33" customWidth="1"/>
    <col min="7" max="7" width="8.42578125" style="33" customWidth="1"/>
    <col min="8" max="8" width="12.85546875" style="33" customWidth="1"/>
    <col min="9" max="9" width="10" style="33" customWidth="1"/>
    <col min="10" max="10" width="12.140625" style="33" customWidth="1"/>
    <col min="11" max="11" width="13" style="33" customWidth="1"/>
  </cols>
  <sheetData>
    <row r="1" spans="1:31" ht="19.5" thickBot="1" x14ac:dyDescent="0.35">
      <c r="A1" s="51" t="s">
        <v>0</v>
      </c>
      <c r="B1" s="88" t="s">
        <v>68</v>
      </c>
      <c r="C1" s="89"/>
      <c r="D1" s="89"/>
      <c r="E1" s="89"/>
      <c r="F1" s="89"/>
      <c r="G1" s="89"/>
      <c r="H1" s="89"/>
      <c r="I1" s="89"/>
      <c r="J1" s="89"/>
      <c r="K1" s="90"/>
    </row>
    <row r="2" spans="1:31" ht="184.5" customHeight="1" thickBot="1" x14ac:dyDescent="0.3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31" ht="54" customHeight="1" thickBot="1" x14ac:dyDescent="0.3">
      <c r="A3" s="82" t="s">
        <v>69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31" hidden="1" x14ac:dyDescent="0.25"/>
    <row r="5" spans="1:31" ht="37.5" customHeight="1" x14ac:dyDescent="0.25">
      <c r="A5" s="48" t="s">
        <v>65</v>
      </c>
      <c r="B5" s="49" t="s">
        <v>9</v>
      </c>
      <c r="C5" s="50" t="s">
        <v>64</v>
      </c>
      <c r="D5" s="50" t="s">
        <v>38</v>
      </c>
      <c r="E5" s="50" t="s">
        <v>41</v>
      </c>
      <c r="F5" s="45" t="s">
        <v>10</v>
      </c>
      <c r="G5" s="45" t="s">
        <v>7</v>
      </c>
      <c r="H5" s="45" t="s">
        <v>39</v>
      </c>
      <c r="I5" s="46" t="s">
        <v>40</v>
      </c>
      <c r="J5" s="45" t="s">
        <v>8</v>
      </c>
      <c r="K5" s="47" t="s">
        <v>33</v>
      </c>
      <c r="O5" s="9"/>
      <c r="P5" s="9"/>
      <c r="Q5" s="10"/>
      <c r="R5" s="5"/>
      <c r="S5" s="5"/>
      <c r="T5" s="6"/>
      <c r="U5" s="7"/>
      <c r="V5" s="8"/>
    </row>
    <row r="6" spans="1:31" ht="95.25" customHeight="1" x14ac:dyDescent="0.25">
      <c r="A6" s="43">
        <v>1</v>
      </c>
      <c r="B6" s="24" t="s">
        <v>26</v>
      </c>
      <c r="C6" s="41" t="s">
        <v>57</v>
      </c>
      <c r="D6" s="4"/>
      <c r="E6" s="4"/>
      <c r="F6" s="34">
        <v>5</v>
      </c>
      <c r="G6" s="35" t="s">
        <v>34</v>
      </c>
      <c r="H6" s="35"/>
      <c r="I6" s="36">
        <f t="shared" ref="I6:I12" si="0">SUM(F6*H6)</f>
        <v>0</v>
      </c>
      <c r="J6" s="37">
        <v>23</v>
      </c>
      <c r="K6" s="44">
        <f t="shared" ref="K6:K12" si="1">SUM(I6 *1.23)</f>
        <v>0</v>
      </c>
      <c r="O6" s="11"/>
      <c r="P6" s="11"/>
      <c r="Q6" s="12"/>
      <c r="R6" s="13"/>
      <c r="S6" s="13"/>
      <c r="T6" s="17"/>
      <c r="U6" s="14"/>
      <c r="V6" s="7"/>
      <c r="X6" s="20"/>
      <c r="Y6" s="21"/>
      <c r="Z6" s="22"/>
      <c r="AA6" s="22"/>
      <c r="AB6" s="22"/>
      <c r="AC6" s="22"/>
      <c r="AD6" s="22"/>
      <c r="AE6" s="22"/>
    </row>
    <row r="7" spans="1:31" ht="56.25" customHeight="1" x14ac:dyDescent="0.25">
      <c r="A7" s="43">
        <v>2</v>
      </c>
      <c r="B7" s="24" t="s">
        <v>27</v>
      </c>
      <c r="C7" s="41" t="s">
        <v>58</v>
      </c>
      <c r="D7" s="4"/>
      <c r="E7" s="4"/>
      <c r="F7" s="34">
        <v>30</v>
      </c>
      <c r="G7" s="35" t="s">
        <v>34</v>
      </c>
      <c r="H7" s="35"/>
      <c r="I7" s="36">
        <f t="shared" si="0"/>
        <v>0</v>
      </c>
      <c r="J7" s="37">
        <v>23</v>
      </c>
      <c r="K7" s="44">
        <f t="shared" si="1"/>
        <v>0</v>
      </c>
      <c r="O7" s="11"/>
      <c r="P7" s="11"/>
      <c r="Q7" s="12"/>
      <c r="R7" s="13"/>
      <c r="S7" s="13"/>
      <c r="T7" s="17"/>
      <c r="U7" s="14"/>
      <c r="V7" s="7"/>
      <c r="X7" s="15"/>
      <c r="Y7" s="15"/>
      <c r="Z7" s="15"/>
      <c r="AA7" s="16"/>
      <c r="AB7" s="16"/>
      <c r="AC7" s="17"/>
      <c r="AD7" s="18"/>
      <c r="AE7" s="7"/>
    </row>
    <row r="8" spans="1:31" ht="64.5" customHeight="1" x14ac:dyDescent="0.25">
      <c r="A8" s="43">
        <v>3</v>
      </c>
      <c r="B8" s="24" t="s">
        <v>28</v>
      </c>
      <c r="C8" s="42" t="s">
        <v>59</v>
      </c>
      <c r="D8" s="4"/>
      <c r="E8" s="4"/>
      <c r="F8" s="34">
        <v>10</v>
      </c>
      <c r="G8" s="35" t="s">
        <v>34</v>
      </c>
      <c r="H8" s="35"/>
      <c r="I8" s="36">
        <f t="shared" si="0"/>
        <v>0</v>
      </c>
      <c r="J8" s="37">
        <v>23</v>
      </c>
      <c r="K8" s="44">
        <f t="shared" si="1"/>
        <v>0</v>
      </c>
      <c r="O8" s="11"/>
      <c r="P8" s="11"/>
      <c r="Q8" s="12"/>
      <c r="R8" s="13"/>
      <c r="S8" s="13"/>
      <c r="T8" s="17"/>
      <c r="U8" s="14"/>
      <c r="V8" s="7"/>
      <c r="X8" s="15"/>
      <c r="Y8" s="15"/>
      <c r="Z8" s="15"/>
      <c r="AA8" s="16"/>
      <c r="AB8" s="16"/>
      <c r="AC8" s="17"/>
      <c r="AD8" s="18"/>
      <c r="AE8" s="7"/>
    </row>
    <row r="9" spans="1:31" ht="127.5" x14ac:dyDescent="0.25">
      <c r="A9" s="43">
        <v>4</v>
      </c>
      <c r="B9" s="25" t="s">
        <v>29</v>
      </c>
      <c r="C9" s="27" t="s">
        <v>60</v>
      </c>
      <c r="D9" s="2"/>
      <c r="E9" s="2"/>
      <c r="F9" s="34">
        <v>10</v>
      </c>
      <c r="G9" s="35" t="s">
        <v>34</v>
      </c>
      <c r="H9" s="35"/>
      <c r="I9" s="36">
        <f t="shared" si="0"/>
        <v>0</v>
      </c>
      <c r="J9" s="37">
        <v>23</v>
      </c>
      <c r="K9" s="44">
        <f t="shared" si="1"/>
        <v>0</v>
      </c>
      <c r="O9" s="11"/>
      <c r="P9" s="11"/>
      <c r="Q9" s="12"/>
      <c r="R9" s="13"/>
      <c r="S9" s="13"/>
      <c r="T9" s="17"/>
      <c r="U9" s="14"/>
      <c r="V9" s="7"/>
      <c r="X9" s="15"/>
      <c r="Y9" s="15"/>
      <c r="Z9" s="15"/>
      <c r="AA9" s="16"/>
      <c r="AB9" s="16"/>
      <c r="AC9" s="17"/>
      <c r="AD9" s="18"/>
      <c r="AE9" s="7"/>
    </row>
    <row r="10" spans="1:31" ht="76.5" x14ac:dyDescent="0.25">
      <c r="A10" s="43">
        <v>5</v>
      </c>
      <c r="B10" s="24" t="s">
        <v>25</v>
      </c>
      <c r="C10" s="26" t="s">
        <v>56</v>
      </c>
      <c r="D10" s="23"/>
      <c r="E10" s="23"/>
      <c r="F10" s="34">
        <v>20</v>
      </c>
      <c r="G10" s="35" t="s">
        <v>34</v>
      </c>
      <c r="H10" s="35"/>
      <c r="I10" s="36">
        <f t="shared" ref="I10" si="2">SUM(F10*H10)</f>
        <v>0</v>
      </c>
      <c r="J10" s="37">
        <v>23</v>
      </c>
      <c r="K10" s="44">
        <f t="shared" ref="K10" si="3">SUM(I10 *1.23)</f>
        <v>0</v>
      </c>
      <c r="O10" s="11"/>
      <c r="P10" s="11"/>
      <c r="Q10" s="12"/>
      <c r="R10" s="13"/>
      <c r="S10" s="13"/>
      <c r="T10" s="17"/>
      <c r="U10" s="14"/>
      <c r="V10" s="7"/>
      <c r="X10" s="15"/>
      <c r="Y10" s="15"/>
      <c r="Z10" s="15"/>
      <c r="AA10" s="16"/>
      <c r="AB10" s="16"/>
      <c r="AC10" s="17"/>
      <c r="AD10" s="18"/>
      <c r="AE10" s="7"/>
    </row>
    <row r="11" spans="1:31" ht="63.75" x14ac:dyDescent="0.25">
      <c r="A11" s="43">
        <v>6</v>
      </c>
      <c r="B11" s="24" t="s">
        <v>31</v>
      </c>
      <c r="C11" s="28" t="s">
        <v>63</v>
      </c>
      <c r="D11" s="4"/>
      <c r="E11" s="4"/>
      <c r="F11" s="34">
        <v>20</v>
      </c>
      <c r="G11" s="35" t="s">
        <v>34</v>
      </c>
      <c r="H11" s="35"/>
      <c r="I11" s="36">
        <f t="shared" si="0"/>
        <v>0</v>
      </c>
      <c r="J11" s="37">
        <v>23</v>
      </c>
      <c r="K11" s="44">
        <f t="shared" si="1"/>
        <v>0</v>
      </c>
      <c r="O11" s="11"/>
      <c r="P11" s="11"/>
      <c r="Q11" s="12"/>
      <c r="R11" s="13"/>
      <c r="S11" s="13"/>
      <c r="T11" s="17"/>
      <c r="U11" s="14"/>
      <c r="V11" s="7"/>
      <c r="X11" s="15"/>
      <c r="Y11" s="15"/>
      <c r="Z11" s="15"/>
      <c r="AA11" s="16"/>
      <c r="AB11" s="16"/>
      <c r="AC11" s="17"/>
      <c r="AD11" s="18"/>
      <c r="AE11" s="7"/>
    </row>
    <row r="12" spans="1:31" ht="89.25" x14ac:dyDescent="0.25">
      <c r="A12" s="43">
        <v>7</v>
      </c>
      <c r="B12" s="72" t="s">
        <v>32</v>
      </c>
      <c r="C12" s="28" t="s">
        <v>62</v>
      </c>
      <c r="D12" s="4"/>
      <c r="E12" s="4"/>
      <c r="F12" s="34">
        <v>50</v>
      </c>
      <c r="G12" s="35" t="s">
        <v>34</v>
      </c>
      <c r="H12" s="35"/>
      <c r="I12" s="36">
        <f t="shared" si="0"/>
        <v>0</v>
      </c>
      <c r="J12" s="37">
        <v>23</v>
      </c>
      <c r="K12" s="44">
        <f t="shared" si="1"/>
        <v>0</v>
      </c>
      <c r="O12" s="11"/>
      <c r="P12" s="11"/>
      <c r="Q12" s="12"/>
      <c r="R12" s="13"/>
      <c r="S12" s="13"/>
      <c r="T12" s="17"/>
      <c r="U12" s="14"/>
      <c r="V12" s="7"/>
      <c r="X12" s="15"/>
      <c r="Y12" s="15"/>
      <c r="Z12" s="15"/>
      <c r="AA12" s="16"/>
      <c r="AB12" s="16"/>
      <c r="AC12" s="17"/>
      <c r="AD12" s="18"/>
      <c r="AE12" s="7"/>
    </row>
    <row r="13" spans="1:31" ht="25.5" x14ac:dyDescent="0.25">
      <c r="A13" s="43">
        <v>8</v>
      </c>
      <c r="B13" s="29" t="s">
        <v>11</v>
      </c>
      <c r="C13" s="30" t="s">
        <v>42</v>
      </c>
      <c r="D13" s="3"/>
      <c r="E13" s="3"/>
      <c r="F13" s="38">
        <v>300</v>
      </c>
      <c r="G13" s="39" t="s">
        <v>34</v>
      </c>
      <c r="H13" s="39"/>
      <c r="I13" s="36">
        <f t="shared" ref="I13:I26" si="4">SUM(F13*H13)</f>
        <v>0</v>
      </c>
      <c r="J13" s="40">
        <v>23</v>
      </c>
      <c r="K13" s="44">
        <f>SUM(I13 *1.23)</f>
        <v>0</v>
      </c>
    </row>
    <row r="14" spans="1:31" ht="25.5" x14ac:dyDescent="0.25">
      <c r="A14" s="43">
        <v>9</v>
      </c>
      <c r="B14" s="29" t="s">
        <v>12</v>
      </c>
      <c r="C14" s="30" t="s">
        <v>43</v>
      </c>
      <c r="D14" s="3"/>
      <c r="E14" s="3"/>
      <c r="F14" s="38">
        <v>300</v>
      </c>
      <c r="G14" s="39" t="s">
        <v>34</v>
      </c>
      <c r="H14" s="39"/>
      <c r="I14" s="36">
        <f t="shared" si="4"/>
        <v>0</v>
      </c>
      <c r="J14" s="40">
        <v>23</v>
      </c>
      <c r="K14" s="44">
        <f t="shared" ref="K14:K27" si="5">SUM(I14 *1.23)</f>
        <v>0</v>
      </c>
    </row>
    <row r="15" spans="1:31" ht="51" x14ac:dyDescent="0.25">
      <c r="A15" s="43">
        <v>10</v>
      </c>
      <c r="B15" s="29" t="s">
        <v>13</v>
      </c>
      <c r="C15" s="30" t="s">
        <v>44</v>
      </c>
      <c r="D15" s="3"/>
      <c r="E15" s="3"/>
      <c r="F15" s="38">
        <v>700</v>
      </c>
      <c r="G15" s="39" t="s">
        <v>34</v>
      </c>
      <c r="H15" s="39"/>
      <c r="I15" s="36">
        <f t="shared" si="4"/>
        <v>0</v>
      </c>
      <c r="J15" s="40">
        <v>23</v>
      </c>
      <c r="K15" s="44">
        <f t="shared" si="5"/>
        <v>0</v>
      </c>
    </row>
    <row r="16" spans="1:31" ht="63.75" x14ac:dyDescent="0.25">
      <c r="A16" s="43">
        <v>11</v>
      </c>
      <c r="B16" s="29" t="s">
        <v>14</v>
      </c>
      <c r="C16" s="30" t="s">
        <v>45</v>
      </c>
      <c r="D16" s="3"/>
      <c r="E16" s="3"/>
      <c r="F16" s="38">
        <v>10</v>
      </c>
      <c r="G16" s="39" t="s">
        <v>34</v>
      </c>
      <c r="H16" s="39"/>
      <c r="I16" s="36">
        <f t="shared" si="4"/>
        <v>0</v>
      </c>
      <c r="J16" s="40">
        <v>23</v>
      </c>
      <c r="K16" s="44">
        <f t="shared" si="5"/>
        <v>0</v>
      </c>
    </row>
    <row r="17" spans="1:31" ht="27" customHeight="1" x14ac:dyDescent="0.25">
      <c r="A17" s="43">
        <v>12</v>
      </c>
      <c r="B17" s="29" t="s">
        <v>16</v>
      </c>
      <c r="C17" s="30" t="s">
        <v>47</v>
      </c>
      <c r="D17" s="3"/>
      <c r="E17" s="3"/>
      <c r="F17" s="38">
        <v>70</v>
      </c>
      <c r="G17" s="39" t="s">
        <v>34</v>
      </c>
      <c r="H17" s="39"/>
      <c r="I17" s="36">
        <f t="shared" ref="I17" si="6">SUM(F17*H17)</f>
        <v>0</v>
      </c>
      <c r="J17" s="40">
        <v>23</v>
      </c>
      <c r="K17" s="44">
        <f t="shared" ref="K17" si="7">SUM(I17 *1.23)</f>
        <v>0</v>
      </c>
    </row>
    <row r="18" spans="1:31" ht="26.25" customHeight="1" x14ac:dyDescent="0.25">
      <c r="A18" s="43">
        <v>13</v>
      </c>
      <c r="B18" s="29" t="s">
        <v>15</v>
      </c>
      <c r="C18" s="30" t="s">
        <v>46</v>
      </c>
      <c r="D18" s="3"/>
      <c r="E18" s="3"/>
      <c r="F18" s="38">
        <v>350</v>
      </c>
      <c r="G18" s="39" t="s">
        <v>34</v>
      </c>
      <c r="H18" s="39"/>
      <c r="I18" s="36">
        <f t="shared" si="4"/>
        <v>0</v>
      </c>
      <c r="J18" s="40">
        <v>23</v>
      </c>
      <c r="K18" s="44">
        <f t="shared" si="5"/>
        <v>0</v>
      </c>
    </row>
    <row r="19" spans="1:31" ht="21" customHeight="1" x14ac:dyDescent="0.25">
      <c r="A19" s="43">
        <v>14</v>
      </c>
      <c r="B19" s="29" t="s">
        <v>17</v>
      </c>
      <c r="C19" s="30" t="s">
        <v>48</v>
      </c>
      <c r="D19" s="3"/>
      <c r="E19" s="3"/>
      <c r="F19" s="38">
        <v>10</v>
      </c>
      <c r="G19" s="39" t="s">
        <v>34</v>
      </c>
      <c r="H19" s="39"/>
      <c r="I19" s="36">
        <f t="shared" si="4"/>
        <v>0</v>
      </c>
      <c r="J19" s="40">
        <v>23</v>
      </c>
      <c r="K19" s="44">
        <f t="shared" si="5"/>
        <v>0</v>
      </c>
    </row>
    <row r="20" spans="1:31" ht="21" customHeight="1" x14ac:dyDescent="0.25">
      <c r="A20" s="43">
        <v>15</v>
      </c>
      <c r="B20" s="29" t="s">
        <v>18</v>
      </c>
      <c r="C20" s="31" t="s">
        <v>49</v>
      </c>
      <c r="D20" s="3"/>
      <c r="E20" s="3"/>
      <c r="F20" s="38">
        <v>10</v>
      </c>
      <c r="G20" s="39" t="s">
        <v>66</v>
      </c>
      <c r="H20" s="39"/>
      <c r="I20" s="36">
        <f t="shared" si="4"/>
        <v>0</v>
      </c>
      <c r="J20" s="40">
        <v>23</v>
      </c>
      <c r="K20" s="44">
        <f t="shared" si="5"/>
        <v>0</v>
      </c>
    </row>
    <row r="21" spans="1:31" ht="27" customHeight="1" x14ac:dyDescent="0.25">
      <c r="A21" s="43">
        <v>16</v>
      </c>
      <c r="B21" s="29" t="s">
        <v>19</v>
      </c>
      <c r="C21" s="30" t="s">
        <v>50</v>
      </c>
      <c r="D21" s="3"/>
      <c r="E21" s="3"/>
      <c r="F21" s="38">
        <v>500</v>
      </c>
      <c r="G21" s="39" t="s">
        <v>34</v>
      </c>
      <c r="H21" s="39"/>
      <c r="I21" s="36">
        <f t="shared" si="4"/>
        <v>0</v>
      </c>
      <c r="J21" s="40">
        <v>23</v>
      </c>
      <c r="K21" s="44">
        <f t="shared" si="5"/>
        <v>0</v>
      </c>
    </row>
    <row r="22" spans="1:31" ht="27" customHeight="1" x14ac:dyDescent="0.25">
      <c r="A22" s="43">
        <v>17</v>
      </c>
      <c r="B22" s="29" t="s">
        <v>20</v>
      </c>
      <c r="C22" s="30" t="s">
        <v>51</v>
      </c>
      <c r="D22" s="3"/>
      <c r="E22" s="3"/>
      <c r="F22" s="38">
        <v>500</v>
      </c>
      <c r="G22" s="39" t="s">
        <v>34</v>
      </c>
      <c r="H22" s="39"/>
      <c r="I22" s="36">
        <f t="shared" si="4"/>
        <v>0</v>
      </c>
      <c r="J22" s="40">
        <v>23</v>
      </c>
      <c r="K22" s="44">
        <f t="shared" si="5"/>
        <v>0</v>
      </c>
    </row>
    <row r="23" spans="1:31" ht="26.25" customHeight="1" x14ac:dyDescent="0.25">
      <c r="A23" s="43">
        <v>18</v>
      </c>
      <c r="B23" s="29" t="s">
        <v>21</v>
      </c>
      <c r="C23" s="30" t="s">
        <v>52</v>
      </c>
      <c r="D23" s="3"/>
      <c r="E23" s="3"/>
      <c r="F23" s="38">
        <v>500</v>
      </c>
      <c r="G23" s="39" t="s">
        <v>34</v>
      </c>
      <c r="H23" s="39"/>
      <c r="I23" s="36">
        <f t="shared" si="4"/>
        <v>0</v>
      </c>
      <c r="J23" s="40">
        <v>23</v>
      </c>
      <c r="K23" s="44">
        <f t="shared" si="5"/>
        <v>0</v>
      </c>
    </row>
    <row r="24" spans="1:31" ht="27" customHeight="1" x14ac:dyDescent="0.25">
      <c r="A24" s="43">
        <v>19</v>
      </c>
      <c r="B24" s="29" t="s">
        <v>22</v>
      </c>
      <c r="C24" s="30" t="s">
        <v>53</v>
      </c>
      <c r="D24" s="3"/>
      <c r="E24" s="3"/>
      <c r="F24" s="38">
        <v>500</v>
      </c>
      <c r="G24" s="39" t="s">
        <v>34</v>
      </c>
      <c r="H24" s="39"/>
      <c r="I24" s="36">
        <f t="shared" si="4"/>
        <v>0</v>
      </c>
      <c r="J24" s="40">
        <v>23</v>
      </c>
      <c r="K24" s="44">
        <f t="shared" si="5"/>
        <v>0</v>
      </c>
    </row>
    <row r="25" spans="1:31" ht="25.5" x14ac:dyDescent="0.25">
      <c r="A25" s="43">
        <v>20</v>
      </c>
      <c r="B25" s="29" t="s">
        <v>23</v>
      </c>
      <c r="C25" s="30" t="s">
        <v>54</v>
      </c>
      <c r="D25" s="3"/>
      <c r="E25" s="3"/>
      <c r="F25" s="38">
        <v>500</v>
      </c>
      <c r="G25" s="39" t="s">
        <v>34</v>
      </c>
      <c r="H25" s="39"/>
      <c r="I25" s="36">
        <f t="shared" si="4"/>
        <v>0</v>
      </c>
      <c r="J25" s="40">
        <v>23</v>
      </c>
      <c r="K25" s="44">
        <f t="shared" si="5"/>
        <v>0</v>
      </c>
    </row>
    <row r="26" spans="1:31" ht="38.25" x14ac:dyDescent="0.25">
      <c r="A26" s="43">
        <v>21</v>
      </c>
      <c r="B26" s="29" t="s">
        <v>24</v>
      </c>
      <c r="C26" s="30" t="s">
        <v>55</v>
      </c>
      <c r="D26" s="3"/>
      <c r="E26" s="3"/>
      <c r="F26" s="38">
        <v>10</v>
      </c>
      <c r="G26" s="39" t="s">
        <v>34</v>
      </c>
      <c r="H26" s="39"/>
      <c r="I26" s="36">
        <f t="shared" si="4"/>
        <v>0</v>
      </c>
      <c r="J26" s="40">
        <v>23</v>
      </c>
      <c r="K26" s="44">
        <f t="shared" si="5"/>
        <v>0</v>
      </c>
    </row>
    <row r="27" spans="1:31" ht="126" customHeight="1" thickBot="1" x14ac:dyDescent="0.3">
      <c r="A27" s="43">
        <v>22</v>
      </c>
      <c r="B27" s="24" t="s">
        <v>30</v>
      </c>
      <c r="C27" s="28" t="s">
        <v>61</v>
      </c>
      <c r="D27" s="4"/>
      <c r="E27" s="4"/>
      <c r="F27" s="57">
        <v>6</v>
      </c>
      <c r="G27" s="58" t="s">
        <v>34</v>
      </c>
      <c r="H27" s="58"/>
      <c r="I27" s="59">
        <f t="shared" ref="I27" si="8">SUM(F27*H27)</f>
        <v>0</v>
      </c>
      <c r="J27" s="60">
        <v>23</v>
      </c>
      <c r="K27" s="61">
        <f t="shared" si="5"/>
        <v>0</v>
      </c>
      <c r="O27" s="19"/>
      <c r="P27" s="19"/>
      <c r="Q27" s="12"/>
      <c r="R27" s="13"/>
      <c r="S27" s="13"/>
      <c r="T27" s="17"/>
      <c r="U27" s="14"/>
      <c r="V27" s="7"/>
      <c r="X27" s="15"/>
      <c r="Y27" s="15"/>
      <c r="Z27" s="15"/>
      <c r="AA27" s="16"/>
      <c r="AB27" s="16"/>
      <c r="AC27" s="17"/>
      <c r="AD27" s="18"/>
      <c r="AE27" s="7"/>
    </row>
    <row r="28" spans="1:31" ht="40.5" customHeight="1" thickBot="1" x14ac:dyDescent="0.3">
      <c r="A28" s="80"/>
      <c r="B28" s="81"/>
      <c r="C28" s="81"/>
      <c r="D28" s="81"/>
      <c r="E28" s="81"/>
      <c r="F28" s="77" t="s">
        <v>67</v>
      </c>
      <c r="G28" s="78"/>
      <c r="H28" s="79"/>
      <c r="I28" s="62">
        <f>SUM(I6:I27)</f>
        <v>0</v>
      </c>
      <c r="J28" s="63"/>
      <c r="K28" s="64">
        <f>I28*1.23</f>
        <v>0</v>
      </c>
    </row>
    <row r="29" spans="1:31" ht="15" customHeight="1" x14ac:dyDescent="0.25">
      <c r="B29" s="1"/>
      <c r="C29" s="1"/>
      <c r="D29" s="1"/>
      <c r="E29" s="1"/>
    </row>
    <row r="30" spans="1:31" ht="15" customHeight="1" x14ac:dyDescent="0.25">
      <c r="A30" s="74" t="s">
        <v>2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55"/>
      <c r="M30" s="55"/>
      <c r="N30" s="55"/>
      <c r="O30" s="32"/>
    </row>
    <row r="31" spans="1:31" ht="32.25" customHeight="1" x14ac:dyDescent="0.25">
      <c r="A31" s="75" t="s">
        <v>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54"/>
      <c r="M31" s="54"/>
      <c r="N31" s="56"/>
      <c r="O31" s="32"/>
    </row>
    <row r="32" spans="1:31" ht="55.5" customHeight="1" x14ac:dyDescent="0.25">
      <c r="A32" s="76" t="s">
        <v>6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52"/>
      <c r="M32" s="52"/>
      <c r="N32" s="53"/>
      <c r="O32" s="32"/>
    </row>
    <row r="33" spans="1:14" ht="35.25" customHeight="1" x14ac:dyDescent="0.25">
      <c r="A33" s="75" t="s">
        <v>5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54"/>
      <c r="M33" s="54"/>
      <c r="N33" s="54"/>
    </row>
    <row r="34" spans="1:14" x14ac:dyDescent="0.25">
      <c r="B34" s="71"/>
      <c r="C34" s="1"/>
      <c r="D34" s="1"/>
      <c r="E34" s="1"/>
    </row>
    <row r="35" spans="1:14" x14ac:dyDescent="0.25">
      <c r="A35" s="65"/>
      <c r="B35" s="66"/>
      <c r="C35" s="66"/>
      <c r="D35" s="66"/>
      <c r="E35" s="66"/>
      <c r="F35" s="65"/>
    </row>
    <row r="36" spans="1:14" x14ac:dyDescent="0.25">
      <c r="A36" s="65"/>
      <c r="B36" s="73" t="s">
        <v>4</v>
      </c>
      <c r="C36" s="73"/>
      <c r="D36" s="73"/>
      <c r="E36" s="73"/>
      <c r="F36" s="73"/>
      <c r="G36" s="67"/>
      <c r="H36" s="67"/>
      <c r="I36" s="67"/>
    </row>
    <row r="37" spans="1:14" x14ac:dyDescent="0.25">
      <c r="A37" s="65"/>
      <c r="B37" s="68"/>
      <c r="C37" s="68"/>
      <c r="D37" s="68"/>
      <c r="E37" s="68"/>
      <c r="F37" s="69"/>
      <c r="G37" s="67"/>
      <c r="H37" s="67"/>
      <c r="I37" s="67"/>
    </row>
    <row r="38" spans="1:14" x14ac:dyDescent="0.25">
      <c r="A38" s="65"/>
      <c r="B38" s="68"/>
      <c r="C38" s="68"/>
      <c r="D38" s="68"/>
      <c r="E38" s="68"/>
      <c r="F38" s="69"/>
      <c r="G38" s="67"/>
      <c r="H38" s="67"/>
      <c r="I38" s="67"/>
    </row>
    <row r="39" spans="1:14" x14ac:dyDescent="0.25">
      <c r="A39" s="65"/>
      <c r="B39" s="70"/>
      <c r="C39" s="70"/>
      <c r="D39" s="70"/>
      <c r="E39" s="66"/>
      <c r="F39" s="65"/>
      <c r="G39" s="65" t="s">
        <v>35</v>
      </c>
      <c r="H39" s="65"/>
      <c r="I39" s="65"/>
    </row>
    <row r="40" spans="1:14" x14ac:dyDescent="0.25">
      <c r="A40" s="65"/>
      <c r="B40" s="70"/>
      <c r="C40" s="70"/>
      <c r="D40" s="70"/>
      <c r="E40" s="66"/>
      <c r="F40" s="65"/>
      <c r="G40" s="65" t="s">
        <v>36</v>
      </c>
      <c r="H40" s="65"/>
      <c r="I40" s="65"/>
    </row>
    <row r="41" spans="1:14" x14ac:dyDescent="0.25">
      <c r="A41" s="65"/>
      <c r="B41" s="70"/>
      <c r="C41" s="70"/>
      <c r="D41" s="70"/>
      <c r="E41" s="66"/>
      <c r="F41" s="65"/>
      <c r="G41" s="65" t="s">
        <v>37</v>
      </c>
      <c r="H41" s="65"/>
      <c r="I41" s="65"/>
    </row>
    <row r="42" spans="1:14" x14ac:dyDescent="0.25">
      <c r="B42" s="70"/>
      <c r="C42" s="70"/>
      <c r="D42" s="70"/>
      <c r="E42" s="70"/>
      <c r="F42" s="67"/>
      <c r="G42" s="67"/>
      <c r="H42" s="67"/>
      <c r="I42" s="67"/>
    </row>
    <row r="43" spans="1:14" x14ac:dyDescent="0.25">
      <c r="B43" s="70"/>
      <c r="C43" s="70"/>
      <c r="D43" s="70"/>
      <c r="E43" s="70"/>
      <c r="F43" s="67"/>
      <c r="G43" s="67"/>
      <c r="H43" s="67"/>
      <c r="I43" s="67"/>
    </row>
    <row r="44" spans="1:14" x14ac:dyDescent="0.25">
      <c r="B44" s="70"/>
      <c r="C44" s="70"/>
      <c r="D44" s="70"/>
      <c r="E44" s="70"/>
      <c r="F44" s="67"/>
      <c r="G44" s="67"/>
      <c r="H44" s="67"/>
      <c r="I44" s="67"/>
    </row>
  </sheetData>
  <mergeCells count="10">
    <mergeCell ref="F28:H28"/>
    <mergeCell ref="A28:E28"/>
    <mergeCell ref="A3:K3"/>
    <mergeCell ref="A2:K2"/>
    <mergeCell ref="B1:K1"/>
    <mergeCell ref="B36:F36"/>
    <mergeCell ref="A30:K30"/>
    <mergeCell ref="A31:K31"/>
    <mergeCell ref="A32:K32"/>
    <mergeCell ref="A33:K33"/>
  </mergeCells>
  <pageMargins left="0.7" right="0.7" top="0.75" bottom="0.75" header="0.3" footer="0.3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3D60604E7094AA7D39FE3B841E79F" ma:contentTypeVersion="11" ma:contentTypeDescription="Umožňuje vytvoriť nový dokument." ma:contentTypeScope="" ma:versionID="7ecb3e7f7ff581580135cc25fbbe7e67">
  <xsd:schema xmlns:xsd="http://www.w3.org/2001/XMLSchema" xmlns:xs="http://www.w3.org/2001/XMLSchema" xmlns:p="http://schemas.microsoft.com/office/2006/metadata/properties" xmlns:ns2="614459b5-adec-4762-8b27-c88501b28ec7" xmlns:ns3="3357a95e-15c3-4eae-9eab-f3579c454fa4" targetNamespace="http://schemas.microsoft.com/office/2006/metadata/properties" ma:root="true" ma:fieldsID="aed40da1f340bc27589ab330f31c9a8c" ns2:_="" ns3:_="">
    <xsd:import namespace="614459b5-adec-4762-8b27-c88501b28ec7"/>
    <xsd:import namespace="3357a95e-15c3-4eae-9eab-f3579c454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59b5-adec-4762-8b27-c88501b28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7a95e-15c3-4eae-9eab-f3579c454f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5c927d-0b84-4f6e-bf2d-a0e746e6d662}" ma:internalName="TaxCatchAll" ma:showField="CatchAllData" ma:web="3357a95e-15c3-4eae-9eab-f3579c454f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4459b5-adec-4762-8b27-c88501b28ec7">
      <Terms xmlns="http://schemas.microsoft.com/office/infopath/2007/PartnerControls"/>
    </lcf76f155ced4ddcb4097134ff3c332f>
    <TaxCatchAll xmlns="3357a95e-15c3-4eae-9eab-f3579c454fa4" xsi:nil="true"/>
  </documentManagement>
</p:properties>
</file>

<file path=customXml/itemProps1.xml><?xml version="1.0" encoding="utf-8"?>
<ds:datastoreItem xmlns:ds="http://schemas.openxmlformats.org/officeDocument/2006/customXml" ds:itemID="{1F388121-754E-49F3-9882-3D6542EE65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BF61E-AF98-4729-92DB-C878DD042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4459b5-adec-4762-8b27-c88501b28ec7"/>
    <ds:schemaRef ds:uri="3357a95e-15c3-4eae-9eab-f3579c454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C4D8A-15E4-49A2-9390-CFCBD66A4FD0}">
  <ds:schemaRefs>
    <ds:schemaRef ds:uri="http://purl.org/dc/terms/"/>
    <ds:schemaRef ds:uri="3357a95e-15c3-4eae-9eab-f3579c454fa4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614459b5-adec-4762-8b27-c88501b28ec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Matusova</dc:creator>
  <cp:lastModifiedBy>Jamborová Kristína</cp:lastModifiedBy>
  <cp:lastPrinted>2025-10-10T07:39:34Z</cp:lastPrinted>
  <dcterms:created xsi:type="dcterms:W3CDTF">2018-02-21T08:20:10Z</dcterms:created>
  <dcterms:modified xsi:type="dcterms:W3CDTF">2025-10-10T07:39:37Z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0x010100ED73D60604E7094AA7D39FE3B841E79F</vt:lpwstr>
  </property>
</Properties>
</file>