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M:\PRZETARGI\2025\USŁUGI LEŚNE 2026\Na stronę SWZ\"/>
    </mc:Choice>
  </mc:AlternateContent>
  <xr:revisionPtr revIDLastSave="0" documentId="13_ncr:1_{720F8A97-B832-4703-8189-E1849DA8D5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_P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1" i="2" l="1"/>
  <c r="L81" i="2" s="1"/>
  <c r="K57" i="2"/>
  <c r="K56" i="2"/>
  <c r="K51" i="2"/>
  <c r="K50" i="2"/>
  <c r="K45" i="2"/>
  <c r="K39" i="2"/>
  <c r="K38" i="2"/>
  <c r="K33" i="2"/>
  <c r="I95" i="2"/>
  <c r="K95" i="2" s="1"/>
  <c r="L95" i="2" s="1"/>
  <c r="I94" i="2"/>
  <c r="K94" i="2" s="1"/>
  <c r="L94" i="2" s="1"/>
  <c r="I93" i="2"/>
  <c r="K93" i="2" s="1"/>
  <c r="L93" i="2" s="1"/>
  <c r="I92" i="2"/>
  <c r="K92" i="2" s="1"/>
  <c r="L92" i="2" s="1"/>
  <c r="I91" i="2"/>
  <c r="K91" i="2" s="1"/>
  <c r="L91" i="2" s="1"/>
  <c r="I90" i="2"/>
  <c r="K90" i="2" s="1"/>
  <c r="L90" i="2" s="1"/>
  <c r="I89" i="2"/>
  <c r="K89" i="2" s="1"/>
  <c r="L89" i="2" s="1"/>
  <c r="I88" i="2"/>
  <c r="K88" i="2" s="1"/>
  <c r="L88" i="2" s="1"/>
  <c r="I87" i="2"/>
  <c r="K87" i="2" s="1"/>
  <c r="L87" i="2" s="1"/>
  <c r="I86" i="2"/>
  <c r="K86" i="2" s="1"/>
  <c r="L86" i="2" s="1"/>
  <c r="I85" i="2"/>
  <c r="K85" i="2" s="1"/>
  <c r="L85" i="2" s="1"/>
  <c r="I84" i="2"/>
  <c r="K84" i="2" s="1"/>
  <c r="L84" i="2" s="1"/>
  <c r="I83" i="2"/>
  <c r="K83" i="2" s="1"/>
  <c r="L83" i="2" s="1"/>
  <c r="I82" i="2"/>
  <c r="K82" i="2" s="1"/>
  <c r="L82" i="2" s="1"/>
  <c r="I81" i="2"/>
  <c r="I80" i="2"/>
  <c r="K80" i="2" s="1"/>
  <c r="L80" i="2" s="1"/>
  <c r="I79" i="2"/>
  <c r="K79" i="2" s="1"/>
  <c r="L79" i="2" s="1"/>
  <c r="I78" i="2"/>
  <c r="K78" i="2" s="1"/>
  <c r="L78" i="2" s="1"/>
  <c r="I77" i="2"/>
  <c r="K77" i="2" s="1"/>
  <c r="L77" i="2" s="1"/>
  <c r="I76" i="2"/>
  <c r="K76" i="2" s="1"/>
  <c r="L76" i="2" s="1"/>
  <c r="I75" i="2"/>
  <c r="K75" i="2" s="1"/>
  <c r="L75" i="2" s="1"/>
  <c r="I74" i="2"/>
  <c r="K74" i="2" s="1"/>
  <c r="L74" i="2" s="1"/>
  <c r="I73" i="2"/>
  <c r="K73" i="2" s="1"/>
  <c r="L73" i="2" s="1"/>
  <c r="I72" i="2"/>
  <c r="K72" i="2" s="1"/>
  <c r="L72" i="2" s="1"/>
  <c r="I71" i="2"/>
  <c r="K71" i="2" s="1"/>
  <c r="L71" i="2" s="1"/>
  <c r="I70" i="2"/>
  <c r="K70" i="2" s="1"/>
  <c r="L70" i="2" s="1"/>
  <c r="I69" i="2"/>
  <c r="K69" i="2" s="1"/>
  <c r="L69" i="2" s="1"/>
  <c r="I68" i="2"/>
  <c r="K68" i="2" s="1"/>
  <c r="L68" i="2" s="1"/>
  <c r="I67" i="2"/>
  <c r="K67" i="2" s="1"/>
  <c r="L67" i="2" s="1"/>
  <c r="I66" i="2"/>
  <c r="K66" i="2" s="1"/>
  <c r="L66" i="2" s="1"/>
  <c r="I65" i="2"/>
  <c r="K65" i="2" s="1"/>
  <c r="L65" i="2" s="1"/>
  <c r="I64" i="2"/>
  <c r="K64" i="2" s="1"/>
  <c r="L64" i="2" s="1"/>
  <c r="I63" i="2"/>
  <c r="K63" i="2" s="1"/>
  <c r="L63" i="2" s="1"/>
  <c r="I62" i="2"/>
  <c r="K62" i="2" s="1"/>
  <c r="L62" i="2" s="1"/>
  <c r="I61" i="2"/>
  <c r="K61" i="2" s="1"/>
  <c r="I60" i="2"/>
  <c r="K60" i="2" s="1"/>
  <c r="I57" i="2"/>
  <c r="I56" i="2"/>
  <c r="I51" i="2"/>
  <c r="I50" i="2"/>
  <c r="I45" i="2"/>
  <c r="I44" i="2"/>
  <c r="K44" i="2" s="1"/>
  <c r="I39" i="2"/>
  <c r="I38" i="2"/>
  <c r="I33" i="2"/>
  <c r="I32" i="2"/>
  <c r="K32" i="2" s="1"/>
  <c r="L60" i="2" l="1"/>
  <c r="L57" i="2"/>
  <c r="L50" i="2"/>
  <c r="L44" i="2"/>
  <c r="L39" i="2"/>
  <c r="L61" i="2"/>
  <c r="L56" i="2"/>
  <c r="L51" i="2"/>
  <c r="L45" i="2"/>
  <c r="L38" i="2"/>
  <c r="L33" i="2"/>
  <c r="L32" i="2"/>
  <c r="F98" i="2" l="1"/>
  <c r="F97" i="2"/>
</calcChain>
</file>

<file path=xl/sharedStrings.xml><?xml version="1.0" encoding="utf-8"?>
<sst xmlns="http://schemas.openxmlformats.org/spreadsheetml/2006/main" count="285" uniqueCount="164">
  <si>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</si>
  <si>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(podpis)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</si>
  <si>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</si>
  <si>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</si>
  <si>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</si>
  <si>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</si>
  <si>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</si>
  <si>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</si>
  <si>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Zakres rzeczowy zamówienia, który zostanie wykonany przez danego Wykonawcę wspólnie ubiegającego się o udzielenie zamówienia</t>
  </si>
  <si>
    <t xml:space="preserve">Wykonawca wspólnie ubiegający się o udzielenie zamówienia 
(nazwa/firma, adres)
</t>
  </si>
  <si>
    <t>7. Oświadczamy, że następujące usługi stanowiące przedmiot zamówienia wykonają poszczególni Wykonawcy wspólnie ubiegający się o udzielenie zamówienia**:</t>
  </si>
  <si>
    <t>Zakres rzeczowy</t>
  </si>
  <si>
    <t>Podwykonawca 
(firma lub nazwa, adres)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</si>
  <si>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</si>
  <si>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</si>
  <si>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Cena łączna brutto w PLN</t>
  </si>
  <si>
    <t>Cena łączna netto w PLN</t>
  </si>
  <si>
    <t>H</t>
  </si>
  <si>
    <t>Prace wykonywane innym sprzętem mechanicznym</t>
  </si>
  <si>
    <t>GOPP MH8</t>
  </si>
  <si>
    <t>915</t>
  </si>
  <si>
    <t>Prace godzinowe w porze nocnej</t>
  </si>
  <si>
    <t>GOPP NOC</t>
  </si>
  <si>
    <t>914</t>
  </si>
  <si>
    <t>Prace wykonywane ręcznie</t>
  </si>
  <si>
    <t>GOPP RH8</t>
  </si>
  <si>
    <t>909</t>
  </si>
  <si>
    <t>KMTR</t>
  </si>
  <si>
    <t>Odchwaszczanie, odnawianie pasów przeciwpożarowych</t>
  </si>
  <si>
    <t>ODN-PASC</t>
  </si>
  <si>
    <t>908</t>
  </si>
  <si>
    <t>GODZ MH23</t>
  </si>
  <si>
    <t>211</t>
  </si>
  <si>
    <t>GODZ MH8</t>
  </si>
  <si>
    <t>210</t>
  </si>
  <si>
    <t>Prace godzinowe ręczne z urządzeniem</t>
  </si>
  <si>
    <t>GODZ RU8</t>
  </si>
  <si>
    <t>203</t>
  </si>
  <si>
    <t>Prace wykonywane ręcznie z użyciem pilarki</t>
  </si>
  <si>
    <t>GODZ PILA</t>
  </si>
  <si>
    <t>202</t>
  </si>
  <si>
    <t>GODZ RH23</t>
  </si>
  <si>
    <t>201</t>
  </si>
  <si>
    <t>GODZ RH8</t>
  </si>
  <si>
    <t>200</t>
  </si>
  <si>
    <t>KG</t>
  </si>
  <si>
    <t>Zbiór nasion pozostałych gatunków</t>
  </si>
  <si>
    <t>ZB-NASP</t>
  </si>
  <si>
    <t>199</t>
  </si>
  <si>
    <t>Zbiór nasion dęba</t>
  </si>
  <si>
    <t>ZB-NASDB</t>
  </si>
  <si>
    <t>196</t>
  </si>
  <si>
    <t>Zbiór szyszek z gospodarczych drzewostanów nasiennych sosnowych</t>
  </si>
  <si>
    <t>N-ZSGDNSO</t>
  </si>
  <si>
    <t>173</t>
  </si>
  <si>
    <t>SZT</t>
  </si>
  <si>
    <t>Czyszczenie budek lęgowych i schronów dla nietoperzy</t>
  </si>
  <si>
    <t>CZYSZ-BUD</t>
  </si>
  <si>
    <t>172</t>
  </si>
  <si>
    <t>Naprawa starych budek lęgowych i schronów dla nietoperzy</t>
  </si>
  <si>
    <t>NAPR-BUD</t>
  </si>
  <si>
    <t>171</t>
  </si>
  <si>
    <t>Wywieszanie nowych budek lęgowych i schronów dla nietoperzy</t>
  </si>
  <si>
    <t>ZAW-BUD</t>
  </si>
  <si>
    <t>170</t>
  </si>
  <si>
    <t>Próbne poszukiwania owadów w ściółce</t>
  </si>
  <si>
    <t>SZUK-OWAD</t>
  </si>
  <si>
    <t>162</t>
  </si>
  <si>
    <t>Wykładanie pułapek na ryjkowce - dołki chwytne, wałki itp.</t>
  </si>
  <si>
    <t>PUŁ-RYJ</t>
  </si>
  <si>
    <t>158</t>
  </si>
  <si>
    <t>Wykładanie pułapek na szkodniki wtórne</t>
  </si>
  <si>
    <t>PUŁ-WT</t>
  </si>
  <si>
    <t>154</t>
  </si>
  <si>
    <t>Naprawa (konserwacja) ogrodzeń upraw leśnych</t>
  </si>
  <si>
    <t>K GRODZEŃ</t>
  </si>
  <si>
    <t>151</t>
  </si>
  <si>
    <t>HM</t>
  </si>
  <si>
    <t>Demontaż (likwidacja) ogrodzeń</t>
  </si>
  <si>
    <t>GRODZ-DEM</t>
  </si>
  <si>
    <t>150</t>
  </si>
  <si>
    <t>Grodzenie upraw przed zwierzyną siatką rozbiórkową</t>
  </si>
  <si>
    <t>GRODZ-SRN</t>
  </si>
  <si>
    <t>145</t>
  </si>
  <si>
    <t>Grodzenie upraw przed zwierzyną siatką</t>
  </si>
  <si>
    <t>GRODZ-SN</t>
  </si>
  <si>
    <t>143</t>
  </si>
  <si>
    <t>HA</t>
  </si>
  <si>
    <t>Zabezpieczenie upraw przed zwierzyną przy użyciu repelentów</t>
  </si>
  <si>
    <t>ZAB-REPEL</t>
  </si>
  <si>
    <t>133</t>
  </si>
  <si>
    <t>Czyszczenia późne</t>
  </si>
  <si>
    <t>CP-W</t>
  </si>
  <si>
    <t>132</t>
  </si>
  <si>
    <t>Czyszczenia wczesne</t>
  </si>
  <si>
    <t>CW-W</t>
  </si>
  <si>
    <t>128</t>
  </si>
  <si>
    <t>Wykaszanie chwastów w uprawach i usuwanie zbędnych nalotów - stopień trudności V i VI</t>
  </si>
  <si>
    <t>KOSZ UC</t>
  </si>
  <si>
    <t>125</t>
  </si>
  <si>
    <t>Wykaszanie chwastów w uprawach i usuwanie zbędnych nalotów - stopień trudności III i IV</t>
  </si>
  <si>
    <t>KOSZ UB</t>
  </si>
  <si>
    <t>124</t>
  </si>
  <si>
    <t>Wykaszanie chwastów w uprawach i usuwanie zbędnych nalotów - stopień trudności I i II</t>
  </si>
  <si>
    <t>KOSZ UA</t>
  </si>
  <si>
    <t>123</t>
  </si>
  <si>
    <t>TSZT</t>
  </si>
  <si>
    <t>Dowóz sadzonek</t>
  </si>
  <si>
    <t>DOW-SADZ</t>
  </si>
  <si>
    <t>111</t>
  </si>
  <si>
    <t>Sadzenie sadzonek z zakrytym systemem korzeniowym w poprawkach i uzupełnieniach</t>
  </si>
  <si>
    <t>POP-BRYŁ</t>
  </si>
  <si>
    <t>107</t>
  </si>
  <si>
    <t>Sadzenie sadzonek z zakrytym systemem korzeniowym</t>
  </si>
  <si>
    <t>SAD-BRYŁ</t>
  </si>
  <si>
    <t>106</t>
  </si>
  <si>
    <t>Sadzenie jednolatek i wielolatek w poprawkach i uzupełnieniach</t>
  </si>
  <si>
    <t>SADZ POP</t>
  </si>
  <si>
    <t>105</t>
  </si>
  <si>
    <t>Sadzenie wielolatek z odkrytym systemem korzeniowym</t>
  </si>
  <si>
    <t>SADZ WIEL</t>
  </si>
  <si>
    <t>103</t>
  </si>
  <si>
    <t>Sadzenie 1-latek z odkrytym systemem korzeniowym</t>
  </si>
  <si>
    <t>SADZ 1R</t>
  </si>
  <si>
    <t>102</t>
  </si>
  <si>
    <t>Wycinanie podszytów i podrostów z pozostawieniem na powierzchni, bez znoszenia i układania w stosy (teren równy lub falisty)</t>
  </si>
  <si>
    <t>WPOD-BN</t>
  </si>
  <si>
    <t>21</t>
  </si>
  <si>
    <t>Wartość VAT w PLN</t>
  </si>
  <si>
    <t>Stawka VAT</t>
  </si>
  <si>
    <t>Wartość 
całkowita netto
w PLN</t>
  </si>
  <si>
    <t>Cena jednostkowa netto w PLN</t>
  </si>
  <si>
    <t>Ilość</t>
  </si>
  <si>
    <t>Jedn. miary</t>
  </si>
  <si>
    <t>Czynność - opis prac</t>
  </si>
  <si>
    <t>Kod czynności do rozliczenia</t>
  </si>
  <si>
    <t>Nr poz.
w STWPL</t>
  </si>
  <si>
    <t>Lp.</t>
  </si>
  <si>
    <t>M3</t>
  </si>
  <si>
    <t>Całkowity wyrób drewna technologią dowolną</t>
  </si>
  <si>
    <t>CWD-D</t>
  </si>
  <si>
    <t>2</t>
  </si>
  <si>
    <t>Całkowity wyrób drewna pilarką</t>
  </si>
  <si>
    <t>CWD-P</t>
  </si>
  <si>
    <t>1</t>
  </si>
  <si>
    <t>Cięcia przygodne w użytkach rębnych i w trzebieżach późnych, cięcia pozostałe</t>
  </si>
  <si>
    <t>Trzebieże wczesne i czyszczenia późne z pozyskaniem masy, cięcia przygodne w trzebieżach wczesnych</t>
  </si>
  <si>
    <t>Trzebieże późne i cięcia sanitarno – selekcyjne</t>
  </si>
  <si>
    <t>Cięcia złożone</t>
  </si>
  <si>
    <t>Cięcia zupełne</t>
  </si>
  <si>
    <t xml:space="preserve">47-246 Kotlarnia; Brzozowa;48                   </t>
  </si>
  <si>
    <t>Nadleśnictwo Kędzierzyn</t>
  </si>
  <si>
    <t>Państwowe Gospodarstwo Leśne Lasy Państwowe</t>
  </si>
  <si>
    <t>Skarb Państwa</t>
  </si>
  <si>
    <t>FORMULARZ OFERTOWY</t>
  </si>
  <si>
    <t>(Nazwa i adres wykonawcy)</t>
  </si>
  <si>
    <t xml:space="preserve">Załącznik nr 1 do SWZ </t>
  </si>
  <si>
    <r>
      <t xml:space="preserve">Odpowiadając na ogłoszenie o przetargu nieograniczonym na „Wykonywanie usług z zakresu gospodarki leśnej na terenie Nadleśnictwa Kędzierzyn w roku 2026''  składamy niniejszym ofertę na pakiet </t>
    </r>
    <r>
      <rPr>
        <b/>
        <sz val="12"/>
        <color rgb="FF333333"/>
        <rFont val="Arial"/>
        <family val="2"/>
        <charset val="238"/>
      </rPr>
      <t>PAKIET 2</t>
    </r>
    <r>
      <rPr>
        <sz val="11"/>
        <color rgb="FF333333"/>
        <rFont val="Arial"/>
        <family val="2"/>
        <charset val="238"/>
      </rPr>
      <t xml:space="preserve"> tego zamówienia:</t>
    </r>
  </si>
  <si>
    <t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</t>
  </si>
  <si>
    <t>Wartość całkowita brutto 
w PLN</t>
  </si>
  <si>
    <t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</si>
  <si>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</t>
  </si>
  <si>
    <t>UWAGA: punkt 3 dotyczy tylko wewnątrzwspólnotowej dostawy usług lub importu usług!</t>
  </si>
  <si>
    <t>____________________________, dnia 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</si>
</sst>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z_ł_-;\-* #,##0.00\ _z_ł_-;_-* &quot;-&quot;??\ _z_ł_-;_-@_-"/>
    <numFmt numFmtId="165" formatCode="_-* #,##0.0000000_-;\-* #,##0.0000000_-;_-* &quot;-&quot;??_-;_-@_-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35">
    <xf numFmtId="0" fontId="0" fillId="0" borderId="0" xfId="0"/>
    <xf numFmtId="43" fontId="2" fillId="2" borderId="3" xfId="2" applyFont="1" applyFill="1" applyBorder="1" applyAlignment="1" applyProtection="1">
      <alignment horizontal="right" vertical="center"/>
      <protection locked="0"/>
    </xf>
    <xf numFmtId="0" fontId="2" fillId="2" borderId="0" xfId="1" applyFont="1" applyFill="1" applyAlignment="1" applyProtection="1">
      <alignment horizontal="left"/>
      <protection locked="0"/>
    </xf>
    <xf numFmtId="0" fontId="2" fillId="2" borderId="0" xfId="1" applyFont="1" applyFill="1" applyAlignment="1">
      <alignment horizontal="left"/>
    </xf>
    <xf numFmtId="49" fontId="7" fillId="3" borderId="3" xfId="1" applyNumberFormat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left" vertical="center" wrapText="1"/>
    </xf>
    <xf numFmtId="43" fontId="2" fillId="2" borderId="3" xfId="2" applyFont="1" applyFill="1" applyBorder="1" applyAlignment="1" applyProtection="1">
      <alignment horizontal="right" vertical="center"/>
    </xf>
    <xf numFmtId="43" fontId="2" fillId="2" borderId="3" xfId="2" applyFont="1" applyFill="1" applyBorder="1" applyAlignment="1" applyProtection="1">
      <alignment horizontal="center" vertical="center"/>
    </xf>
    <xf numFmtId="164" fontId="2" fillId="2" borderId="0" xfId="1" applyNumberFormat="1" applyFont="1" applyFill="1" applyAlignment="1">
      <alignment horizontal="left"/>
    </xf>
    <xf numFmtId="0" fontId="1" fillId="0" borderId="0" xfId="1"/>
    <xf numFmtId="165" fontId="2" fillId="2" borderId="0" xfId="2" applyNumberFormat="1" applyFont="1" applyFill="1" applyAlignment="1" applyProtection="1">
      <alignment horizontal="left"/>
    </xf>
    <xf numFmtId="49" fontId="4" fillId="2" borderId="0" xfId="1" applyNumberFormat="1" applyFont="1" applyFill="1" applyAlignment="1">
      <alignment horizontal="right" vertical="top"/>
    </xf>
    <xf numFmtId="0" fontId="7" fillId="3" borderId="3" xfId="1" applyFont="1" applyFill="1" applyBorder="1" applyAlignment="1">
      <alignment horizontal="center" vertical="center" wrapText="1"/>
    </xf>
    <xf numFmtId="43" fontId="2" fillId="2" borderId="3" xfId="2" applyFont="1" applyFill="1" applyBorder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 wrapText="1"/>
      <protection locked="0"/>
    </xf>
    <xf numFmtId="0" fontId="2" fillId="2" borderId="0" xfId="1" applyFont="1" applyFill="1" applyAlignment="1" applyProtection="1">
      <alignment horizontal="left" vertical="center" wrapText="1"/>
      <protection locked="0"/>
    </xf>
    <xf numFmtId="49" fontId="4" fillId="2" borderId="0" xfId="1" applyNumberFormat="1" applyFont="1" applyFill="1" applyAlignment="1" applyProtection="1">
      <alignment horizontal="left" vertical="center" wrapText="1"/>
      <protection locked="0"/>
    </xf>
    <xf numFmtId="49" fontId="8" fillId="2" borderId="0" xfId="1" applyNumberFormat="1" applyFont="1" applyFill="1" applyAlignment="1" applyProtection="1">
      <alignment horizontal="left" vertical="center"/>
      <protection locked="0"/>
    </xf>
    <xf numFmtId="49" fontId="8" fillId="2" borderId="0" xfId="1" applyNumberFormat="1" applyFont="1" applyFill="1" applyAlignment="1">
      <alignment horizontal="left" vertical="center"/>
    </xf>
    <xf numFmtId="49" fontId="5" fillId="3" borderId="3" xfId="1" applyNumberFormat="1" applyFont="1" applyFill="1" applyBorder="1" applyAlignment="1">
      <alignment horizontal="right" vertical="center"/>
    </xf>
    <xf numFmtId="49" fontId="3" fillId="2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43" fontId="5" fillId="2" borderId="3" xfId="2" applyFont="1" applyFill="1" applyBorder="1" applyAlignment="1" applyProtection="1">
      <alignment horizontal="right" vertical="center"/>
    </xf>
    <xf numFmtId="0" fontId="10" fillId="2" borderId="4" xfId="1" applyFont="1" applyFill="1" applyBorder="1" applyAlignment="1">
      <alignment horizontal="left" vertical="center"/>
    </xf>
    <xf numFmtId="49" fontId="10" fillId="2" borderId="0" xfId="1" applyNumberFormat="1" applyFont="1" applyFill="1" applyAlignment="1" applyProtection="1">
      <alignment horizontal="left" vertical="center"/>
      <protection locked="0"/>
    </xf>
    <xf numFmtId="49" fontId="9" fillId="2" borderId="0" xfId="1" applyNumberFormat="1" applyFont="1" applyFill="1" applyAlignment="1" applyProtection="1">
      <alignment horizontal="center" vertical="center"/>
      <protection locked="0"/>
    </xf>
    <xf numFmtId="49" fontId="6" fillId="2" borderId="0" xfId="1" applyNumberFormat="1" applyFont="1" applyFill="1" applyAlignment="1" applyProtection="1">
      <alignment horizontal="center" vertical="top"/>
      <protection locked="0"/>
    </xf>
    <xf numFmtId="0" fontId="5" fillId="3" borderId="2" xfId="1" applyFont="1" applyFill="1" applyBorder="1" applyAlignment="1" applyProtection="1">
      <alignment horizontal="center" vertical="center" wrapText="1"/>
      <protection locked="0"/>
    </xf>
    <xf numFmtId="49" fontId="5" fillId="3" borderId="2" xfId="1" applyNumberFormat="1" applyFont="1" applyFill="1" applyBorder="1" applyAlignment="1" applyProtection="1">
      <alignment horizontal="center" vertical="center"/>
      <protection locked="0"/>
    </xf>
    <xf numFmtId="49" fontId="5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</cellXfs>
  <cellStyles count="3">
    <cellStyle name="Dziesiętny" xfId="2" builtinId="3"/>
    <cellStyle name="Normalny" xfId="0" builtinId="0"/>
    <cellStyle name="Normalny 2" xfId="1" xr:uid="{830730EB-01C2-4F1E-8A97-8A868EC1C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A9F67-DA75-44DF-BB49-946D52960DD4}">
  <dimension ref="B1:T136"/>
  <sheetViews>
    <sheetView tabSelected="1" topLeftCell="A58" workbookViewId="0">
      <selection activeCell="X66" sqref="X66"/>
    </sheetView>
  </sheetViews>
  <sheetFormatPr defaultRowHeight="12.75" x14ac:dyDescent="0.2"/>
  <cols>
    <col min="1" max="1" width="0.140625" style="13" customWidth="1"/>
    <col min="2" max="2" width="5.7109375" style="13" customWidth="1"/>
    <col min="3" max="3" width="7.28515625" style="13" customWidth="1"/>
    <col min="4" max="4" width="11.140625" style="13" customWidth="1"/>
    <col min="5" max="5" width="43.85546875" style="13" customWidth="1"/>
    <col min="6" max="6" width="6.85546875" style="13" customWidth="1"/>
    <col min="7" max="7" width="10" style="13" customWidth="1"/>
    <col min="8" max="8" width="11.140625" style="13" customWidth="1"/>
    <col min="9" max="9" width="20.7109375" style="13" customWidth="1"/>
    <col min="10" max="10" width="6.85546875" style="13" customWidth="1"/>
    <col min="11" max="11" width="19.42578125" style="13" customWidth="1"/>
    <col min="12" max="12" width="18.140625" style="13" customWidth="1"/>
    <col min="13" max="13" width="3.5703125" style="13" customWidth="1"/>
    <col min="14" max="14" width="0.7109375" style="13" customWidth="1"/>
    <col min="15" max="15" width="0.5703125" style="13" customWidth="1"/>
    <col min="16" max="16" width="0.140625" style="13" customWidth="1"/>
    <col min="17" max="19" width="9.140625" style="13"/>
    <col min="20" max="20" width="10.5703125" style="13" bestFit="1" customWidth="1"/>
    <col min="21" max="16384" width="9.140625" style="13"/>
  </cols>
  <sheetData>
    <row r="1" spans="2:16" s="3" customFormat="1" ht="5.25" customHeight="1" x14ac:dyDescent="0.2"/>
    <row r="2" spans="2:16" s="3" customFormat="1" ht="17.100000000000001" customHeight="1" x14ac:dyDescent="0.2">
      <c r="J2" s="15" t="s">
        <v>156</v>
      </c>
      <c r="K2" s="15"/>
      <c r="L2" s="15"/>
      <c r="M2" s="15"/>
      <c r="N2" s="15"/>
      <c r="O2" s="15"/>
      <c r="P2" s="15"/>
    </row>
    <row r="3" spans="2:16" s="3" customFormat="1" ht="28.7" customHeight="1" x14ac:dyDescent="0.2"/>
    <row r="4" spans="2:16" s="3" customFormat="1" ht="2.65" customHeight="1" x14ac:dyDescent="0.2">
      <c r="B4" s="27"/>
      <c r="C4" s="27"/>
      <c r="D4" s="27"/>
      <c r="E4" s="27"/>
    </row>
    <row r="5" spans="2:16" s="3" customFormat="1" ht="28.7" customHeight="1" x14ac:dyDescent="0.2"/>
    <row r="6" spans="2:16" s="3" customFormat="1" ht="2.65" customHeight="1" x14ac:dyDescent="0.2">
      <c r="B6" s="27"/>
      <c r="C6" s="27"/>
      <c r="D6" s="27"/>
      <c r="E6" s="27"/>
    </row>
    <row r="7" spans="2:16" s="3" customFormat="1" ht="28.7" customHeight="1" x14ac:dyDescent="0.2"/>
    <row r="8" spans="2:16" s="3" customFormat="1" ht="5.25" customHeight="1" x14ac:dyDescent="0.2">
      <c r="B8" s="27"/>
      <c r="C8" s="27"/>
      <c r="D8" s="27"/>
      <c r="E8" s="27"/>
    </row>
    <row r="9" spans="2:16" s="3" customFormat="1" ht="4.3499999999999996" customHeight="1" x14ac:dyDescent="0.2"/>
    <row r="10" spans="2:16" s="3" customFormat="1" ht="6.95" customHeight="1" x14ac:dyDescent="0.2">
      <c r="B10" s="30" t="s">
        <v>155</v>
      </c>
      <c r="C10" s="30"/>
      <c r="D10" s="30"/>
      <c r="E10" s="30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6" s="3" customFormat="1" ht="12.2" customHeight="1" x14ac:dyDescent="0.2">
      <c r="B11" s="30"/>
      <c r="C11" s="30"/>
      <c r="D11" s="30"/>
      <c r="E11" s="30"/>
      <c r="F11" s="2"/>
      <c r="G11" s="2"/>
      <c r="H11" s="28" t="s">
        <v>163</v>
      </c>
      <c r="I11" s="28"/>
      <c r="J11" s="28"/>
      <c r="K11" s="28"/>
      <c r="L11" s="28"/>
      <c r="M11" s="28"/>
      <c r="N11" s="28"/>
      <c r="O11" s="28"/>
    </row>
    <row r="12" spans="2:16" s="3" customFormat="1" ht="7.9" customHeight="1" x14ac:dyDescent="0.2">
      <c r="B12" s="2"/>
      <c r="C12" s="2"/>
      <c r="D12" s="2"/>
      <c r="E12" s="2"/>
      <c r="F12" s="2"/>
      <c r="G12" s="2"/>
      <c r="H12" s="28"/>
      <c r="I12" s="28"/>
      <c r="J12" s="28"/>
      <c r="K12" s="28"/>
      <c r="L12" s="28"/>
      <c r="M12" s="28"/>
      <c r="N12" s="28"/>
      <c r="O12" s="28"/>
    </row>
    <row r="13" spans="2:16" s="3" customFormat="1" ht="20.25" customHeight="1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2:16" s="3" customFormat="1" ht="24" customHeight="1" x14ac:dyDescent="0.2">
      <c r="B14" s="2"/>
      <c r="C14" s="2"/>
      <c r="D14" s="2"/>
      <c r="E14" s="2"/>
      <c r="F14" s="29" t="s">
        <v>154</v>
      </c>
      <c r="G14" s="29"/>
      <c r="H14" s="29"/>
      <c r="I14" s="29"/>
      <c r="J14" s="2"/>
      <c r="K14" s="2"/>
      <c r="L14" s="2"/>
      <c r="M14" s="2"/>
      <c r="N14" s="2"/>
      <c r="O14" s="2"/>
    </row>
    <row r="15" spans="2:16" s="3" customFormat="1" ht="43.15" customHeigh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6" s="3" customFormat="1" ht="20.85" customHeight="1" x14ac:dyDescent="0.2">
      <c r="B16" s="2"/>
      <c r="C16" s="21" t="s">
        <v>153</v>
      </c>
      <c r="D16" s="21"/>
      <c r="E16" s="21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2:15" s="3" customFormat="1" ht="2.65" customHeight="1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2:15" s="3" customFormat="1" ht="20.85" customHeight="1" x14ac:dyDescent="0.2">
      <c r="B18" s="2"/>
      <c r="C18" s="21" t="s">
        <v>152</v>
      </c>
      <c r="D18" s="21"/>
      <c r="E18" s="21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2:15" s="3" customFormat="1" ht="2.65" customHeight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2:15" s="3" customFormat="1" ht="20.85" customHeight="1" x14ac:dyDescent="0.2">
      <c r="B20" s="2"/>
      <c r="C20" s="21" t="s">
        <v>151</v>
      </c>
      <c r="D20" s="21"/>
      <c r="E20" s="21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2:15" s="3" customFormat="1" ht="2.65" customHeight="1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2:15" s="3" customFormat="1" ht="20.85" customHeight="1" x14ac:dyDescent="0.2">
      <c r="B22" s="2"/>
      <c r="C22" s="21" t="s">
        <v>150</v>
      </c>
      <c r="D22" s="21"/>
      <c r="E22" s="21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2:15" s="3" customFormat="1" ht="34.700000000000003" customHeight="1" x14ac:dyDescent="0.2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2:15" s="3" customFormat="1" ht="50.1" customHeight="1" x14ac:dyDescent="0.2">
      <c r="B24" s="20" t="s">
        <v>157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"/>
      <c r="O24" s="2"/>
    </row>
    <row r="25" spans="2:15" s="3" customFormat="1" ht="2.65" customHeight="1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2:15" s="3" customFormat="1" ht="50.1" customHeight="1" x14ac:dyDescent="0.2">
      <c r="B26" s="18" t="s">
        <v>158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2"/>
      <c r="O26" s="2"/>
    </row>
    <row r="27" spans="2:15" s="3" customFormat="1" ht="28.7" customHeight="1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2:15" s="3" customFormat="1" ht="3.2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2:15" s="3" customFormat="1" ht="18.2" customHeight="1" x14ac:dyDescent="0.2">
      <c r="B29" s="21" t="s">
        <v>149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"/>
      <c r="N29" s="2"/>
      <c r="O29" s="2"/>
    </row>
    <row r="30" spans="2:15" s="3" customFormat="1" ht="5.25" customHeight="1" x14ac:dyDescent="0.2"/>
    <row r="31" spans="2:15" s="3" customFormat="1" ht="45.4" customHeight="1" x14ac:dyDescent="0.2">
      <c r="B31" s="4" t="s">
        <v>137</v>
      </c>
      <c r="C31" s="5" t="s">
        <v>136</v>
      </c>
      <c r="D31" s="6" t="s">
        <v>135</v>
      </c>
      <c r="E31" s="6" t="s">
        <v>134</v>
      </c>
      <c r="F31" s="6" t="s">
        <v>133</v>
      </c>
      <c r="G31" s="6" t="s">
        <v>132</v>
      </c>
      <c r="H31" s="6" t="s">
        <v>131</v>
      </c>
      <c r="I31" s="5" t="s">
        <v>130</v>
      </c>
      <c r="J31" s="6" t="s">
        <v>129</v>
      </c>
      <c r="K31" s="6" t="s">
        <v>128</v>
      </c>
      <c r="L31" s="16" t="s">
        <v>159</v>
      </c>
      <c r="M31" s="16"/>
    </row>
    <row r="32" spans="2:15" s="3" customFormat="1" ht="19.7" customHeight="1" x14ac:dyDescent="0.2">
      <c r="B32" s="7">
        <v>1</v>
      </c>
      <c r="C32" s="8" t="s">
        <v>144</v>
      </c>
      <c r="D32" s="8" t="s">
        <v>143</v>
      </c>
      <c r="E32" s="9" t="s">
        <v>142</v>
      </c>
      <c r="F32" s="8" t="s">
        <v>138</v>
      </c>
      <c r="G32" s="10">
        <v>632</v>
      </c>
      <c r="H32" s="1"/>
      <c r="I32" s="10">
        <f>ROUND(H32*G32,2)</f>
        <v>0</v>
      </c>
      <c r="J32" s="11">
        <v>8</v>
      </c>
      <c r="K32" s="10">
        <f>ROUND(I32*J32/100,2)</f>
        <v>0</v>
      </c>
      <c r="L32" s="17">
        <f>K32+I32</f>
        <v>0</v>
      </c>
      <c r="M32" s="17"/>
    </row>
    <row r="33" spans="2:13" s="3" customFormat="1" ht="19.7" customHeight="1" x14ac:dyDescent="0.2">
      <c r="B33" s="7">
        <v>2</v>
      </c>
      <c r="C33" s="8" t="s">
        <v>141</v>
      </c>
      <c r="D33" s="8" t="s">
        <v>140</v>
      </c>
      <c r="E33" s="9" t="s">
        <v>139</v>
      </c>
      <c r="F33" s="8" t="s">
        <v>138</v>
      </c>
      <c r="G33" s="10">
        <v>10184</v>
      </c>
      <c r="H33" s="1"/>
      <c r="I33" s="10">
        <f>ROUND(H33*G33,2)</f>
        <v>0</v>
      </c>
      <c r="J33" s="11">
        <v>8</v>
      </c>
      <c r="K33" s="10">
        <f>ROUND(I33*J33/100,2)</f>
        <v>0</v>
      </c>
      <c r="L33" s="17">
        <f>K33+I33</f>
        <v>0</v>
      </c>
      <c r="M33" s="17"/>
    </row>
    <row r="34" spans="2:13" s="3" customFormat="1" ht="3.2" customHeight="1" x14ac:dyDescent="0.2"/>
    <row r="35" spans="2:13" s="3" customFormat="1" ht="18.2" customHeight="1" x14ac:dyDescent="0.2">
      <c r="B35" s="22" t="s">
        <v>148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2:13" s="3" customFormat="1" ht="5.25" customHeight="1" x14ac:dyDescent="0.2"/>
    <row r="37" spans="2:13" s="3" customFormat="1" ht="45.4" customHeight="1" x14ac:dyDescent="0.2">
      <c r="B37" s="4" t="s">
        <v>137</v>
      </c>
      <c r="C37" s="5" t="s">
        <v>136</v>
      </c>
      <c r="D37" s="6" t="s">
        <v>135</v>
      </c>
      <c r="E37" s="6" t="s">
        <v>134</v>
      </c>
      <c r="F37" s="6" t="s">
        <v>133</v>
      </c>
      <c r="G37" s="6" t="s">
        <v>132</v>
      </c>
      <c r="H37" s="6" t="s">
        <v>131</v>
      </c>
      <c r="I37" s="5" t="s">
        <v>130</v>
      </c>
      <c r="J37" s="6" t="s">
        <v>129</v>
      </c>
      <c r="K37" s="6" t="s">
        <v>128</v>
      </c>
      <c r="L37" s="16" t="s">
        <v>159</v>
      </c>
      <c r="M37" s="16"/>
    </row>
    <row r="38" spans="2:13" s="3" customFormat="1" ht="19.7" customHeight="1" x14ac:dyDescent="0.2">
      <c r="B38" s="7">
        <v>3</v>
      </c>
      <c r="C38" s="8" t="s">
        <v>144</v>
      </c>
      <c r="D38" s="8" t="s">
        <v>143</v>
      </c>
      <c r="E38" s="9" t="s">
        <v>142</v>
      </c>
      <c r="F38" s="8" t="s">
        <v>138</v>
      </c>
      <c r="G38" s="10">
        <v>708</v>
      </c>
      <c r="H38" s="1"/>
      <c r="I38" s="10">
        <f>ROUND(H38*G38,2)</f>
        <v>0</v>
      </c>
      <c r="J38" s="11">
        <v>8</v>
      </c>
      <c r="K38" s="10">
        <f>ROUND(I38*J38/100,2)</f>
        <v>0</v>
      </c>
      <c r="L38" s="17">
        <f>K38+I38</f>
        <v>0</v>
      </c>
      <c r="M38" s="17"/>
    </row>
    <row r="39" spans="2:13" s="3" customFormat="1" ht="19.7" customHeight="1" x14ac:dyDescent="0.2">
      <c r="B39" s="7">
        <v>4</v>
      </c>
      <c r="C39" s="8" t="s">
        <v>141</v>
      </c>
      <c r="D39" s="8" t="s">
        <v>140</v>
      </c>
      <c r="E39" s="9" t="s">
        <v>139</v>
      </c>
      <c r="F39" s="8" t="s">
        <v>138</v>
      </c>
      <c r="G39" s="10">
        <v>835</v>
      </c>
      <c r="H39" s="1"/>
      <c r="I39" s="10">
        <f>ROUND(H39*G39,2)</f>
        <v>0</v>
      </c>
      <c r="J39" s="11">
        <v>8</v>
      </c>
      <c r="K39" s="10">
        <f>ROUND(I39*J39/100,2)</f>
        <v>0</v>
      </c>
      <c r="L39" s="17">
        <f>K39+I39</f>
        <v>0</v>
      </c>
      <c r="M39" s="17"/>
    </row>
    <row r="40" spans="2:13" s="3" customFormat="1" ht="3.2" customHeight="1" x14ac:dyDescent="0.2"/>
    <row r="41" spans="2:13" s="3" customFormat="1" ht="18.2" customHeight="1" x14ac:dyDescent="0.2">
      <c r="B41" s="22" t="s">
        <v>147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2:13" s="3" customFormat="1" ht="5.25" customHeight="1" x14ac:dyDescent="0.2"/>
    <row r="43" spans="2:13" s="3" customFormat="1" ht="45.4" customHeight="1" x14ac:dyDescent="0.2">
      <c r="B43" s="4" t="s">
        <v>137</v>
      </c>
      <c r="C43" s="5" t="s">
        <v>136</v>
      </c>
      <c r="D43" s="6" t="s">
        <v>135</v>
      </c>
      <c r="E43" s="6" t="s">
        <v>134</v>
      </c>
      <c r="F43" s="6" t="s">
        <v>133</v>
      </c>
      <c r="G43" s="6" t="s">
        <v>132</v>
      </c>
      <c r="H43" s="6" t="s">
        <v>131</v>
      </c>
      <c r="I43" s="5" t="s">
        <v>130</v>
      </c>
      <c r="J43" s="6" t="s">
        <v>129</v>
      </c>
      <c r="K43" s="6" t="s">
        <v>128</v>
      </c>
      <c r="L43" s="16" t="s">
        <v>159</v>
      </c>
      <c r="M43" s="16"/>
    </row>
    <row r="44" spans="2:13" s="3" customFormat="1" ht="19.7" customHeight="1" x14ac:dyDescent="0.2">
      <c r="B44" s="7">
        <v>5</v>
      </c>
      <c r="C44" s="8" t="s">
        <v>144</v>
      </c>
      <c r="D44" s="8" t="s">
        <v>143</v>
      </c>
      <c r="E44" s="9" t="s">
        <v>142</v>
      </c>
      <c r="F44" s="8" t="s">
        <v>138</v>
      </c>
      <c r="G44" s="10">
        <v>1069</v>
      </c>
      <c r="H44" s="1"/>
      <c r="I44" s="10">
        <f>ROUND(H44*G44,2)</f>
        <v>0</v>
      </c>
      <c r="J44" s="11">
        <v>8</v>
      </c>
      <c r="K44" s="10">
        <f>ROUND(I44*J44/100,2)</f>
        <v>0</v>
      </c>
      <c r="L44" s="17">
        <f>K44+I44</f>
        <v>0</v>
      </c>
      <c r="M44" s="17"/>
    </row>
    <row r="45" spans="2:13" s="3" customFormat="1" ht="19.7" customHeight="1" x14ac:dyDescent="0.2">
      <c r="B45" s="7">
        <v>6</v>
      </c>
      <c r="C45" s="8" t="s">
        <v>141</v>
      </c>
      <c r="D45" s="8" t="s">
        <v>140</v>
      </c>
      <c r="E45" s="9" t="s">
        <v>139</v>
      </c>
      <c r="F45" s="8" t="s">
        <v>138</v>
      </c>
      <c r="G45" s="10">
        <v>3118</v>
      </c>
      <c r="H45" s="1"/>
      <c r="I45" s="10">
        <f>ROUND(H45*G45,2)</f>
        <v>0</v>
      </c>
      <c r="J45" s="11">
        <v>8</v>
      </c>
      <c r="K45" s="10">
        <f>ROUND(I45*J45/100,2)</f>
        <v>0</v>
      </c>
      <c r="L45" s="17">
        <f>K45+I45</f>
        <v>0</v>
      </c>
      <c r="M45" s="17"/>
    </row>
    <row r="46" spans="2:13" s="3" customFormat="1" ht="3.2" customHeight="1" x14ac:dyDescent="0.2"/>
    <row r="47" spans="2:13" s="3" customFormat="1" ht="18.2" customHeight="1" x14ac:dyDescent="0.2">
      <c r="B47" s="22" t="s">
        <v>146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2:13" s="3" customFormat="1" ht="5.25" customHeight="1" x14ac:dyDescent="0.2"/>
    <row r="49" spans="2:20" s="3" customFormat="1" ht="45.4" customHeight="1" x14ac:dyDescent="0.2">
      <c r="B49" s="4" t="s">
        <v>137</v>
      </c>
      <c r="C49" s="5" t="s">
        <v>136</v>
      </c>
      <c r="D49" s="6" t="s">
        <v>135</v>
      </c>
      <c r="E49" s="6" t="s">
        <v>134</v>
      </c>
      <c r="F49" s="6" t="s">
        <v>133</v>
      </c>
      <c r="G49" s="6" t="s">
        <v>132</v>
      </c>
      <c r="H49" s="6" t="s">
        <v>131</v>
      </c>
      <c r="I49" s="5" t="s">
        <v>130</v>
      </c>
      <c r="J49" s="6" t="s">
        <v>129</v>
      </c>
      <c r="K49" s="6" t="s">
        <v>128</v>
      </c>
      <c r="L49" s="16" t="s">
        <v>159</v>
      </c>
      <c r="M49" s="16"/>
    </row>
    <row r="50" spans="2:20" s="3" customFormat="1" ht="19.7" customHeight="1" x14ac:dyDescent="0.2">
      <c r="B50" s="7">
        <v>7</v>
      </c>
      <c r="C50" s="8" t="s">
        <v>144</v>
      </c>
      <c r="D50" s="8" t="s">
        <v>143</v>
      </c>
      <c r="E50" s="9" t="s">
        <v>142</v>
      </c>
      <c r="F50" s="8" t="s">
        <v>138</v>
      </c>
      <c r="G50" s="10">
        <v>496</v>
      </c>
      <c r="H50" s="1"/>
      <c r="I50" s="10">
        <f>ROUND(H50*G50,2)</f>
        <v>0</v>
      </c>
      <c r="J50" s="11">
        <v>8</v>
      </c>
      <c r="K50" s="10">
        <f>ROUND(I50*J50/100,2)</f>
        <v>0</v>
      </c>
      <c r="L50" s="17">
        <f>K50+I50</f>
        <v>0</v>
      </c>
      <c r="M50" s="17"/>
    </row>
    <row r="51" spans="2:20" s="3" customFormat="1" ht="19.7" customHeight="1" x14ac:dyDescent="0.2">
      <c r="B51" s="7">
        <v>8</v>
      </c>
      <c r="C51" s="8" t="s">
        <v>141</v>
      </c>
      <c r="D51" s="8" t="s">
        <v>140</v>
      </c>
      <c r="E51" s="9" t="s">
        <v>139</v>
      </c>
      <c r="F51" s="8" t="s">
        <v>138</v>
      </c>
      <c r="G51" s="10">
        <v>5971</v>
      </c>
      <c r="H51" s="1"/>
      <c r="I51" s="10">
        <f>ROUND(H51*G51,2)</f>
        <v>0</v>
      </c>
      <c r="J51" s="11">
        <v>8</v>
      </c>
      <c r="K51" s="10">
        <f>ROUND(I51*J51/100,2)</f>
        <v>0</v>
      </c>
      <c r="L51" s="17">
        <f>K51+I51</f>
        <v>0</v>
      </c>
      <c r="M51" s="17"/>
    </row>
    <row r="52" spans="2:20" s="3" customFormat="1" ht="3.2" customHeight="1" x14ac:dyDescent="0.2"/>
    <row r="53" spans="2:20" s="3" customFormat="1" ht="18.2" customHeight="1" x14ac:dyDescent="0.2">
      <c r="B53" s="22" t="s">
        <v>145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2:20" s="3" customFormat="1" ht="5.25" customHeight="1" x14ac:dyDescent="0.2"/>
    <row r="55" spans="2:20" s="3" customFormat="1" ht="45.4" customHeight="1" x14ac:dyDescent="0.2">
      <c r="B55" s="4" t="s">
        <v>137</v>
      </c>
      <c r="C55" s="5" t="s">
        <v>136</v>
      </c>
      <c r="D55" s="6" t="s">
        <v>135</v>
      </c>
      <c r="E55" s="6" t="s">
        <v>134</v>
      </c>
      <c r="F55" s="6" t="s">
        <v>133</v>
      </c>
      <c r="G55" s="6" t="s">
        <v>132</v>
      </c>
      <c r="H55" s="6" t="s">
        <v>131</v>
      </c>
      <c r="I55" s="5" t="s">
        <v>130</v>
      </c>
      <c r="J55" s="6" t="s">
        <v>129</v>
      </c>
      <c r="K55" s="6" t="s">
        <v>128</v>
      </c>
      <c r="L55" s="16" t="s">
        <v>159</v>
      </c>
      <c r="M55" s="16"/>
    </row>
    <row r="56" spans="2:20" s="3" customFormat="1" ht="19.7" customHeight="1" x14ac:dyDescent="0.2">
      <c r="B56" s="7">
        <v>9</v>
      </c>
      <c r="C56" s="8" t="s">
        <v>144</v>
      </c>
      <c r="D56" s="8" t="s">
        <v>143</v>
      </c>
      <c r="E56" s="9" t="s">
        <v>142</v>
      </c>
      <c r="F56" s="8" t="s">
        <v>138</v>
      </c>
      <c r="G56" s="10">
        <v>1100</v>
      </c>
      <c r="H56" s="1"/>
      <c r="I56" s="10">
        <f>ROUND(H56*G56,2)</f>
        <v>0</v>
      </c>
      <c r="J56" s="11">
        <v>8</v>
      </c>
      <c r="K56" s="10">
        <f>ROUND(I56*J56/100,2)</f>
        <v>0</v>
      </c>
      <c r="L56" s="17">
        <f>K56+I56</f>
        <v>0</v>
      </c>
      <c r="M56" s="17"/>
    </row>
    <row r="57" spans="2:20" s="3" customFormat="1" ht="19.7" customHeight="1" x14ac:dyDescent="0.2">
      <c r="B57" s="7">
        <v>10</v>
      </c>
      <c r="C57" s="8" t="s">
        <v>141</v>
      </c>
      <c r="D57" s="8" t="s">
        <v>140</v>
      </c>
      <c r="E57" s="9" t="s">
        <v>139</v>
      </c>
      <c r="F57" s="8" t="s">
        <v>138</v>
      </c>
      <c r="G57" s="10">
        <v>2638</v>
      </c>
      <c r="H57" s="1"/>
      <c r="I57" s="10">
        <f>ROUND(H57*G57,2)</f>
        <v>0</v>
      </c>
      <c r="J57" s="11">
        <v>8</v>
      </c>
      <c r="K57" s="10">
        <f>ROUND(I57*J57/100,2)</f>
        <v>0</v>
      </c>
      <c r="L57" s="17">
        <f>K57+I57</f>
        <v>0</v>
      </c>
      <c r="M57" s="17"/>
    </row>
    <row r="58" spans="2:20" s="3" customFormat="1" ht="9" customHeight="1" x14ac:dyDescent="0.2"/>
    <row r="59" spans="2:20" s="3" customFormat="1" ht="45.4" customHeight="1" x14ac:dyDescent="0.2">
      <c r="B59" s="4" t="s">
        <v>137</v>
      </c>
      <c r="C59" s="5" t="s">
        <v>136</v>
      </c>
      <c r="D59" s="6" t="s">
        <v>135</v>
      </c>
      <c r="E59" s="6" t="s">
        <v>134</v>
      </c>
      <c r="F59" s="6" t="s">
        <v>133</v>
      </c>
      <c r="G59" s="6" t="s">
        <v>132</v>
      </c>
      <c r="H59" s="6" t="s">
        <v>131</v>
      </c>
      <c r="I59" s="5" t="s">
        <v>130</v>
      </c>
      <c r="J59" s="6" t="s">
        <v>129</v>
      </c>
      <c r="K59" s="6" t="s">
        <v>128</v>
      </c>
      <c r="L59" s="16" t="s">
        <v>159</v>
      </c>
      <c r="M59" s="16"/>
    </row>
    <row r="60" spans="2:20" s="3" customFormat="1" ht="38.85" customHeight="1" x14ac:dyDescent="0.2">
      <c r="B60" s="7">
        <v>11</v>
      </c>
      <c r="C60" s="8" t="s">
        <v>127</v>
      </c>
      <c r="D60" s="8" t="s">
        <v>126</v>
      </c>
      <c r="E60" s="9" t="s">
        <v>125</v>
      </c>
      <c r="F60" s="8" t="s">
        <v>87</v>
      </c>
      <c r="G60" s="10">
        <v>12.04</v>
      </c>
      <c r="H60" s="1"/>
      <c r="I60" s="10">
        <f t="shared" ref="I60:I95" si="0">ROUND(H60*G60,2)</f>
        <v>0</v>
      </c>
      <c r="J60" s="11">
        <v>8</v>
      </c>
      <c r="K60" s="10">
        <f t="shared" ref="K60:K95" si="1">ROUND(I60*J60/100,2)</f>
        <v>0</v>
      </c>
      <c r="L60" s="17">
        <f t="shared" ref="L60:L95" si="2">K60+I60</f>
        <v>0</v>
      </c>
      <c r="M60" s="17"/>
      <c r="R60" s="12"/>
      <c r="T60" s="14"/>
    </row>
    <row r="61" spans="2:20" s="3" customFormat="1" ht="19.7" customHeight="1" x14ac:dyDescent="0.2">
      <c r="B61" s="7">
        <v>12</v>
      </c>
      <c r="C61" s="8" t="s">
        <v>124</v>
      </c>
      <c r="D61" s="8" t="s">
        <v>123</v>
      </c>
      <c r="E61" s="9" t="s">
        <v>122</v>
      </c>
      <c r="F61" s="8" t="s">
        <v>106</v>
      </c>
      <c r="G61" s="10">
        <v>51.84</v>
      </c>
      <c r="H61" s="1"/>
      <c r="I61" s="10">
        <f t="shared" si="0"/>
        <v>0</v>
      </c>
      <c r="J61" s="11">
        <v>8</v>
      </c>
      <c r="K61" s="10">
        <f t="shared" si="1"/>
        <v>0</v>
      </c>
      <c r="L61" s="17">
        <f t="shared" si="2"/>
        <v>0</v>
      </c>
      <c r="M61" s="17"/>
    </row>
    <row r="62" spans="2:20" s="3" customFormat="1" ht="19.7" customHeight="1" x14ac:dyDescent="0.2">
      <c r="B62" s="7">
        <v>13</v>
      </c>
      <c r="C62" s="8" t="s">
        <v>121</v>
      </c>
      <c r="D62" s="8" t="s">
        <v>120</v>
      </c>
      <c r="E62" s="9" t="s">
        <v>119</v>
      </c>
      <c r="F62" s="8" t="s">
        <v>106</v>
      </c>
      <c r="G62" s="10">
        <v>163.63</v>
      </c>
      <c r="H62" s="1"/>
      <c r="I62" s="10">
        <f t="shared" si="0"/>
        <v>0</v>
      </c>
      <c r="J62" s="11">
        <v>8</v>
      </c>
      <c r="K62" s="10">
        <f t="shared" si="1"/>
        <v>0</v>
      </c>
      <c r="L62" s="17">
        <f t="shared" si="2"/>
        <v>0</v>
      </c>
      <c r="M62" s="17"/>
    </row>
    <row r="63" spans="2:20" s="3" customFormat="1" ht="28.7" customHeight="1" x14ac:dyDescent="0.2">
      <c r="B63" s="7">
        <v>14</v>
      </c>
      <c r="C63" s="8" t="s">
        <v>118</v>
      </c>
      <c r="D63" s="8" t="s">
        <v>117</v>
      </c>
      <c r="E63" s="9" t="s">
        <v>116</v>
      </c>
      <c r="F63" s="8" t="s">
        <v>106</v>
      </c>
      <c r="G63" s="10">
        <v>0.1</v>
      </c>
      <c r="H63" s="1"/>
      <c r="I63" s="10">
        <f t="shared" si="0"/>
        <v>0</v>
      </c>
      <c r="J63" s="11">
        <v>8</v>
      </c>
      <c r="K63" s="10">
        <f t="shared" si="1"/>
        <v>0</v>
      </c>
      <c r="L63" s="17">
        <f t="shared" si="2"/>
        <v>0</v>
      </c>
      <c r="M63" s="17"/>
    </row>
    <row r="64" spans="2:20" s="3" customFormat="1" ht="19.7" customHeight="1" x14ac:dyDescent="0.2">
      <c r="B64" s="7">
        <v>15</v>
      </c>
      <c r="C64" s="8" t="s">
        <v>115</v>
      </c>
      <c r="D64" s="8" t="s">
        <v>114</v>
      </c>
      <c r="E64" s="9" t="s">
        <v>113</v>
      </c>
      <c r="F64" s="8" t="s">
        <v>106</v>
      </c>
      <c r="G64" s="10">
        <v>121.26</v>
      </c>
      <c r="H64" s="1"/>
      <c r="I64" s="10">
        <f t="shared" si="0"/>
        <v>0</v>
      </c>
      <c r="J64" s="11">
        <v>8</v>
      </c>
      <c r="K64" s="10">
        <f t="shared" si="1"/>
        <v>0</v>
      </c>
      <c r="L64" s="17">
        <f t="shared" si="2"/>
        <v>0</v>
      </c>
      <c r="M64" s="17"/>
    </row>
    <row r="65" spans="2:13" s="3" customFormat="1" ht="28.7" customHeight="1" x14ac:dyDescent="0.2">
      <c r="B65" s="7">
        <v>16</v>
      </c>
      <c r="C65" s="8" t="s">
        <v>112</v>
      </c>
      <c r="D65" s="8" t="s">
        <v>111</v>
      </c>
      <c r="E65" s="9" t="s">
        <v>110</v>
      </c>
      <c r="F65" s="8" t="s">
        <v>106</v>
      </c>
      <c r="G65" s="10">
        <v>4.38</v>
      </c>
      <c r="H65" s="1"/>
      <c r="I65" s="10">
        <f t="shared" si="0"/>
        <v>0</v>
      </c>
      <c r="J65" s="11">
        <v>8</v>
      </c>
      <c r="K65" s="10">
        <f t="shared" si="1"/>
        <v>0</v>
      </c>
      <c r="L65" s="17">
        <f t="shared" si="2"/>
        <v>0</v>
      </c>
      <c r="M65" s="17"/>
    </row>
    <row r="66" spans="2:13" s="3" customFormat="1" ht="19.7" customHeight="1" x14ac:dyDescent="0.2">
      <c r="B66" s="7">
        <v>17</v>
      </c>
      <c r="C66" s="8" t="s">
        <v>109</v>
      </c>
      <c r="D66" s="8" t="s">
        <v>108</v>
      </c>
      <c r="E66" s="9" t="s">
        <v>107</v>
      </c>
      <c r="F66" s="8" t="s">
        <v>106</v>
      </c>
      <c r="G66" s="10">
        <v>342.54</v>
      </c>
      <c r="H66" s="1"/>
      <c r="I66" s="10">
        <f t="shared" si="0"/>
        <v>0</v>
      </c>
      <c r="J66" s="11">
        <v>8</v>
      </c>
      <c r="K66" s="10">
        <f t="shared" si="1"/>
        <v>0</v>
      </c>
      <c r="L66" s="17">
        <f t="shared" si="2"/>
        <v>0</v>
      </c>
      <c r="M66" s="17"/>
    </row>
    <row r="67" spans="2:13" s="3" customFormat="1" ht="28.7" customHeight="1" x14ac:dyDescent="0.2">
      <c r="B67" s="7">
        <v>18</v>
      </c>
      <c r="C67" s="8" t="s">
        <v>105</v>
      </c>
      <c r="D67" s="8" t="s">
        <v>104</v>
      </c>
      <c r="E67" s="9" t="s">
        <v>103</v>
      </c>
      <c r="F67" s="8" t="s">
        <v>87</v>
      </c>
      <c r="G67" s="10">
        <v>185</v>
      </c>
      <c r="H67" s="1"/>
      <c r="I67" s="10">
        <f t="shared" si="0"/>
        <v>0</v>
      </c>
      <c r="J67" s="11">
        <v>8</v>
      </c>
      <c r="K67" s="10">
        <f t="shared" si="1"/>
        <v>0</v>
      </c>
      <c r="L67" s="17">
        <f t="shared" si="2"/>
        <v>0</v>
      </c>
      <c r="M67" s="17"/>
    </row>
    <row r="68" spans="2:13" s="3" customFormat="1" ht="28.7" customHeight="1" x14ac:dyDescent="0.2">
      <c r="B68" s="7">
        <v>19</v>
      </c>
      <c r="C68" s="8" t="s">
        <v>102</v>
      </c>
      <c r="D68" s="8" t="s">
        <v>101</v>
      </c>
      <c r="E68" s="9" t="s">
        <v>100</v>
      </c>
      <c r="F68" s="8" t="s">
        <v>87</v>
      </c>
      <c r="G68" s="10">
        <v>66</v>
      </c>
      <c r="H68" s="1"/>
      <c r="I68" s="10">
        <f t="shared" si="0"/>
        <v>0</v>
      </c>
      <c r="J68" s="11">
        <v>8</v>
      </c>
      <c r="K68" s="10">
        <f t="shared" si="1"/>
        <v>0</v>
      </c>
      <c r="L68" s="17">
        <f t="shared" si="2"/>
        <v>0</v>
      </c>
      <c r="M68" s="17"/>
    </row>
    <row r="69" spans="2:13" s="3" customFormat="1" ht="28.7" customHeight="1" x14ac:dyDescent="0.2">
      <c r="B69" s="7">
        <v>20</v>
      </c>
      <c r="C69" s="8" t="s">
        <v>99</v>
      </c>
      <c r="D69" s="8" t="s">
        <v>98</v>
      </c>
      <c r="E69" s="9" t="s">
        <v>97</v>
      </c>
      <c r="F69" s="8" t="s">
        <v>87</v>
      </c>
      <c r="G69" s="10">
        <v>6</v>
      </c>
      <c r="H69" s="1"/>
      <c r="I69" s="10">
        <f t="shared" si="0"/>
        <v>0</v>
      </c>
      <c r="J69" s="11">
        <v>8</v>
      </c>
      <c r="K69" s="10">
        <f t="shared" si="1"/>
        <v>0</v>
      </c>
      <c r="L69" s="17">
        <f t="shared" si="2"/>
        <v>0</v>
      </c>
      <c r="M69" s="17"/>
    </row>
    <row r="70" spans="2:13" s="3" customFormat="1" ht="19.7" customHeight="1" x14ac:dyDescent="0.2">
      <c r="B70" s="7">
        <v>21</v>
      </c>
      <c r="C70" s="8" t="s">
        <v>96</v>
      </c>
      <c r="D70" s="8" t="s">
        <v>95</v>
      </c>
      <c r="E70" s="9" t="s">
        <v>94</v>
      </c>
      <c r="F70" s="8" t="s">
        <v>87</v>
      </c>
      <c r="G70" s="10">
        <v>29.87</v>
      </c>
      <c r="H70" s="1"/>
      <c r="I70" s="10">
        <f t="shared" si="0"/>
        <v>0</v>
      </c>
      <c r="J70" s="11">
        <v>8</v>
      </c>
      <c r="K70" s="10">
        <f t="shared" si="1"/>
        <v>0</v>
      </c>
      <c r="L70" s="17">
        <f t="shared" si="2"/>
        <v>0</v>
      </c>
      <c r="M70" s="17"/>
    </row>
    <row r="71" spans="2:13" s="3" customFormat="1" ht="19.7" customHeight="1" x14ac:dyDescent="0.2">
      <c r="B71" s="7">
        <v>22</v>
      </c>
      <c r="C71" s="8" t="s">
        <v>93</v>
      </c>
      <c r="D71" s="8" t="s">
        <v>92</v>
      </c>
      <c r="E71" s="9" t="s">
        <v>91</v>
      </c>
      <c r="F71" s="8" t="s">
        <v>87</v>
      </c>
      <c r="G71" s="10">
        <v>62.66</v>
      </c>
      <c r="H71" s="1"/>
      <c r="I71" s="10">
        <f t="shared" si="0"/>
        <v>0</v>
      </c>
      <c r="J71" s="11">
        <v>8</v>
      </c>
      <c r="K71" s="10">
        <f t="shared" si="1"/>
        <v>0</v>
      </c>
      <c r="L71" s="17">
        <f t="shared" si="2"/>
        <v>0</v>
      </c>
      <c r="M71" s="17"/>
    </row>
    <row r="72" spans="2:13" s="3" customFormat="1" ht="28.7" customHeight="1" x14ac:dyDescent="0.2">
      <c r="B72" s="7">
        <v>23</v>
      </c>
      <c r="C72" s="8" t="s">
        <v>90</v>
      </c>
      <c r="D72" s="8" t="s">
        <v>89</v>
      </c>
      <c r="E72" s="9" t="s">
        <v>88</v>
      </c>
      <c r="F72" s="8" t="s">
        <v>87</v>
      </c>
      <c r="G72" s="10">
        <v>67.209999999999994</v>
      </c>
      <c r="H72" s="1"/>
      <c r="I72" s="10">
        <f t="shared" si="0"/>
        <v>0</v>
      </c>
      <c r="J72" s="11">
        <v>8</v>
      </c>
      <c r="K72" s="10">
        <f t="shared" si="1"/>
        <v>0</v>
      </c>
      <c r="L72" s="17">
        <f t="shared" si="2"/>
        <v>0</v>
      </c>
      <c r="M72" s="17"/>
    </row>
    <row r="73" spans="2:13" s="3" customFormat="1" ht="19.7" customHeight="1" x14ac:dyDescent="0.2">
      <c r="B73" s="7">
        <v>24</v>
      </c>
      <c r="C73" s="8" t="s">
        <v>86</v>
      </c>
      <c r="D73" s="8" t="s">
        <v>85</v>
      </c>
      <c r="E73" s="9" t="s">
        <v>84</v>
      </c>
      <c r="F73" s="8" t="s">
        <v>77</v>
      </c>
      <c r="G73" s="10">
        <v>147</v>
      </c>
      <c r="H73" s="1"/>
      <c r="I73" s="10">
        <f t="shared" si="0"/>
        <v>0</v>
      </c>
      <c r="J73" s="11">
        <v>23</v>
      </c>
      <c r="K73" s="10">
        <f t="shared" si="1"/>
        <v>0</v>
      </c>
      <c r="L73" s="17">
        <f t="shared" si="2"/>
        <v>0</v>
      </c>
      <c r="M73" s="17"/>
    </row>
    <row r="74" spans="2:13" s="3" customFormat="1" ht="19.7" customHeight="1" x14ac:dyDescent="0.2">
      <c r="B74" s="7">
        <v>25</v>
      </c>
      <c r="C74" s="8" t="s">
        <v>83</v>
      </c>
      <c r="D74" s="8" t="s">
        <v>82</v>
      </c>
      <c r="E74" s="9" t="s">
        <v>81</v>
      </c>
      <c r="F74" s="8" t="s">
        <v>77</v>
      </c>
      <c r="G74" s="10">
        <v>36.4</v>
      </c>
      <c r="H74" s="1"/>
      <c r="I74" s="10">
        <f t="shared" si="0"/>
        <v>0</v>
      </c>
      <c r="J74" s="11">
        <v>23</v>
      </c>
      <c r="K74" s="10">
        <f t="shared" si="1"/>
        <v>0</v>
      </c>
      <c r="L74" s="17">
        <f t="shared" si="2"/>
        <v>0</v>
      </c>
      <c r="M74" s="17"/>
    </row>
    <row r="75" spans="2:13" s="3" customFormat="1" ht="19.7" customHeight="1" x14ac:dyDescent="0.2">
      <c r="B75" s="7">
        <v>26</v>
      </c>
      <c r="C75" s="8" t="s">
        <v>80</v>
      </c>
      <c r="D75" s="8" t="s">
        <v>79</v>
      </c>
      <c r="E75" s="9" t="s">
        <v>78</v>
      </c>
      <c r="F75" s="8" t="s">
        <v>77</v>
      </c>
      <c r="G75" s="10">
        <v>94.48</v>
      </c>
      <c r="H75" s="1"/>
      <c r="I75" s="10">
        <f t="shared" si="0"/>
        <v>0</v>
      </c>
      <c r="J75" s="11">
        <v>23</v>
      </c>
      <c r="K75" s="10">
        <f t="shared" si="1"/>
        <v>0</v>
      </c>
      <c r="L75" s="17">
        <f t="shared" si="2"/>
        <v>0</v>
      </c>
      <c r="M75" s="17"/>
    </row>
    <row r="76" spans="2:13" s="3" customFormat="1" ht="19.7" customHeight="1" x14ac:dyDescent="0.2">
      <c r="B76" s="7">
        <v>27</v>
      </c>
      <c r="C76" s="8" t="s">
        <v>76</v>
      </c>
      <c r="D76" s="8" t="s">
        <v>75</v>
      </c>
      <c r="E76" s="9" t="s">
        <v>74</v>
      </c>
      <c r="F76" s="8" t="s">
        <v>17</v>
      </c>
      <c r="G76" s="10">
        <v>370</v>
      </c>
      <c r="H76" s="1"/>
      <c r="I76" s="10">
        <f t="shared" si="0"/>
        <v>0</v>
      </c>
      <c r="J76" s="11">
        <v>23</v>
      </c>
      <c r="K76" s="10">
        <f t="shared" si="1"/>
        <v>0</v>
      </c>
      <c r="L76" s="17">
        <f t="shared" si="2"/>
        <v>0</v>
      </c>
      <c r="M76" s="17"/>
    </row>
    <row r="77" spans="2:13" s="3" customFormat="1" ht="19.7" customHeight="1" x14ac:dyDescent="0.2">
      <c r="B77" s="7">
        <v>28</v>
      </c>
      <c r="C77" s="8" t="s">
        <v>73</v>
      </c>
      <c r="D77" s="8" t="s">
        <v>72</v>
      </c>
      <c r="E77" s="9" t="s">
        <v>71</v>
      </c>
      <c r="F77" s="8" t="s">
        <v>55</v>
      </c>
      <c r="G77" s="10">
        <v>7</v>
      </c>
      <c r="H77" s="1"/>
      <c r="I77" s="10">
        <f t="shared" si="0"/>
        <v>0</v>
      </c>
      <c r="J77" s="11">
        <v>8</v>
      </c>
      <c r="K77" s="10">
        <f t="shared" si="1"/>
        <v>0</v>
      </c>
      <c r="L77" s="17">
        <f t="shared" si="2"/>
        <v>0</v>
      </c>
      <c r="M77" s="17"/>
    </row>
    <row r="78" spans="2:13" s="3" customFormat="1" ht="19.7" customHeight="1" x14ac:dyDescent="0.2">
      <c r="B78" s="7">
        <v>29</v>
      </c>
      <c r="C78" s="8" t="s">
        <v>70</v>
      </c>
      <c r="D78" s="8" t="s">
        <v>69</v>
      </c>
      <c r="E78" s="9" t="s">
        <v>68</v>
      </c>
      <c r="F78" s="8" t="s">
        <v>55</v>
      </c>
      <c r="G78" s="10">
        <v>395</v>
      </c>
      <c r="H78" s="1"/>
      <c r="I78" s="10">
        <f t="shared" si="0"/>
        <v>0</v>
      </c>
      <c r="J78" s="11">
        <v>8</v>
      </c>
      <c r="K78" s="10">
        <f t="shared" si="1"/>
        <v>0</v>
      </c>
      <c r="L78" s="17">
        <f t="shared" si="2"/>
        <v>0</v>
      </c>
      <c r="M78" s="17"/>
    </row>
    <row r="79" spans="2:13" s="3" customFormat="1" ht="19.7" customHeight="1" x14ac:dyDescent="0.2">
      <c r="B79" s="7">
        <v>30</v>
      </c>
      <c r="C79" s="8" t="s">
        <v>67</v>
      </c>
      <c r="D79" s="8" t="s">
        <v>66</v>
      </c>
      <c r="E79" s="9" t="s">
        <v>65</v>
      </c>
      <c r="F79" s="8" t="s">
        <v>55</v>
      </c>
      <c r="G79" s="10">
        <v>16</v>
      </c>
      <c r="H79" s="1"/>
      <c r="I79" s="10">
        <f t="shared" si="0"/>
        <v>0</v>
      </c>
      <c r="J79" s="11">
        <v>8</v>
      </c>
      <c r="K79" s="10">
        <f t="shared" si="1"/>
        <v>0</v>
      </c>
      <c r="L79" s="17">
        <f t="shared" si="2"/>
        <v>0</v>
      </c>
      <c r="M79" s="17"/>
    </row>
    <row r="80" spans="2:13" s="3" customFormat="1" ht="28.7" customHeight="1" x14ac:dyDescent="0.2">
      <c r="B80" s="7">
        <v>31</v>
      </c>
      <c r="C80" s="8" t="s">
        <v>64</v>
      </c>
      <c r="D80" s="8" t="s">
        <v>63</v>
      </c>
      <c r="E80" s="9" t="s">
        <v>62</v>
      </c>
      <c r="F80" s="8" t="s">
        <v>55</v>
      </c>
      <c r="G80" s="10">
        <v>40</v>
      </c>
      <c r="H80" s="1"/>
      <c r="I80" s="10">
        <f t="shared" si="0"/>
        <v>0</v>
      </c>
      <c r="J80" s="11">
        <v>8</v>
      </c>
      <c r="K80" s="10">
        <f t="shared" si="1"/>
        <v>0</v>
      </c>
      <c r="L80" s="17">
        <f t="shared" si="2"/>
        <v>0</v>
      </c>
      <c r="M80" s="17"/>
    </row>
    <row r="81" spans="2:18" s="3" customFormat="1" ht="28.7" customHeight="1" x14ac:dyDescent="0.2">
      <c r="B81" s="7">
        <v>32</v>
      </c>
      <c r="C81" s="8" t="s">
        <v>61</v>
      </c>
      <c r="D81" s="8" t="s">
        <v>60</v>
      </c>
      <c r="E81" s="9" t="s">
        <v>59</v>
      </c>
      <c r="F81" s="8" t="s">
        <v>55</v>
      </c>
      <c r="G81" s="10">
        <v>25</v>
      </c>
      <c r="H81" s="1"/>
      <c r="I81" s="10">
        <f t="shared" si="0"/>
        <v>0</v>
      </c>
      <c r="J81" s="11">
        <v>8</v>
      </c>
      <c r="K81" s="10">
        <f t="shared" si="1"/>
        <v>0</v>
      </c>
      <c r="L81" s="17">
        <f t="shared" si="2"/>
        <v>0</v>
      </c>
      <c r="M81" s="17"/>
    </row>
    <row r="82" spans="2:18" s="3" customFormat="1" ht="19.7" customHeight="1" x14ac:dyDescent="0.2">
      <c r="B82" s="7">
        <v>33</v>
      </c>
      <c r="C82" s="8" t="s">
        <v>58</v>
      </c>
      <c r="D82" s="8" t="s">
        <v>57</v>
      </c>
      <c r="E82" s="9" t="s">
        <v>56</v>
      </c>
      <c r="F82" s="8" t="s">
        <v>55</v>
      </c>
      <c r="G82" s="10">
        <v>25</v>
      </c>
      <c r="H82" s="1"/>
      <c r="I82" s="10">
        <f t="shared" si="0"/>
        <v>0</v>
      </c>
      <c r="J82" s="11">
        <v>8</v>
      </c>
      <c r="K82" s="10">
        <f t="shared" si="1"/>
        <v>0</v>
      </c>
      <c r="L82" s="17">
        <f t="shared" si="2"/>
        <v>0</v>
      </c>
      <c r="M82" s="17"/>
    </row>
    <row r="83" spans="2:18" s="3" customFormat="1" ht="28.7" customHeight="1" x14ac:dyDescent="0.2">
      <c r="B83" s="7">
        <v>34</v>
      </c>
      <c r="C83" s="8" t="s">
        <v>54</v>
      </c>
      <c r="D83" s="8" t="s">
        <v>53</v>
      </c>
      <c r="E83" s="9" t="s">
        <v>52</v>
      </c>
      <c r="F83" s="8" t="s">
        <v>45</v>
      </c>
      <c r="G83" s="10">
        <v>2250</v>
      </c>
      <c r="H83" s="1"/>
      <c r="I83" s="10">
        <f t="shared" si="0"/>
        <v>0</v>
      </c>
      <c r="J83" s="11">
        <v>8</v>
      </c>
      <c r="K83" s="10">
        <f t="shared" si="1"/>
        <v>0</v>
      </c>
      <c r="L83" s="17">
        <f t="shared" si="2"/>
        <v>0</v>
      </c>
      <c r="M83" s="17"/>
    </row>
    <row r="84" spans="2:18" s="3" customFormat="1" ht="19.7" customHeight="1" x14ac:dyDescent="0.2">
      <c r="B84" s="7">
        <v>35</v>
      </c>
      <c r="C84" s="8" t="s">
        <v>51</v>
      </c>
      <c r="D84" s="8" t="s">
        <v>50</v>
      </c>
      <c r="E84" s="9" t="s">
        <v>49</v>
      </c>
      <c r="F84" s="8" t="s">
        <v>45</v>
      </c>
      <c r="G84" s="10">
        <v>100</v>
      </c>
      <c r="H84" s="1"/>
      <c r="I84" s="10">
        <f t="shared" si="0"/>
        <v>0</v>
      </c>
      <c r="J84" s="11">
        <v>8</v>
      </c>
      <c r="K84" s="10">
        <f t="shared" si="1"/>
        <v>0</v>
      </c>
      <c r="L84" s="17">
        <f t="shared" si="2"/>
        <v>0</v>
      </c>
      <c r="M84" s="17"/>
    </row>
    <row r="85" spans="2:18" s="3" customFormat="1" ht="19.7" customHeight="1" x14ac:dyDescent="0.2">
      <c r="B85" s="7">
        <v>36</v>
      </c>
      <c r="C85" s="8" t="s">
        <v>48</v>
      </c>
      <c r="D85" s="8" t="s">
        <v>47</v>
      </c>
      <c r="E85" s="9" t="s">
        <v>46</v>
      </c>
      <c r="F85" s="8" t="s">
        <v>45</v>
      </c>
      <c r="G85" s="10">
        <v>22</v>
      </c>
      <c r="H85" s="1"/>
      <c r="I85" s="10">
        <f t="shared" si="0"/>
        <v>0</v>
      </c>
      <c r="J85" s="11">
        <v>8</v>
      </c>
      <c r="K85" s="10">
        <f t="shared" si="1"/>
        <v>0</v>
      </c>
      <c r="L85" s="17">
        <f t="shared" si="2"/>
        <v>0</v>
      </c>
      <c r="M85" s="17"/>
    </row>
    <row r="86" spans="2:18" s="3" customFormat="1" ht="19.7" customHeight="1" x14ac:dyDescent="0.2">
      <c r="B86" s="7">
        <v>37</v>
      </c>
      <c r="C86" s="8" t="s">
        <v>44</v>
      </c>
      <c r="D86" s="8" t="s">
        <v>43</v>
      </c>
      <c r="E86" s="9" t="s">
        <v>24</v>
      </c>
      <c r="F86" s="8" t="s">
        <v>17</v>
      </c>
      <c r="G86" s="10">
        <v>1648</v>
      </c>
      <c r="H86" s="1"/>
      <c r="I86" s="10">
        <f t="shared" si="0"/>
        <v>0</v>
      </c>
      <c r="J86" s="11">
        <v>8</v>
      </c>
      <c r="K86" s="10">
        <f t="shared" si="1"/>
        <v>0</v>
      </c>
      <c r="L86" s="17">
        <f t="shared" si="2"/>
        <v>0</v>
      </c>
      <c r="M86" s="17"/>
    </row>
    <row r="87" spans="2:18" s="3" customFormat="1" ht="19.7" customHeight="1" x14ac:dyDescent="0.2">
      <c r="B87" s="7">
        <v>38</v>
      </c>
      <c r="C87" s="8" t="s">
        <v>42</v>
      </c>
      <c r="D87" s="8" t="s">
        <v>41</v>
      </c>
      <c r="E87" s="9" t="s">
        <v>24</v>
      </c>
      <c r="F87" s="8" t="s">
        <v>17</v>
      </c>
      <c r="G87" s="10">
        <v>541</v>
      </c>
      <c r="H87" s="1"/>
      <c r="I87" s="10">
        <f t="shared" si="0"/>
        <v>0</v>
      </c>
      <c r="J87" s="11">
        <v>23</v>
      </c>
      <c r="K87" s="10">
        <f t="shared" si="1"/>
        <v>0</v>
      </c>
      <c r="L87" s="17">
        <f t="shared" si="2"/>
        <v>0</v>
      </c>
      <c r="M87" s="17"/>
    </row>
    <row r="88" spans="2:18" s="3" customFormat="1" ht="19.7" customHeight="1" x14ac:dyDescent="0.2">
      <c r="B88" s="7">
        <v>39</v>
      </c>
      <c r="C88" s="8" t="s">
        <v>40</v>
      </c>
      <c r="D88" s="8" t="s">
        <v>39</v>
      </c>
      <c r="E88" s="9" t="s">
        <v>38</v>
      </c>
      <c r="F88" s="8" t="s">
        <v>17</v>
      </c>
      <c r="G88" s="10">
        <v>98</v>
      </c>
      <c r="H88" s="1"/>
      <c r="I88" s="10">
        <f t="shared" si="0"/>
        <v>0</v>
      </c>
      <c r="J88" s="11">
        <v>8</v>
      </c>
      <c r="K88" s="10">
        <f t="shared" si="1"/>
        <v>0</v>
      </c>
      <c r="L88" s="17">
        <f t="shared" si="2"/>
        <v>0</v>
      </c>
      <c r="M88" s="17"/>
    </row>
    <row r="89" spans="2:18" s="3" customFormat="1" ht="19.7" customHeight="1" x14ac:dyDescent="0.2">
      <c r="B89" s="7">
        <v>40</v>
      </c>
      <c r="C89" s="8" t="s">
        <v>37</v>
      </c>
      <c r="D89" s="8" t="s">
        <v>36</v>
      </c>
      <c r="E89" s="9" t="s">
        <v>35</v>
      </c>
      <c r="F89" s="8" t="s">
        <v>17</v>
      </c>
      <c r="G89" s="10">
        <v>470</v>
      </c>
      <c r="H89" s="1"/>
      <c r="I89" s="10">
        <f t="shared" si="0"/>
        <v>0</v>
      </c>
      <c r="J89" s="11">
        <v>8</v>
      </c>
      <c r="K89" s="10">
        <f t="shared" si="1"/>
        <v>0</v>
      </c>
      <c r="L89" s="17">
        <f t="shared" si="2"/>
        <v>0</v>
      </c>
      <c r="M89" s="17"/>
    </row>
    <row r="90" spans="2:18" s="3" customFormat="1" ht="19.7" customHeight="1" x14ac:dyDescent="0.2">
      <c r="B90" s="7">
        <v>41</v>
      </c>
      <c r="C90" s="8" t="s">
        <v>34</v>
      </c>
      <c r="D90" s="8" t="s">
        <v>33</v>
      </c>
      <c r="E90" s="9" t="s">
        <v>18</v>
      </c>
      <c r="F90" s="8" t="s">
        <v>17</v>
      </c>
      <c r="G90" s="10">
        <v>399</v>
      </c>
      <c r="H90" s="1"/>
      <c r="I90" s="10">
        <f t="shared" si="0"/>
        <v>0</v>
      </c>
      <c r="J90" s="11">
        <v>8</v>
      </c>
      <c r="K90" s="10">
        <f t="shared" si="1"/>
        <v>0</v>
      </c>
      <c r="L90" s="17">
        <f t="shared" si="2"/>
        <v>0</v>
      </c>
      <c r="M90" s="17"/>
    </row>
    <row r="91" spans="2:18" s="3" customFormat="1" ht="19.7" customHeight="1" x14ac:dyDescent="0.2">
      <c r="B91" s="7">
        <v>42</v>
      </c>
      <c r="C91" s="8" t="s">
        <v>32</v>
      </c>
      <c r="D91" s="8" t="s">
        <v>31</v>
      </c>
      <c r="E91" s="9" t="s">
        <v>18</v>
      </c>
      <c r="F91" s="8" t="s">
        <v>17</v>
      </c>
      <c r="G91" s="10">
        <v>20</v>
      </c>
      <c r="H91" s="1"/>
      <c r="I91" s="10">
        <f t="shared" si="0"/>
        <v>0</v>
      </c>
      <c r="J91" s="11">
        <v>23</v>
      </c>
      <c r="K91" s="10">
        <f t="shared" si="1"/>
        <v>0</v>
      </c>
      <c r="L91" s="17">
        <f t="shared" si="2"/>
        <v>0</v>
      </c>
      <c r="M91" s="17"/>
    </row>
    <row r="92" spans="2:18" s="3" customFormat="1" ht="19.7" customHeight="1" x14ac:dyDescent="0.2">
      <c r="B92" s="7">
        <v>43</v>
      </c>
      <c r="C92" s="8" t="s">
        <v>30</v>
      </c>
      <c r="D92" s="8" t="s">
        <v>29</v>
      </c>
      <c r="E92" s="9" t="s">
        <v>28</v>
      </c>
      <c r="F92" s="8" t="s">
        <v>27</v>
      </c>
      <c r="G92" s="10">
        <v>84</v>
      </c>
      <c r="H92" s="1"/>
      <c r="I92" s="10">
        <f t="shared" si="0"/>
        <v>0</v>
      </c>
      <c r="J92" s="11">
        <v>8</v>
      </c>
      <c r="K92" s="10">
        <f t="shared" si="1"/>
        <v>0</v>
      </c>
      <c r="L92" s="17">
        <f t="shared" si="2"/>
        <v>0</v>
      </c>
      <c r="M92" s="17"/>
    </row>
    <row r="93" spans="2:18" s="3" customFormat="1" ht="19.7" customHeight="1" x14ac:dyDescent="0.2">
      <c r="B93" s="7">
        <v>44</v>
      </c>
      <c r="C93" s="8" t="s">
        <v>26</v>
      </c>
      <c r="D93" s="8" t="s">
        <v>25</v>
      </c>
      <c r="E93" s="9" t="s">
        <v>24</v>
      </c>
      <c r="F93" s="8" t="s">
        <v>17</v>
      </c>
      <c r="G93" s="10">
        <v>1053</v>
      </c>
      <c r="H93" s="1"/>
      <c r="I93" s="10">
        <f t="shared" si="0"/>
        <v>0</v>
      </c>
      <c r="J93" s="11">
        <v>8</v>
      </c>
      <c r="K93" s="10">
        <f t="shared" si="1"/>
        <v>0</v>
      </c>
      <c r="L93" s="17">
        <f t="shared" si="2"/>
        <v>0</v>
      </c>
      <c r="M93" s="17"/>
    </row>
    <row r="94" spans="2:18" s="3" customFormat="1" ht="19.7" customHeight="1" x14ac:dyDescent="0.2">
      <c r="B94" s="7">
        <v>45</v>
      </c>
      <c r="C94" s="8" t="s">
        <v>23</v>
      </c>
      <c r="D94" s="8" t="s">
        <v>22</v>
      </c>
      <c r="E94" s="9" t="s">
        <v>21</v>
      </c>
      <c r="F94" s="8" t="s">
        <v>17</v>
      </c>
      <c r="G94" s="10">
        <v>5</v>
      </c>
      <c r="H94" s="1"/>
      <c r="I94" s="10">
        <f t="shared" si="0"/>
        <v>0</v>
      </c>
      <c r="J94" s="11">
        <v>8</v>
      </c>
      <c r="K94" s="10">
        <f t="shared" si="1"/>
        <v>0</v>
      </c>
      <c r="L94" s="17">
        <f t="shared" si="2"/>
        <v>0</v>
      </c>
      <c r="M94" s="17"/>
    </row>
    <row r="95" spans="2:18" s="3" customFormat="1" ht="19.7" customHeight="1" x14ac:dyDescent="0.2">
      <c r="B95" s="7">
        <v>46</v>
      </c>
      <c r="C95" s="8" t="s">
        <v>20</v>
      </c>
      <c r="D95" s="8" t="s">
        <v>19</v>
      </c>
      <c r="E95" s="9" t="s">
        <v>18</v>
      </c>
      <c r="F95" s="8" t="s">
        <v>17</v>
      </c>
      <c r="G95" s="10">
        <v>5</v>
      </c>
      <c r="H95" s="1"/>
      <c r="I95" s="10">
        <f t="shared" si="0"/>
        <v>0</v>
      </c>
      <c r="J95" s="11">
        <v>8</v>
      </c>
      <c r="K95" s="10">
        <f t="shared" si="1"/>
        <v>0</v>
      </c>
      <c r="L95" s="17">
        <f t="shared" si="2"/>
        <v>0</v>
      </c>
      <c r="M95" s="17"/>
      <c r="R95" s="12"/>
    </row>
    <row r="96" spans="2:18" s="3" customFormat="1" ht="55.9" customHeight="1" x14ac:dyDescent="0.2"/>
    <row r="97" spans="2:14" s="3" customFormat="1" ht="21.4" customHeight="1" x14ac:dyDescent="0.2">
      <c r="B97" s="23" t="s">
        <v>16</v>
      </c>
      <c r="C97" s="23"/>
      <c r="D97" s="23"/>
      <c r="E97" s="23"/>
      <c r="F97" s="26">
        <f>SUM(I60:I95)+I57+I56+I51+I50+I45+I44+I39+I38+I33+I32</f>
        <v>0</v>
      </c>
      <c r="G97" s="26"/>
      <c r="H97" s="26"/>
      <c r="I97" s="26"/>
      <c r="J97" s="26"/>
      <c r="K97" s="26"/>
      <c r="L97" s="26"/>
      <c r="M97" s="26"/>
    </row>
    <row r="98" spans="2:14" s="3" customFormat="1" ht="21.4" customHeight="1" x14ac:dyDescent="0.2">
      <c r="B98" s="23" t="s">
        <v>15</v>
      </c>
      <c r="C98" s="23"/>
      <c r="D98" s="23"/>
      <c r="E98" s="23"/>
      <c r="F98" s="26">
        <f>SUM(L60:M95)+L57+L56+L51+L50+L45+L44+L39+L38+L33+L32</f>
        <v>0</v>
      </c>
      <c r="G98" s="26"/>
      <c r="H98" s="26"/>
      <c r="I98" s="26"/>
      <c r="J98" s="26"/>
      <c r="K98" s="26"/>
      <c r="L98" s="26"/>
      <c r="M98" s="26"/>
    </row>
    <row r="99" spans="2:14" s="3" customFormat="1" ht="39.75" customHeight="1" x14ac:dyDescent="0.2"/>
    <row r="100" spans="2:14" s="3" customFormat="1" ht="65.25" customHeight="1" x14ac:dyDescent="0.2">
      <c r="B100" s="18" t="s">
        <v>14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</row>
    <row r="101" spans="2:14" s="3" customFormat="1" ht="52.5" customHeight="1" x14ac:dyDescent="0.2">
      <c r="B101" s="34" t="s">
        <v>162</v>
      </c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2"/>
    </row>
    <row r="102" spans="2:14" s="3" customFormat="1" ht="102" customHeight="1" x14ac:dyDescent="0.2">
      <c r="B102" s="18" t="s">
        <v>13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</row>
    <row r="103" spans="2:14" s="3" customFormat="1" ht="5.25" customHeight="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2:14" s="3" customFormat="1" ht="129" customHeight="1" x14ac:dyDescent="0.2">
      <c r="B104" s="18" t="s">
        <v>161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</row>
    <row r="105" spans="2:14" s="3" customFormat="1" ht="5.25" customHeight="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2:14" s="3" customFormat="1" ht="37.9" customHeight="1" x14ac:dyDescent="0.2">
      <c r="B106" s="2"/>
      <c r="C106" s="31" t="s">
        <v>12</v>
      </c>
      <c r="D106" s="31"/>
      <c r="E106" s="31"/>
      <c r="F106" s="32" t="s">
        <v>11</v>
      </c>
      <c r="G106" s="32"/>
      <c r="H106" s="32"/>
      <c r="I106" s="32"/>
      <c r="J106" s="32"/>
      <c r="K106" s="32"/>
      <c r="L106" s="32"/>
      <c r="M106" s="2"/>
      <c r="N106" s="2"/>
    </row>
    <row r="107" spans="2:14" s="3" customFormat="1" ht="28.7" customHeight="1" x14ac:dyDescent="0.2">
      <c r="B107" s="2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"/>
      <c r="N107" s="2"/>
    </row>
    <row r="108" spans="2:14" s="3" customFormat="1" ht="28.7" customHeight="1" x14ac:dyDescent="0.2">
      <c r="B108" s="2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"/>
      <c r="N108" s="2"/>
    </row>
    <row r="109" spans="2:14" s="3" customFormat="1" ht="28.7" customHeight="1" x14ac:dyDescent="0.2">
      <c r="B109" s="2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"/>
      <c r="N109" s="2"/>
    </row>
    <row r="110" spans="2:14" s="3" customFormat="1" ht="28.7" customHeight="1" x14ac:dyDescent="0.2">
      <c r="B110" s="2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"/>
      <c r="N110" s="2"/>
    </row>
    <row r="111" spans="2:14" s="3" customFormat="1" ht="2.65" customHeight="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2:14" s="3" customFormat="1" ht="158.44999999999999" customHeight="1" x14ac:dyDescent="0.2">
      <c r="B112" s="18" t="s">
        <v>160</v>
      </c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</row>
    <row r="113" spans="2:14" s="3" customFormat="1" ht="2.65" customHeight="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2:14" s="3" customFormat="1" ht="33.6" customHeight="1" x14ac:dyDescent="0.2">
      <c r="B114" s="20" t="s">
        <v>10</v>
      </c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2:14" s="3" customFormat="1" ht="2.65" customHeight="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2:14" s="3" customFormat="1" ht="37.9" customHeight="1" x14ac:dyDescent="0.2">
      <c r="B116" s="2"/>
      <c r="C116" s="31" t="s">
        <v>9</v>
      </c>
      <c r="D116" s="31"/>
      <c r="E116" s="31"/>
      <c r="F116" s="33" t="s">
        <v>8</v>
      </c>
      <c r="G116" s="33"/>
      <c r="H116" s="33"/>
      <c r="I116" s="33"/>
      <c r="J116" s="33"/>
      <c r="K116" s="33"/>
      <c r="L116" s="33"/>
      <c r="M116" s="2"/>
      <c r="N116" s="2"/>
    </row>
    <row r="117" spans="2:14" s="3" customFormat="1" ht="28.7" customHeight="1" x14ac:dyDescent="0.2">
      <c r="B117" s="2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"/>
      <c r="N117" s="2"/>
    </row>
    <row r="118" spans="2:14" s="3" customFormat="1" ht="28.7" customHeight="1" x14ac:dyDescent="0.2">
      <c r="B118" s="2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"/>
      <c r="N118" s="2"/>
    </row>
    <row r="119" spans="2:14" s="3" customFormat="1" ht="28.7" customHeight="1" x14ac:dyDescent="0.2">
      <c r="B119" s="2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"/>
      <c r="N119" s="2"/>
    </row>
    <row r="120" spans="2:14" s="3" customFormat="1" ht="28.7" customHeight="1" x14ac:dyDescent="0.2">
      <c r="B120" s="2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"/>
      <c r="N120" s="2"/>
    </row>
    <row r="121" spans="2:14" s="3" customFormat="1" ht="2.65" customHeight="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2:14" s="3" customFormat="1" ht="130.69999999999999" customHeight="1" x14ac:dyDescent="0.2">
      <c r="B122" s="18" t="s">
        <v>7</v>
      </c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</row>
    <row r="123" spans="2:14" s="3" customFormat="1" ht="2.65" customHeight="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2:14" s="3" customFormat="1" ht="83.25" customHeight="1" x14ac:dyDescent="0.2">
      <c r="B124" s="18" t="s">
        <v>6</v>
      </c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</row>
    <row r="125" spans="2:14" s="3" customFormat="1" ht="2.65" customHeight="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2:14" s="3" customFormat="1" ht="57" customHeight="1" x14ac:dyDescent="0.2">
      <c r="B126" s="18" t="s">
        <v>5</v>
      </c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</row>
    <row r="127" spans="2:14" s="3" customFormat="1" ht="2.65" customHeight="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2:14" s="3" customFormat="1" ht="48" customHeight="1" x14ac:dyDescent="0.2">
      <c r="B128" s="18" t="s">
        <v>4</v>
      </c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</row>
    <row r="129" spans="2:14" s="3" customFormat="1" ht="2.65" customHeight="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2:14" s="3" customFormat="1" ht="116.85" customHeight="1" x14ac:dyDescent="0.2">
      <c r="B130" s="18" t="s">
        <v>3</v>
      </c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</row>
    <row r="131" spans="2:14" s="3" customFormat="1" ht="2.65" customHeight="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2:14" s="3" customFormat="1" ht="132" customHeight="1" x14ac:dyDescent="0.2">
      <c r="B132" s="18" t="s">
        <v>2</v>
      </c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</row>
    <row r="133" spans="2:14" s="3" customFormat="1" ht="86.85" customHeight="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2:14" s="3" customFormat="1" ht="17.649999999999999" customHeight="1" x14ac:dyDescent="0.2">
      <c r="B134" s="2"/>
      <c r="C134" s="2"/>
      <c r="D134" s="2"/>
      <c r="E134" s="2"/>
      <c r="F134" s="2"/>
      <c r="G134" s="2"/>
      <c r="H134" s="2"/>
      <c r="I134" s="2"/>
      <c r="J134" s="24" t="s">
        <v>1</v>
      </c>
      <c r="K134" s="24"/>
      <c r="L134" s="24"/>
      <c r="M134" s="2"/>
      <c r="N134" s="2"/>
    </row>
    <row r="135" spans="2:14" s="3" customFormat="1" ht="145.15" customHeight="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2:14" s="3" customFormat="1" ht="130.5" customHeight="1" x14ac:dyDescent="0.2">
      <c r="B136" s="19" t="s">
        <v>0</v>
      </c>
      <c r="C136" s="19"/>
      <c r="D136" s="19"/>
      <c r="E136" s="19"/>
      <c r="F136" s="19"/>
      <c r="G136" s="19"/>
      <c r="H136" s="19"/>
      <c r="I136" s="19"/>
      <c r="J136" s="19"/>
      <c r="K136" s="19"/>
      <c r="L136" s="2"/>
      <c r="M136" s="2"/>
      <c r="N136" s="2"/>
    </row>
  </sheetData>
  <sheetProtection algorithmName="SHA-512" hashValue="0UwmiUoEP3Kc5G7665HXxnF1i6R03DgtGgg0JoixTghPD41itlGuT0UnJI4MrTRatmFXAu7DolJTRFCHgoP8Lg==" saltValue="Bfmr68Vmtt71LS4SyHCNfw==" spinCount="100000" sheet="1" objects="1" scenarios="1"/>
  <mergeCells count="108">
    <mergeCell ref="B126:N126"/>
    <mergeCell ref="C119:E119"/>
    <mergeCell ref="C120:E120"/>
    <mergeCell ref="C16:E16"/>
    <mergeCell ref="C18:E18"/>
    <mergeCell ref="C20:E20"/>
    <mergeCell ref="C22:E22"/>
    <mergeCell ref="F106:L106"/>
    <mergeCell ref="C116:E116"/>
    <mergeCell ref="C117:E117"/>
    <mergeCell ref="C118:E118"/>
    <mergeCell ref="F119:L119"/>
    <mergeCell ref="F108:L108"/>
    <mergeCell ref="F109:L109"/>
    <mergeCell ref="F110:L110"/>
    <mergeCell ref="F116:L116"/>
    <mergeCell ref="F117:L117"/>
    <mergeCell ref="F118:L118"/>
    <mergeCell ref="B122:N122"/>
    <mergeCell ref="B124:N124"/>
    <mergeCell ref="B101:M101"/>
    <mergeCell ref="B10:E11"/>
    <mergeCell ref="B100:N100"/>
    <mergeCell ref="B102:N102"/>
    <mergeCell ref="B104:N104"/>
    <mergeCell ref="B112:N112"/>
    <mergeCell ref="B114:N114"/>
    <mergeCell ref="F107:L107"/>
    <mergeCell ref="B98:E98"/>
    <mergeCell ref="C106:E106"/>
    <mergeCell ref="C107:E107"/>
    <mergeCell ref="C108:E108"/>
    <mergeCell ref="C109:E109"/>
    <mergeCell ref="C110:E110"/>
    <mergeCell ref="L85:M85"/>
    <mergeCell ref="L86:M86"/>
    <mergeCell ref="L88:M88"/>
    <mergeCell ref="L89:M89"/>
    <mergeCell ref="L90:M90"/>
    <mergeCell ref="L91:M91"/>
    <mergeCell ref="L92:M92"/>
    <mergeCell ref="L93:M93"/>
    <mergeCell ref="B4:E4"/>
    <mergeCell ref="B41:L41"/>
    <mergeCell ref="B47:L47"/>
    <mergeCell ref="B53:L53"/>
    <mergeCell ref="B6:E6"/>
    <mergeCell ref="B8:E8"/>
    <mergeCell ref="L60:M60"/>
    <mergeCell ref="B128:N128"/>
    <mergeCell ref="B130:N130"/>
    <mergeCell ref="H11:O12"/>
    <mergeCell ref="F14:I14"/>
    <mergeCell ref="L74:M74"/>
    <mergeCell ref="L75:M75"/>
    <mergeCell ref="L76:M76"/>
    <mergeCell ref="L77:M77"/>
    <mergeCell ref="L78:M78"/>
    <mergeCell ref="L94:M94"/>
    <mergeCell ref="L95:M95"/>
    <mergeCell ref="L79:M79"/>
    <mergeCell ref="L80:M80"/>
    <mergeCell ref="L81:M81"/>
    <mergeCell ref="L82:M82"/>
    <mergeCell ref="L83:M83"/>
    <mergeCell ref="L84:M84"/>
    <mergeCell ref="B132:N132"/>
    <mergeCell ref="B136:K136"/>
    <mergeCell ref="B24:M24"/>
    <mergeCell ref="B26:M26"/>
    <mergeCell ref="B29:L29"/>
    <mergeCell ref="B35:L35"/>
    <mergeCell ref="B97:E97"/>
    <mergeCell ref="L50:M50"/>
    <mergeCell ref="L51:M51"/>
    <mergeCell ref="L55:M55"/>
    <mergeCell ref="L56:M56"/>
    <mergeCell ref="L57:M57"/>
    <mergeCell ref="L59:M59"/>
    <mergeCell ref="J134:L134"/>
    <mergeCell ref="L68:M68"/>
    <mergeCell ref="L69:M69"/>
    <mergeCell ref="F120:L120"/>
    <mergeCell ref="F97:M97"/>
    <mergeCell ref="F98:M98"/>
    <mergeCell ref="L87:M87"/>
    <mergeCell ref="L70:M70"/>
    <mergeCell ref="L71:M71"/>
    <mergeCell ref="L72:M72"/>
    <mergeCell ref="L73:M73"/>
    <mergeCell ref="J2:P2"/>
    <mergeCell ref="L31:M31"/>
    <mergeCell ref="L32:M32"/>
    <mergeCell ref="L33:M33"/>
    <mergeCell ref="L37:M37"/>
    <mergeCell ref="L38:M38"/>
    <mergeCell ref="L39:M39"/>
    <mergeCell ref="L43:M43"/>
    <mergeCell ref="L67:M67"/>
    <mergeCell ref="L44:M44"/>
    <mergeCell ref="L45:M45"/>
    <mergeCell ref="L49:M49"/>
    <mergeCell ref="L61:M61"/>
    <mergeCell ref="L62:M62"/>
    <mergeCell ref="L63:M63"/>
    <mergeCell ref="L64:M64"/>
    <mergeCell ref="L65:M65"/>
    <mergeCell ref="L66:M66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ofertowy_P2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Tomaszewski</dc:creator>
  <cp:lastModifiedBy>tymoteusz.nowicki@katowice.lasy.gov.pl</cp:lastModifiedBy>
  <dcterms:created xsi:type="dcterms:W3CDTF">2015-06-05T18:19:34Z</dcterms:created>
  <dcterms:modified xsi:type="dcterms:W3CDTF">2025-10-16T10:56:54Z</dcterms:modified>
</cp:coreProperties>
</file>