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79_Nákup veľkoformátových zariadení/Finál Jožka/"/>
    </mc:Choice>
  </mc:AlternateContent>
  <xr:revisionPtr revIDLastSave="0" documentId="8_{861C89B0-6BD8-4FB2-9230-63993AB07D03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6" l="1"/>
  <c r="H21" i="6" l="1"/>
  <c r="I21" i="6" s="1"/>
  <c r="H22" i="6"/>
  <c r="I22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<sst xmlns="http://schemas.openxmlformats.org/spreadsheetml/2006/main" count="80" uniqueCount="76">
  <si>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</si>
  <si>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</si>
  <si>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</si>
  <si>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</si>
  <si>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</si>
  <si>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</si>
  <si>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</si>
  <si>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</si>
  <si>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</si>
  <si>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</si>
  <si>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</si>
  <si>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</si>
  <si>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</si>
  <si>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</si>
  <si>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</si>
  <si>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</si>
  <si>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</si>
  <si>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</si>
  <si>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</si>
  <si>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</si>
  <si>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</si>
  <si>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</si>
  <si>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</si>
  <si>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</si>
  <si>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</si>
  <si>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</si>
  <si>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</si>
  <si>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</si>
  <si>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</si>
  <si>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</si>
  <si>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</si>
  <si>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</si>
  <si>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</si>
  <si>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</si>
  <si>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</si>
  <si>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</si>
  <si>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</si>
  <si>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</si>
  <si>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</si>
  <si>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</si>
  <si>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</si>
  <si>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</si>
  <si>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</si>
  <si>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</si>
  <si>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</si>
  <si>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</si>
  <si>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</si>
  <si>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</si>
  <si>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</si>
  <si>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</si>
  <si>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</si>
  <si>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</si>
  <si>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</si>
  <si>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</si>
  <si>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</si>
  <si>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</si>
  <si>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2</t>
  </si>
  <si>
    <t>Jednotková cena bez DPH</t>
  </si>
  <si>
    <t>Dynamický nákupný systém "IT HW a podpora"</t>
  </si>
  <si>
    <t xml:space="preserve">Výška DPH </t>
  </si>
  <si>
    <t>Príloha č. 2 - Ponuka uchádzača vo výzve č. 79 "Nákup dvoch veľkoformátových zariadení"</t>
  </si>
  <si>
    <t>Pomocné kritérium hodnotenia 1 v prípade rovnosti ponúk</t>
  </si>
  <si>
    <t xml:space="preserve">Celková cena         s DPH </t>
  </si>
  <si>
    <t>Pomocné kritérium hodnotenia 2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</si>
  <si>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</si>
  <si>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</si>
  <si>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</si>
  <si>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</si>
  <si>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</si>
  <si>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rPr>
        <sz val="11"/>
        <color theme="1"/>
        <rFont val="Garamond"/>
        <family val="1"/>
        <charset val="238"/>
      </rPr>
      <t xml:space="preserve">Cena za </t>
    </r>
    <r>
      <rPr>
        <b/>
        <sz val="11"/>
        <color theme="1"/>
        <rFont val="Garamond"/>
        <family val="1"/>
        <charset val="238"/>
      </rPr>
      <t>veľkoformátové</t>
    </r>
    <r>
      <rPr>
        <sz val="11"/>
        <color theme="1"/>
        <rFont val="Garamond"/>
        <family val="1"/>
        <charset val="238"/>
      </rPr>
      <t xml:space="preserve"> tlačové zariadenie</t>
    </r>
    <r>
      <rPr>
        <b/>
        <sz val="11"/>
        <color theme="1"/>
        <rFont val="Garamond"/>
        <family val="1"/>
        <charset val="238"/>
      </rPr>
      <t xml:space="preserve"> </t>
    </r>
    <r>
      <rPr>
        <sz val="11"/>
        <color theme="1"/>
        <rFont val="Garamond"/>
        <family val="1"/>
        <charset val="238"/>
      </rPr>
      <t xml:space="preserve">– </t>
    </r>
    <r>
      <rPr>
        <b/>
        <sz val="11"/>
        <color theme="1"/>
        <rFont val="Garamond"/>
        <family val="1"/>
        <charset val="238"/>
      </rPr>
      <t xml:space="preserve">ploter </t>
    </r>
    <r>
      <rPr>
        <sz val="11"/>
        <color theme="1"/>
        <rFont val="Garamond"/>
        <family val="1"/>
        <charset val="238"/>
      </rPr>
      <t>(dodanie Záporožská 5 v Bratislave)</t>
    </r>
  </si>
  <si>
    <r>
      <rPr>
        <sz val="11"/>
        <color theme="1"/>
        <rFont val="Garamond"/>
        <family val="1"/>
        <charset val="238"/>
      </rPr>
      <t xml:space="preserve">Cena za </t>
    </r>
    <r>
      <rPr>
        <b/>
        <sz val="11"/>
        <color theme="1"/>
        <rFont val="Garamond"/>
        <family val="1"/>
        <charset val="238"/>
      </rPr>
      <t xml:space="preserve">veľkoformátový skener </t>
    </r>
    <r>
      <rPr>
        <sz val="11"/>
        <color theme="1"/>
        <rFont val="Garamond"/>
        <family val="1"/>
        <charset val="238"/>
      </rPr>
      <t>(dodanie Primaciálne nám. č. 1 v Bratislave)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</si>
  <si>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</si>
  <si>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35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</si>
  <si>
    <r>
      <t xml:space="preserve">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manipulácia, inštalácia, zaškolenia a atď.)</t>
    </r>
  </si>
  <si>
    <r>
      <t xml:space="preserve">Jednotková cena v eur bez DPH uvedená v pol. č. 1: Cena za </t>
    </r>
    <r>
      <rPr>
        <b/>
        <sz val="12"/>
        <rFont val="Garamond"/>
        <family val="1"/>
        <charset val="238"/>
      </rPr>
      <t xml:space="preserve">veľkoformátové </t>
    </r>
    <r>
      <rPr>
        <sz val="12"/>
        <rFont val="Garamond"/>
        <family val="1"/>
        <charset val="238"/>
      </rPr>
      <t>tlačové zariadenie –</t>
    </r>
    <r>
      <rPr>
        <b/>
        <sz val="12"/>
        <rFont val="Garamond"/>
        <family val="1"/>
        <charset val="238"/>
      </rPr>
      <t xml:space="preserve"> ploter </t>
    </r>
    <r>
      <rPr>
        <sz val="12"/>
        <rFont val="Garamond"/>
        <family val="1"/>
        <charset val="238"/>
      </rPr>
      <t>(dodanie Záporožská č. 5 v Bratislave)**</t>
    </r>
    <r>
      <rPr>
        <b/>
        <sz val="12"/>
        <rFont val="Garamond"/>
        <family val="1"/>
        <charset val="238"/>
      </rPr>
      <t xml:space="preserve"> </t>
    </r>
  </si>
  <si>
    <r>
      <t xml:space="preserve">** Jednotková cena bez DPH </t>
    </r>
    <r>
      <rPr>
        <b/>
        <sz val="10"/>
        <rFont val="Garamond"/>
        <family val="1"/>
        <charset val="238"/>
      </rPr>
      <t>je prevedená automaticky</t>
    </r>
    <r>
      <rPr>
        <sz val="10"/>
        <rFont val="Garamond"/>
        <family val="1"/>
        <charset val="238"/>
      </rPr>
      <t xml:space="preserve"> z položkového rozpočtu z tab. "Kritérium č. 1: Cena s DPH"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</si>
</sst>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b/>
      <sz val="14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theme="2" tint="-9.9978637043366805E-2"/>
      </right>
      <top/>
      <bottom style="medium">
        <color indexed="64"/>
      </bottom>
      <diagonal/>
    </border>
    <border>
      <left style="thin">
        <color theme="2" tint="-9.9978637043366805E-2"/>
      </left>
      <right/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11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0" fontId="16" fillId="5" borderId="63" xfId="2" applyFont="1" applyFill="1" applyBorder="1" applyProtection="1">
      <protection hidden="1"/>
    </xf>
    <xf numFmtId="0" fontId="16" fillId="5" borderId="5" xfId="2" applyFont="1" applyFill="1" applyBorder="1"/>
    <xf numFmtId="0" fontId="16" fillId="5" borderId="7" xfId="2" applyFont="1" applyFill="1" applyBorder="1"/>
    <xf numFmtId="0" fontId="20" fillId="0" borderId="34" xfId="2" applyFont="1" applyFill="1" applyBorder="1" applyAlignment="1">
      <alignment horizontal="left"/>
    </xf>
    <xf numFmtId="0" fontId="21" fillId="0" borderId="4" xfId="2" applyFont="1" applyFill="1" applyBorder="1" applyAlignment="1"/>
    <xf numFmtId="0" fontId="22" fillId="0" borderId="3" xfId="2" applyFont="1" applyFill="1" applyBorder="1" applyAlignment="1">
      <alignment horizontal="left" wrapText="1"/>
    </xf>
    <xf numFmtId="0" fontId="22" fillId="0" borderId="52" xfId="2" applyFont="1" applyFill="1" applyBorder="1" applyAlignment="1">
      <alignment horizontal="center" wrapText="1"/>
    </xf>
    <xf numFmtId="0" fontId="22" fillId="0" borderId="20" xfId="2" applyFont="1" applyFill="1" applyBorder="1" applyAlignment="1">
      <alignment horizontal="center" wrapText="1"/>
    </xf>
    <xf numFmtId="49" fontId="15" fillId="6" borderId="58" xfId="0" applyNumberFormat="1" applyFont="1" applyFill="1" applyBorder="1" applyAlignment="1">
      <alignment horizontal="left" vertical="center"/>
    </xf>
    <xf numFmtId="0" fontId="14" fillId="0" borderId="60" xfId="0" applyFont="1" applyBorder="1" applyAlignment="1">
      <alignment horizontal="center" vertical="center"/>
    </xf>
    <xf numFmtId="165" fontId="15" fillId="5" borderId="60" xfId="2" applyNumberFormat="1" applyFont="1" applyFill="1" applyBorder="1" applyAlignment="1">
      <alignment horizontal="center" vertical="center"/>
    </xf>
    <xf numFmtId="165" fontId="15" fillId="0" borderId="60" xfId="2" applyNumberFormat="1" applyFont="1" applyFill="1" applyBorder="1" applyAlignment="1">
      <alignment horizontal="center" vertical="center"/>
    </xf>
    <xf numFmtId="165" fontId="15" fillId="0" borderId="61" xfId="2" applyNumberFormat="1" applyFont="1" applyFill="1" applyBorder="1" applyAlignment="1">
      <alignment horizontal="center" vertical="center"/>
    </xf>
    <xf numFmtId="49" fontId="15" fillId="6" borderId="69" xfId="0" applyNumberFormat="1" applyFont="1" applyFill="1" applyBorder="1" applyAlignment="1">
      <alignment horizontal="left" vertical="center"/>
    </xf>
    <xf numFmtId="0" fontId="14" fillId="0" borderId="34" xfId="0" applyFont="1" applyBorder="1" applyAlignment="1">
      <alignment horizontal="center" vertical="center"/>
    </xf>
    <xf numFmtId="165" fontId="15" fillId="5" borderId="34" xfId="2" applyNumberFormat="1" applyFont="1" applyFill="1" applyBorder="1" applyAlignment="1">
      <alignment horizontal="center" vertical="center"/>
    </xf>
    <xf numFmtId="165" fontId="15" fillId="0" borderId="34" xfId="2" applyNumberFormat="1" applyFont="1" applyFill="1" applyBorder="1" applyAlignment="1">
      <alignment horizontal="center" vertical="center"/>
    </xf>
    <xf numFmtId="165" fontId="15" fillId="0" borderId="47" xfId="2" applyNumberFormat="1" applyFont="1" applyFill="1" applyBorder="1" applyAlignment="1">
      <alignment horizontal="center" vertical="center"/>
    </xf>
    <xf numFmtId="0" fontId="15" fillId="6" borderId="45" xfId="0" applyFont="1" applyFill="1" applyBorder="1" applyAlignment="1">
      <alignment horizontal="left" vertical="center"/>
    </xf>
    <xf numFmtId="0" fontId="15" fillId="0" borderId="22" xfId="2" applyFont="1" applyFill="1" applyBorder="1" applyAlignment="1">
      <alignment horizontal="center" vertical="center"/>
    </xf>
    <xf numFmtId="165" fontId="15" fillId="5" borderId="22" xfId="2" applyNumberFormat="1" applyFont="1" applyFill="1" applyBorder="1" applyAlignment="1">
      <alignment horizontal="center" vertical="center"/>
    </xf>
    <xf numFmtId="165" fontId="15" fillId="0" borderId="22" xfId="2" applyNumberFormat="1" applyFont="1" applyFill="1" applyBorder="1" applyAlignment="1">
      <alignment horizontal="center" vertical="center"/>
    </xf>
    <xf numFmtId="165" fontId="15" fillId="0" borderId="68" xfId="2" applyNumberFormat="1" applyFont="1" applyFill="1" applyBorder="1" applyAlignment="1">
      <alignment horizontal="center" vertical="center"/>
    </xf>
    <xf numFmtId="165" fontId="23" fillId="7" borderId="57" xfId="2" applyNumberFormat="1" applyFont="1" applyFill="1" applyBorder="1" applyAlignment="1">
      <alignment horizontal="center" vertical="center"/>
    </xf>
    <xf numFmtId="0" fontId="24" fillId="0" borderId="16" xfId="2" applyFont="1" applyFill="1" applyBorder="1"/>
    <xf numFmtId="0" fontId="24" fillId="0" borderId="17" xfId="2" applyFont="1" applyFill="1" applyBorder="1"/>
    <xf numFmtId="0" fontId="16" fillId="6" borderId="0" xfId="2" applyFont="1" applyFill="1" applyBorder="1" applyAlignment="1">
      <alignment horizontal="center"/>
    </xf>
    <xf numFmtId="0" fontId="15" fillId="0" borderId="0" xfId="0" applyFont="1"/>
    <xf numFmtId="0" fontId="15" fillId="0" borderId="72" xfId="0" applyFont="1" applyBorder="1"/>
    <xf numFmtId="0" fontId="16" fillId="6" borderId="73" xfId="2" applyFont="1" applyFill="1" applyBorder="1" applyAlignment="1">
      <alignment horizontal="center"/>
    </xf>
    <xf numFmtId="0" fontId="0" fillId="0" borderId="74" xfId="0" applyBorder="1" applyAlignment="1">
      <alignment wrapText="1"/>
    </xf>
    <xf numFmtId="0" fontId="0" fillId="6" borderId="77" xfId="0" applyFill="1" applyBorder="1"/>
    <xf numFmtId="0" fontId="21" fillId="0" borderId="26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6" xfId="2" applyFont="1" applyFill="1" applyBorder="1" applyAlignment="1">
      <alignment horizontal="left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1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14" fillId="6" borderId="28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0" xfId="2" applyFont="1" applyFill="1" applyBorder="1" applyAlignment="1">
      <alignment horizontal="left"/>
    </xf>
    <xf numFmtId="0" fontId="20" fillId="0" borderId="44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 vertical="center" wrapText="1"/>
    </xf>
    <xf numFmtId="0" fontId="14" fillId="5" borderId="31" xfId="2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16" fillId="0" borderId="38" xfId="2" applyFont="1" applyFill="1" applyBorder="1" applyAlignment="1">
      <alignment horizontal="center" vertical="center" wrapText="1"/>
    </xf>
    <xf numFmtId="0" fontId="14" fillId="6" borderId="29" xfId="2" applyFont="1" applyFill="1" applyBorder="1" applyAlignment="1">
      <alignment horizontal="left" vertical="center" wrapText="1"/>
    </xf>
    <xf numFmtId="0" fontId="14" fillId="6" borderId="30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4" fillId="6" borderId="14" xfId="2" applyFont="1" applyFill="1" applyBorder="1" applyAlignment="1">
      <alignment horizontal="left" vertical="center" wrapText="1"/>
    </xf>
    <xf numFmtId="0" fontId="15" fillId="5" borderId="6" xfId="3" applyFont="1" applyFill="1" applyBorder="1" applyAlignment="1">
      <alignment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20" fillId="0" borderId="35" xfId="2" applyFont="1" applyFill="1" applyBorder="1" applyAlignment="1">
      <alignment horizontal="left"/>
    </xf>
    <xf numFmtId="0" fontId="15" fillId="0" borderId="27" xfId="0" applyFont="1" applyBorder="1" applyAlignment="1">
      <alignment horizontal="center" wrapText="1"/>
    </xf>
    <xf numFmtId="0" fontId="15" fillId="0" borderId="28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0" fillId="7" borderId="49" xfId="2" applyFont="1" applyFill="1" applyBorder="1" applyAlignment="1">
      <alignment horizontal="center" vertical="center" wrapText="1"/>
    </xf>
    <xf numFmtId="0" fontId="10" fillId="7" borderId="50" xfId="2" applyFont="1" applyFill="1" applyBorder="1" applyAlignment="1">
      <alignment horizontal="center" vertical="center" wrapText="1"/>
    </xf>
    <xf numFmtId="0" fontId="10" fillId="7" borderId="51" xfId="2" applyFont="1" applyFill="1" applyBorder="1" applyAlignment="1">
      <alignment horizontal="center" vertical="center" wrapText="1"/>
    </xf>
    <xf numFmtId="0" fontId="15" fillId="6" borderId="27" xfId="2" applyFont="1" applyFill="1" applyBorder="1" applyAlignment="1">
      <alignment horizontal="center" vertical="center" wrapText="1"/>
    </xf>
    <xf numFmtId="0" fontId="15" fillId="6" borderId="28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26" fillId="6" borderId="32" xfId="2" applyFont="1" applyFill="1" applyBorder="1" applyAlignment="1">
      <alignment horizontal="left" vertical="center" wrapText="1"/>
    </xf>
    <xf numFmtId="0" fontId="26" fillId="6" borderId="17" xfId="2" applyFont="1" applyFill="1" applyBorder="1" applyAlignment="1">
      <alignment horizontal="left" vertical="center" wrapText="1"/>
    </xf>
    <xf numFmtId="0" fontId="26" fillId="6" borderId="23" xfId="2" applyFont="1" applyFill="1" applyBorder="1" applyAlignment="1">
      <alignment horizontal="left" vertical="center" wrapText="1"/>
    </xf>
    <xf numFmtId="0" fontId="3" fillId="6" borderId="76" xfId="2" applyFont="1" applyFill="1" applyBorder="1" applyAlignment="1">
      <alignment horizontal="center"/>
    </xf>
    <xf numFmtId="0" fontId="15" fillId="5" borderId="54" xfId="0" applyFont="1" applyFill="1" applyBorder="1" applyAlignment="1">
      <alignment horizontal="center" wrapText="1"/>
    </xf>
    <xf numFmtId="0" fontId="15" fillId="5" borderId="55" xfId="0" applyFont="1" applyFill="1" applyBorder="1" applyAlignment="1">
      <alignment horizontal="center" wrapText="1"/>
    </xf>
    <xf numFmtId="0" fontId="22" fillId="0" borderId="48" xfId="2" applyFont="1" applyFill="1" applyBorder="1" applyAlignment="1">
      <alignment wrapText="1"/>
    </xf>
    <xf numFmtId="0" fontId="22" fillId="0" borderId="19" xfId="2" applyFont="1" applyFill="1" applyBorder="1" applyAlignment="1">
      <alignment wrapText="1"/>
    </xf>
    <xf numFmtId="0" fontId="22" fillId="0" borderId="21" xfId="2" applyFont="1" applyFill="1" applyBorder="1" applyAlignment="1">
      <alignment wrapText="1"/>
    </xf>
    <xf numFmtId="0" fontId="20" fillId="0" borderId="43" xfId="2" applyFont="1" applyFill="1" applyBorder="1" applyAlignment="1">
      <alignment horizontal="left"/>
    </xf>
    <xf numFmtId="0" fontId="20" fillId="0" borderId="42" xfId="2" applyFont="1" applyFill="1" applyBorder="1" applyAlignment="1">
      <alignment horizontal="left"/>
    </xf>
    <xf numFmtId="0" fontId="23" fillId="7" borderId="32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39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17" fillId="0" borderId="59" xfId="0" applyFont="1" applyBorder="1" applyAlignment="1">
      <alignment horizontal="left" vertical="center"/>
    </xf>
    <xf numFmtId="0" fontId="17" fillId="0" borderId="50" xfId="0" applyFont="1" applyBorder="1" applyAlignment="1">
      <alignment horizontal="left" vertical="center"/>
    </xf>
    <xf numFmtId="0" fontId="17" fillId="0" borderId="53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7" fillId="0" borderId="62" xfId="0" applyFont="1" applyBorder="1" applyAlignment="1">
      <alignment horizontal="left" vertical="center"/>
    </xf>
    <xf numFmtId="0" fontId="15" fillId="0" borderId="67" xfId="2" applyFont="1" applyFill="1" applyBorder="1" applyAlignment="1">
      <alignment horizontal="left" vertical="center"/>
    </xf>
    <xf numFmtId="0" fontId="15" fillId="0" borderId="17" xfId="2" applyFont="1" applyFill="1" applyBorder="1" applyAlignment="1">
      <alignment horizontal="left" vertical="center"/>
    </xf>
    <xf numFmtId="0" fontId="15" fillId="0" borderId="23" xfId="2" applyFont="1" applyFill="1" applyBorder="1" applyAlignment="1">
      <alignment horizontal="left" vertical="center"/>
    </xf>
    <xf numFmtId="2" fontId="21" fillId="0" borderId="36" xfId="2" applyNumberFormat="1" applyFont="1" applyFill="1" applyBorder="1" applyAlignment="1">
      <alignment horizontal="left"/>
    </xf>
    <xf numFmtId="2" fontId="21" fillId="0" borderId="46" xfId="2" applyNumberFormat="1" applyFont="1" applyFill="1" applyBorder="1" applyAlignment="1">
      <alignment horizontal="left"/>
    </xf>
    <xf numFmtId="2" fontId="21" fillId="0" borderId="24" xfId="2" applyNumberFormat="1" applyFont="1" applyFill="1" applyBorder="1" applyAlignment="1">
      <alignment horizontal="left"/>
    </xf>
    <xf numFmtId="0" fontId="14" fillId="5" borderId="41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9" xfId="2" applyFont="1" applyFill="1" applyBorder="1" applyAlignment="1">
      <alignment horizontal="center"/>
    </xf>
    <xf numFmtId="0" fontId="14" fillId="5" borderId="32" xfId="2" applyFont="1" applyFill="1" applyBorder="1" applyAlignment="1">
      <alignment horizontal="center"/>
    </xf>
    <xf numFmtId="0" fontId="14" fillId="5" borderId="17" xfId="2" applyFont="1" applyFill="1" applyBorder="1" applyAlignment="1">
      <alignment horizontal="center"/>
    </xf>
    <xf numFmtId="0" fontId="14" fillId="5" borderId="11" xfId="2" applyFont="1" applyFill="1" applyBorder="1" applyAlignment="1">
      <alignment horizontal="center"/>
    </xf>
    <xf numFmtId="0" fontId="14" fillId="5" borderId="41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2" xfId="2" applyFont="1" applyFill="1" applyBorder="1" applyAlignment="1">
      <alignment horizontal="left"/>
    </xf>
    <xf numFmtId="0" fontId="14" fillId="5" borderId="32" xfId="2" applyFont="1" applyFill="1" applyBorder="1" applyAlignment="1">
      <alignment horizontal="left"/>
    </xf>
    <xf numFmtId="0" fontId="14" fillId="5" borderId="17" xfId="2" applyFont="1" applyFill="1" applyBorder="1" applyAlignment="1">
      <alignment horizontal="left"/>
    </xf>
    <xf numFmtId="0" fontId="14" fillId="5" borderId="56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9" fillId="9" borderId="18" xfId="2" applyFont="1" applyFill="1" applyBorder="1" applyAlignment="1">
      <alignment horizontal="center" vertical="center" wrapText="1"/>
    </xf>
    <xf numFmtId="0" fontId="9" fillId="9" borderId="19" xfId="2" applyFont="1" applyFill="1" applyBorder="1" applyAlignment="1">
      <alignment horizontal="center" vertical="center" wrapText="1"/>
    </xf>
    <xf numFmtId="0" fontId="9" fillId="9" borderId="20" xfId="2" applyFont="1" applyFill="1" applyBorder="1" applyAlignment="1">
      <alignment horizontal="center" vertical="center" wrapText="1"/>
    </xf>
    <xf numFmtId="0" fontId="26" fillId="6" borderId="42" xfId="2" applyFont="1" applyFill="1" applyBorder="1" applyAlignment="1">
      <alignment horizontal="center" wrapText="1"/>
    </xf>
    <xf numFmtId="0" fontId="26" fillId="6" borderId="44" xfId="2" applyFont="1" applyFill="1" applyBorder="1" applyAlignment="1">
      <alignment horizontal="center" wrapText="1"/>
    </xf>
    <xf numFmtId="0" fontId="18" fillId="6" borderId="49" xfId="2" applyFont="1" applyFill="1" applyBorder="1" applyAlignment="1">
      <alignment horizontal="center"/>
    </xf>
    <xf numFmtId="0" fontId="18" fillId="6" borderId="50" xfId="2" applyFont="1" applyFill="1" applyBorder="1" applyAlignment="1">
      <alignment horizontal="center"/>
    </xf>
    <xf numFmtId="0" fontId="18" fillId="6" borderId="53" xfId="2" applyFont="1" applyFill="1" applyBorder="1" applyAlignment="1">
      <alignment horizontal="center"/>
    </xf>
    <xf numFmtId="0" fontId="28" fillId="0" borderId="75" xfId="2" applyFont="1" applyFill="1" applyBorder="1" applyAlignment="1">
      <alignment horizontal="left" vertical="top"/>
    </xf>
    <xf numFmtId="0" fontId="28" fillId="0" borderId="19" xfId="2" applyFont="1" applyFill="1" applyBorder="1" applyAlignment="1">
      <alignment horizontal="left" vertical="top"/>
    </xf>
    <xf numFmtId="0" fontId="28" fillId="0" borderId="76" xfId="2" applyFont="1" applyFill="1" applyBorder="1" applyAlignment="1">
      <alignment horizontal="left" vertical="top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9" fillId="8" borderId="20" xfId="2" applyFont="1" applyFill="1" applyBorder="1" applyAlignment="1">
      <alignment horizontal="center" vertical="center" wrapText="1"/>
    </xf>
    <xf numFmtId="0" fontId="27" fillId="6" borderId="18" xfId="2" applyFont="1" applyFill="1" applyBorder="1" applyAlignment="1">
      <alignment horizontal="left" vertical="center" wrapText="1"/>
    </xf>
    <xf numFmtId="0" fontId="27" fillId="6" borderId="19" xfId="2" applyFont="1" applyFill="1" applyBorder="1" applyAlignment="1">
      <alignment horizontal="left" vertical="center" wrapText="1"/>
    </xf>
    <xf numFmtId="0" fontId="27" fillId="6" borderId="21" xfId="2" applyFont="1" applyFill="1" applyBorder="1" applyAlignment="1">
      <alignment horizontal="left" vertical="center" wrapText="1"/>
    </xf>
    <xf numFmtId="165" fontId="29" fillId="6" borderId="48" xfId="0" applyNumberFormat="1" applyFont="1" applyFill="1" applyBorder="1" applyAlignment="1">
      <alignment horizontal="center" vertical="center" wrapText="1"/>
    </xf>
    <xf numFmtId="165" fontId="29" fillId="6" borderId="20" xfId="0" applyNumberFormat="1" applyFont="1" applyFill="1" applyBorder="1" applyAlignment="1">
      <alignment horizontal="center" vertical="center" wrapText="1"/>
    </xf>
    <xf numFmtId="0" fontId="24" fillId="0" borderId="70" xfId="2" applyFont="1" applyFill="1" applyBorder="1" applyAlignment="1">
      <alignment horizontal="left" vertical="top"/>
    </xf>
    <xf numFmtId="0" fontId="24" fillId="0" borderId="1" xfId="2" applyFont="1" applyFill="1" applyBorder="1" applyAlignment="1">
      <alignment horizontal="left" vertical="top"/>
    </xf>
    <xf numFmtId="0" fontId="24" fillId="0" borderId="71" xfId="2" applyFont="1" applyFill="1" applyBorder="1" applyAlignment="1">
      <alignment horizontal="left" vertical="top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5"/>
  <sheetViews>
    <sheetView showGridLines="0" tabSelected="1" topLeftCell="A26" zoomScaleNormal="100" zoomScaleSheetLayoutView="160" workbookViewId="0">
      <selection activeCell="G37" sqref="G37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64" t="s">
        <v>58</v>
      </c>
      <c r="C1" s="64"/>
      <c r="D1" s="64"/>
      <c r="E1" s="64"/>
      <c r="F1" s="64"/>
      <c r="G1" s="64"/>
      <c r="H1" s="64"/>
      <c r="I1" s="64"/>
    </row>
    <row r="2" spans="2:10" ht="25.5" customHeight="1" x14ac:dyDescent="0.4">
      <c r="B2" s="65" t="s">
        <v>41</v>
      </c>
      <c r="C2" s="65"/>
      <c r="D2" s="65"/>
      <c r="E2" s="65"/>
      <c r="F2" s="65"/>
      <c r="G2" s="65"/>
      <c r="H2" s="65"/>
      <c r="I2" s="65"/>
    </row>
    <row r="3" spans="2:10" ht="15" thickBot="1" x14ac:dyDescent="0.4">
      <c r="B3" s="86"/>
      <c r="C3" s="86"/>
      <c r="D3" s="86"/>
      <c r="E3" s="86"/>
      <c r="F3" s="86"/>
    </row>
    <row r="4" spans="2:10" ht="45.75" customHeight="1" thickBot="1" x14ac:dyDescent="0.4">
      <c r="B4" s="70" t="s">
        <v>60</v>
      </c>
      <c r="C4" s="71"/>
      <c r="D4" s="71"/>
      <c r="E4" s="71"/>
      <c r="F4" s="71"/>
      <c r="G4" s="71"/>
      <c r="H4" s="71"/>
      <c r="I4" s="72"/>
    </row>
    <row r="5" spans="2:10" s="12" customFormat="1" ht="15" thickBot="1" x14ac:dyDescent="0.4">
      <c r="B5" s="73"/>
      <c r="C5" s="74"/>
      <c r="D5" s="74"/>
      <c r="E5" s="74"/>
      <c r="F5" s="74"/>
      <c r="G5" s="74"/>
      <c r="H5" s="74"/>
      <c r="I5" s="74"/>
      <c r="J5" s="54"/>
    </row>
    <row r="6" spans="2:10" ht="17.149999999999999" customHeight="1" x14ac:dyDescent="0.35">
      <c r="B6" s="79" t="s">
        <v>0</v>
      </c>
      <c r="C6" s="80"/>
      <c r="D6" s="80"/>
      <c r="E6" s="80"/>
      <c r="F6" s="75"/>
      <c r="G6" s="75"/>
      <c r="H6" s="75"/>
      <c r="I6" s="76"/>
    </row>
    <row r="7" spans="2:10" ht="17.149999999999999" customHeight="1" thickBot="1" x14ac:dyDescent="0.4">
      <c r="B7" s="81" t="s">
        <v>1</v>
      </c>
      <c r="C7" s="82"/>
      <c r="D7" s="82"/>
      <c r="E7" s="82"/>
      <c r="F7" s="83" t="s">
        <v>2</v>
      </c>
      <c r="G7" s="83"/>
      <c r="H7" s="77"/>
      <c r="I7" s="78"/>
    </row>
    <row r="8" spans="2:10" s="12" customFormat="1" ht="15" thickBot="1" x14ac:dyDescent="0.4">
      <c r="B8" s="84"/>
      <c r="C8" s="85"/>
      <c r="D8" s="85"/>
      <c r="E8" s="85"/>
      <c r="F8" s="85"/>
      <c r="G8" s="85"/>
      <c r="H8" s="85"/>
      <c r="I8" s="85"/>
      <c r="J8" s="54"/>
    </row>
    <row r="9" spans="2:10" ht="30" customHeight="1" x14ac:dyDescent="0.35">
      <c r="B9" s="87" t="s">
        <v>3</v>
      </c>
      <c r="C9" s="88"/>
      <c r="D9" s="88"/>
      <c r="E9" s="88"/>
      <c r="F9" s="88"/>
      <c r="G9" s="88"/>
      <c r="H9" s="88"/>
      <c r="I9" s="89"/>
    </row>
    <row r="10" spans="2:10" ht="36.75" customHeight="1" x14ac:dyDescent="0.35">
      <c r="B10" s="91" t="s">
        <v>64</v>
      </c>
      <c r="C10" s="92"/>
      <c r="D10" s="92"/>
      <c r="E10" s="92"/>
      <c r="F10" s="92"/>
      <c r="G10" s="92"/>
      <c r="H10" s="93"/>
      <c r="I10" s="23"/>
    </row>
    <row r="11" spans="2:10" ht="45" customHeight="1" x14ac:dyDescent="0.35">
      <c r="B11" s="97" t="s">
        <v>65</v>
      </c>
      <c r="C11" s="98"/>
      <c r="D11" s="98"/>
      <c r="E11" s="98"/>
      <c r="F11" s="98"/>
      <c r="G11" s="98"/>
      <c r="H11" s="99"/>
      <c r="I11" s="24"/>
    </row>
    <row r="12" spans="2:10" ht="45" customHeight="1" x14ac:dyDescent="0.35">
      <c r="B12" s="61" t="s">
        <v>66</v>
      </c>
      <c r="C12" s="62"/>
      <c r="D12" s="62"/>
      <c r="E12" s="62"/>
      <c r="F12" s="62"/>
      <c r="G12" s="62"/>
      <c r="H12" s="63"/>
      <c r="I12" s="24"/>
    </row>
    <row r="13" spans="2:10" ht="45" customHeight="1" x14ac:dyDescent="0.35">
      <c r="B13" s="61" t="s">
        <v>67</v>
      </c>
      <c r="C13" s="62"/>
      <c r="D13" s="62"/>
      <c r="E13" s="62"/>
      <c r="F13" s="62"/>
      <c r="G13" s="62"/>
      <c r="H13" s="63"/>
      <c r="I13" s="24"/>
    </row>
    <row r="14" spans="2:10" ht="45" customHeight="1" thickBot="1" x14ac:dyDescent="0.4">
      <c r="B14" s="58" t="s">
        <v>68</v>
      </c>
      <c r="C14" s="59"/>
      <c r="D14" s="59"/>
      <c r="E14" s="59"/>
      <c r="F14" s="59"/>
      <c r="G14" s="59"/>
      <c r="H14" s="60"/>
      <c r="I14" s="25"/>
    </row>
    <row r="15" spans="2:10" s="12" customFormat="1" ht="15" thickBot="1" x14ac:dyDescent="0.4">
      <c r="B15" s="66"/>
      <c r="C15" s="67"/>
      <c r="D15" s="67"/>
      <c r="E15" s="67"/>
      <c r="F15" s="67"/>
      <c r="G15" s="67"/>
      <c r="H15" s="67"/>
      <c r="I15" s="67"/>
      <c r="J15" s="54"/>
    </row>
    <row r="16" spans="2:10" ht="24" customHeight="1" x14ac:dyDescent="0.35">
      <c r="B16" s="94" t="s">
        <v>39</v>
      </c>
      <c r="C16" s="95"/>
      <c r="D16" s="95"/>
      <c r="E16" s="95"/>
      <c r="F16" s="95"/>
      <c r="G16" s="95"/>
      <c r="H16" s="95"/>
      <c r="I16" s="96"/>
    </row>
    <row r="17" spans="1:9" ht="15.65" customHeight="1" x14ac:dyDescent="0.35">
      <c r="B17" s="109" t="s">
        <v>4</v>
      </c>
      <c r="C17" s="110"/>
      <c r="D17" s="90"/>
      <c r="E17" s="26" t="s">
        <v>5</v>
      </c>
      <c r="F17" s="68" t="s">
        <v>6</v>
      </c>
      <c r="G17" s="90"/>
      <c r="H17" s="68" t="s">
        <v>7</v>
      </c>
      <c r="I17" s="69"/>
    </row>
    <row r="18" spans="1:9" ht="20.149999999999999" customHeight="1" thickBot="1" x14ac:dyDescent="0.4">
      <c r="B18" s="55" t="s">
        <v>40</v>
      </c>
      <c r="C18" s="56"/>
      <c r="D18" s="57"/>
      <c r="E18" s="27">
        <v>100</v>
      </c>
      <c r="F18" s="125" t="str">
        <f>IF(E18=100,"neuplatňuje sa","sem doplň minimum")</f>
        <v>neuplatňuje sa</v>
      </c>
      <c r="G18" s="126"/>
      <c r="H18" s="125" t="str">
        <f>IF(E18=100,"neuplatňuje sa","sem doplň maximum")</f>
        <v>neuplatňuje sa</v>
      </c>
      <c r="I18" s="127"/>
    </row>
    <row r="19" spans="1:9" ht="31" customHeight="1" thickBot="1" x14ac:dyDescent="0.4">
      <c r="B19" s="28" t="s">
        <v>54</v>
      </c>
      <c r="C19" s="106" t="s">
        <v>42</v>
      </c>
      <c r="D19" s="107"/>
      <c r="E19" s="108"/>
      <c r="F19" s="29" t="s">
        <v>45</v>
      </c>
      <c r="G19" s="29" t="s">
        <v>57</v>
      </c>
      <c r="H19" s="29" t="s">
        <v>59</v>
      </c>
      <c r="I19" s="30" t="s">
        <v>62</v>
      </c>
    </row>
    <row r="20" spans="1:9" ht="17.149999999999999" customHeight="1" x14ac:dyDescent="0.35">
      <c r="B20" s="31" t="s">
        <v>55</v>
      </c>
      <c r="C20" s="116" t="s">
        <v>69</v>
      </c>
      <c r="D20" s="117"/>
      <c r="E20" s="118"/>
      <c r="F20" s="32">
        <v>1</v>
      </c>
      <c r="G20" s="33">
        <v>0</v>
      </c>
      <c r="H20" s="34">
        <f>IF(F$7="Som platcom DPH",G20*0.23,0)</f>
        <v>0</v>
      </c>
      <c r="I20" s="35">
        <f t="shared" ref="I20:I21" si="0">SUM(G20+H20)*F20</f>
        <v>0</v>
      </c>
    </row>
    <row r="21" spans="1:9" ht="17.149999999999999" customHeight="1" x14ac:dyDescent="0.35">
      <c r="B21" s="36" t="s">
        <v>56</v>
      </c>
      <c r="C21" s="119" t="s">
        <v>70</v>
      </c>
      <c r="D21" s="120"/>
      <c r="E21" s="121"/>
      <c r="F21" s="37">
        <v>1</v>
      </c>
      <c r="G21" s="38">
        <v>0</v>
      </c>
      <c r="H21" s="39">
        <f>IF(F$7="Som platcom DPH",G21*0.23,0)</f>
        <v>0</v>
      </c>
      <c r="I21" s="40">
        <f t="shared" si="0"/>
        <v>0</v>
      </c>
    </row>
    <row r="22" spans="1:9" ht="19" customHeight="1" thickBot="1" x14ac:dyDescent="0.4">
      <c r="B22" s="41">
        <v>3</v>
      </c>
      <c r="C22" s="122" t="s">
        <v>73</v>
      </c>
      <c r="D22" s="123"/>
      <c r="E22" s="124"/>
      <c r="F22" s="42">
        <v>1</v>
      </c>
      <c r="G22" s="43">
        <v>0</v>
      </c>
      <c r="H22" s="44">
        <f>IF(F$7="Som platcom DPH",G22*0.23,0)</f>
        <v>0</v>
      </c>
      <c r="I22" s="45">
        <f t="shared" ref="I22" si="1">SUM(G22+H22)*F22</f>
        <v>0</v>
      </c>
    </row>
    <row r="23" spans="1:9" ht="31" customHeight="1" thickBot="1" x14ac:dyDescent="0.4">
      <c r="B23" s="111" t="s">
        <v>43</v>
      </c>
      <c r="C23" s="112"/>
      <c r="D23" s="112"/>
      <c r="E23" s="112"/>
      <c r="F23" s="112"/>
      <c r="G23" s="112"/>
      <c r="H23" s="112"/>
      <c r="I23" s="46">
        <f>SUM(I20:I22)</f>
        <v>0</v>
      </c>
    </row>
    <row r="24" spans="1:9" ht="16" customHeight="1" thickBot="1" x14ac:dyDescent="0.4">
      <c r="B24" s="47" t="s">
        <v>9</v>
      </c>
      <c r="C24" s="48"/>
      <c r="D24" s="48"/>
      <c r="E24" s="48"/>
      <c r="F24" s="113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14"/>
      <c r="H24" s="114"/>
      <c r="I24" s="115"/>
    </row>
    <row r="25" spans="1:9" ht="15" customHeight="1" thickBot="1" x14ac:dyDescent="0.4">
      <c r="B25" s="84"/>
      <c r="C25" s="85"/>
      <c r="D25" s="85"/>
      <c r="E25" s="85"/>
      <c r="F25" s="85"/>
      <c r="G25" s="85"/>
      <c r="H25" s="85"/>
      <c r="I25" s="103"/>
    </row>
    <row r="26" spans="1:9" ht="23.15" customHeight="1" thickBot="1" x14ac:dyDescent="0.4">
      <c r="B26" s="144" t="s">
        <v>61</v>
      </c>
      <c r="C26" s="145"/>
      <c r="D26" s="145"/>
      <c r="E26" s="145"/>
      <c r="F26" s="145"/>
      <c r="G26" s="145"/>
      <c r="H26" s="145"/>
      <c r="I26" s="146"/>
    </row>
    <row r="27" spans="1:9" ht="20.5" customHeight="1" x14ac:dyDescent="0.35">
      <c r="B27" s="149"/>
      <c r="C27" s="150"/>
      <c r="D27" s="150"/>
      <c r="E27" s="150"/>
      <c r="F27" s="150"/>
      <c r="G27" s="151"/>
      <c r="H27" s="147" t="s">
        <v>8</v>
      </c>
      <c r="I27" s="148"/>
    </row>
    <row r="28" spans="1:9" s="13" customFormat="1" ht="26.25" customHeight="1" thickBot="1" x14ac:dyDescent="0.4">
      <c r="B28" s="100" t="s">
        <v>71</v>
      </c>
      <c r="C28" s="101"/>
      <c r="D28" s="101"/>
      <c r="E28" s="101"/>
      <c r="F28" s="101"/>
      <c r="G28" s="102"/>
      <c r="H28" s="104"/>
      <c r="I28" s="105"/>
    </row>
    <row r="29" spans="1:9" s="13" customFormat="1" ht="29.5" customHeight="1" thickBot="1" x14ac:dyDescent="0.4">
      <c r="A29" s="53"/>
      <c r="B29" s="152" t="s">
        <v>72</v>
      </c>
      <c r="C29" s="153"/>
      <c r="D29" s="153"/>
      <c r="E29" s="153"/>
      <c r="F29" s="153"/>
      <c r="G29" s="153"/>
      <c r="H29" s="153"/>
      <c r="I29" s="154"/>
    </row>
    <row r="30" spans="1:9" ht="27.5" customHeight="1" thickBot="1" x14ac:dyDescent="0.4">
      <c r="B30" s="155" t="s">
        <v>63</v>
      </c>
      <c r="C30" s="156"/>
      <c r="D30" s="156"/>
      <c r="E30" s="156"/>
      <c r="F30" s="156"/>
      <c r="G30" s="156"/>
      <c r="H30" s="156"/>
      <c r="I30" s="157"/>
    </row>
    <row r="31" spans="1:9" ht="31" customHeight="1" thickBot="1" x14ac:dyDescent="0.4">
      <c r="B31" s="158" t="s">
        <v>74</v>
      </c>
      <c r="C31" s="159"/>
      <c r="D31" s="159"/>
      <c r="E31" s="159"/>
      <c r="F31" s="159"/>
      <c r="G31" s="160"/>
      <c r="H31" s="161">
        <f>G20</f>
        <v>0</v>
      </c>
      <c r="I31" s="162"/>
    </row>
    <row r="32" spans="1:9" s="13" customFormat="1" ht="16" customHeight="1" x14ac:dyDescent="0.35">
      <c r="B32" s="163" t="s">
        <v>75</v>
      </c>
      <c r="C32" s="164"/>
      <c r="D32" s="164"/>
      <c r="E32" s="164"/>
      <c r="F32" s="164"/>
      <c r="G32" s="164"/>
      <c r="H32" s="164"/>
      <c r="I32" s="165"/>
    </row>
    <row r="33" spans="2:9" ht="15" customHeight="1" thickBot="1" x14ac:dyDescent="0.4">
      <c r="B33" s="52"/>
      <c r="C33" s="49"/>
      <c r="D33" s="49"/>
      <c r="E33" s="49"/>
      <c r="F33" s="49"/>
      <c r="G33" s="50"/>
      <c r="H33" s="50"/>
      <c r="I33" s="51"/>
    </row>
    <row r="34" spans="2:9" ht="15.65" customHeight="1" x14ac:dyDescent="0.35">
      <c r="B34" s="134" t="s">
        <v>10</v>
      </c>
      <c r="C34" s="135"/>
      <c r="D34" s="136"/>
      <c r="E34" s="140" t="s">
        <v>44</v>
      </c>
      <c r="F34" s="141"/>
      <c r="G34" s="128" t="s">
        <v>11</v>
      </c>
      <c r="H34" s="129"/>
      <c r="I34" s="130"/>
    </row>
    <row r="35" spans="2:9" ht="11.5" customHeight="1" thickBot="1" x14ac:dyDescent="0.4">
      <c r="B35" s="137"/>
      <c r="C35" s="138"/>
      <c r="D35" s="139"/>
      <c r="E35" s="142"/>
      <c r="F35" s="143"/>
      <c r="G35" s="131"/>
      <c r="H35" s="132"/>
      <c r="I35" s="133"/>
    </row>
  </sheetData>
  <mergeCells count="45">
    <mergeCell ref="G34:I35"/>
    <mergeCell ref="B34:D35"/>
    <mergeCell ref="E34:F35"/>
    <mergeCell ref="B26:I26"/>
    <mergeCell ref="H27:I27"/>
    <mergeCell ref="B27:G27"/>
    <mergeCell ref="B29:I29"/>
    <mergeCell ref="B30:I30"/>
    <mergeCell ref="B31:G31"/>
    <mergeCell ref="H31:I31"/>
    <mergeCell ref="B32:I32"/>
    <mergeCell ref="B28:G28"/>
    <mergeCell ref="B25:I25"/>
    <mergeCell ref="H28:I28"/>
    <mergeCell ref="B12:H12"/>
    <mergeCell ref="C19:E19"/>
    <mergeCell ref="B17:D17"/>
    <mergeCell ref="B23:H23"/>
    <mergeCell ref="F24:I24"/>
    <mergeCell ref="C20:E20"/>
    <mergeCell ref="C21:E21"/>
    <mergeCell ref="C22:E22"/>
    <mergeCell ref="F18:G18"/>
    <mergeCell ref="H18:I18"/>
    <mergeCell ref="B9:I9"/>
    <mergeCell ref="F17:G17"/>
    <mergeCell ref="B10:H10"/>
    <mergeCell ref="B16:I16"/>
    <mergeCell ref="B11:H11"/>
    <mergeCell ref="B18:D18"/>
    <mergeCell ref="B14:H14"/>
    <mergeCell ref="B13:H13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2025-11-26T07:17:11Z</cp:lastPrinted>
  <dcterms:created xsi:type="dcterms:W3CDTF">2022-09-22T09:41:16Z</dcterms:created>
  <dcterms:modified xsi:type="dcterms:W3CDTF">2025-12-03T03:39:38Z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