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PRACOVNÍ\_Dílny\Smlouvy\_KONCEPTY - Otevřené zakázky\Lakovna  (2025)\"/>
    </mc:Choice>
  </mc:AlternateContent>
  <xr:revisionPtr revIDLastSave="0" documentId="13_ncr:1_{F1D22B85-A778-4003-905A-15CEDEE5D5EB}" xr6:coauthVersionLast="47" xr6:coauthVersionMax="47" xr10:uidLastSave="{00000000-0000-0000-0000-000000000000}"/>
  <bookViews>
    <workbookView xWindow="-33631" yWindow="-118" windowWidth="33749" windowHeight="18380" xr2:uid="{00000000-000D-0000-FFFF-FFFF00000000}"/>
  </bookViews>
  <sheets>
    <sheet name="příloha č1 servisní smlouvy" sheetId="1" r:id="rId1"/>
    <sheet name="harmonogram a třída filtra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F80" i="1"/>
  <c r="I80" i="1" s="1"/>
  <c r="F81" i="1"/>
  <c r="I81" i="1" s="1"/>
  <c r="F82" i="1"/>
  <c r="I82" i="1" s="1"/>
  <c r="F83" i="1"/>
  <c r="I83" i="1" s="1"/>
  <c r="F84" i="1"/>
  <c r="I84" i="1" s="1"/>
  <c r="F79" i="1"/>
  <c r="I79" i="1" s="1"/>
  <c r="F78" i="1"/>
  <c r="I78" i="1" s="1"/>
  <c r="F57" i="1"/>
  <c r="I57" i="1" s="1"/>
  <c r="F58" i="1"/>
  <c r="I58" i="1" s="1"/>
  <c r="F59" i="1"/>
  <c r="I59" i="1" s="1"/>
  <c r="F60" i="1"/>
  <c r="I60" i="1" s="1"/>
  <c r="F61" i="1"/>
  <c r="I61" i="1" s="1"/>
  <c r="F56" i="1"/>
  <c r="I56" i="1" s="1"/>
  <c r="F55" i="1"/>
  <c r="I55" i="1" s="1"/>
  <c r="I44" i="1"/>
  <c r="I45" i="1"/>
  <c r="I39" i="1"/>
  <c r="I40" i="1"/>
  <c r="I41" i="1"/>
  <c r="I34" i="1"/>
  <c r="I35" i="1"/>
  <c r="I36" i="1"/>
  <c r="I30" i="1"/>
  <c r="I31" i="1"/>
  <c r="I25" i="1"/>
  <c r="I26" i="1"/>
  <c r="I27" i="1"/>
  <c r="I22" i="1"/>
  <c r="I18" i="1"/>
  <c r="I19" i="1"/>
  <c r="I13" i="1"/>
  <c r="I14" i="1"/>
  <c r="I15" i="1"/>
  <c r="I43" i="1"/>
  <c r="I38" i="1"/>
  <c r="I33" i="1"/>
  <c r="I29" i="1"/>
  <c r="I24" i="1"/>
  <c r="I21" i="1"/>
  <c r="I17" i="1"/>
  <c r="I12" i="1"/>
  <c r="I8" i="1"/>
  <c r="I9" i="1"/>
  <c r="I10" i="1"/>
  <c r="I7" i="1"/>
  <c r="F44" i="1"/>
  <c r="F45" i="1"/>
  <c r="F39" i="1"/>
  <c r="F40" i="1"/>
  <c r="F41" i="1"/>
  <c r="F34" i="1"/>
  <c r="F35" i="1"/>
  <c r="F36" i="1"/>
  <c r="F30" i="1"/>
  <c r="F31" i="1"/>
  <c r="F25" i="1"/>
  <c r="F26" i="1"/>
  <c r="F27" i="1"/>
  <c r="F22" i="1"/>
  <c r="F18" i="1"/>
  <c r="F19" i="1"/>
  <c r="F43" i="1"/>
  <c r="F38" i="1"/>
  <c r="F33" i="1"/>
  <c r="F29" i="1"/>
  <c r="F24" i="1"/>
  <c r="F21" i="1"/>
  <c r="F17" i="1"/>
  <c r="F13" i="1"/>
  <c r="F14" i="1"/>
  <c r="F15" i="1"/>
  <c r="F12" i="1"/>
  <c r="F8" i="1"/>
  <c r="F9" i="1"/>
  <c r="F10" i="1"/>
  <c r="F7" i="1"/>
  <c r="H158" i="1"/>
  <c r="H153" i="1"/>
  <c r="H148" i="1"/>
  <c r="H143" i="1"/>
  <c r="H127" i="1"/>
  <c r="H122" i="1"/>
  <c r="H116" i="1"/>
  <c r="H115" i="1"/>
  <c r="H110" i="1"/>
  <c r="H106" i="1"/>
  <c r="H101" i="1"/>
  <c r="H93" i="1"/>
  <c r="K36" i="1" l="1"/>
  <c r="K24" i="1"/>
  <c r="K40" i="1"/>
  <c r="K25" i="1"/>
  <c r="H117" i="1"/>
  <c r="K12" i="1"/>
  <c r="K44" i="1"/>
  <c r="K7" i="1"/>
  <c r="K14" i="1"/>
  <c r="K38" i="1"/>
  <c r="K13" i="1"/>
  <c r="K19" i="1"/>
  <c r="K29" i="1"/>
  <c r="K18" i="1"/>
  <c r="I62" i="1"/>
  <c r="K43" i="1"/>
  <c r="K45" i="1"/>
  <c r="K41" i="1"/>
  <c r="K39" i="1"/>
  <c r="K35" i="1"/>
  <c r="K34" i="1"/>
  <c r="K30" i="1"/>
  <c r="K31" i="1"/>
  <c r="K26" i="1"/>
  <c r="K27" i="1"/>
  <c r="K22" i="1"/>
  <c r="K15" i="1"/>
  <c r="K33" i="1"/>
  <c r="K21" i="1"/>
  <c r="K17" i="1"/>
  <c r="K10" i="1"/>
  <c r="K9" i="1"/>
  <c r="K8" i="1"/>
  <c r="I85" i="1"/>
  <c r="K46" i="1" l="1"/>
  <c r="H165" i="1" s="1"/>
</calcChain>
</file>

<file path=xl/sharedStrings.xml><?xml version="1.0" encoding="utf-8"?>
<sst xmlns="http://schemas.openxmlformats.org/spreadsheetml/2006/main" count="417" uniqueCount="138">
  <si>
    <t>kabina č. 1</t>
  </si>
  <si>
    <t>MJ</t>
  </si>
  <si>
    <t>vstup</t>
  </si>
  <si>
    <t>předfiltr</t>
  </si>
  <si>
    <t>kazeta</t>
  </si>
  <si>
    <t>podlaha</t>
  </si>
  <si>
    <t>Paint-stop</t>
  </si>
  <si>
    <t>m²</t>
  </si>
  <si>
    <t>výstup</t>
  </si>
  <si>
    <t>strop</t>
  </si>
  <si>
    <t>filtr</t>
  </si>
  <si>
    <t>pás</t>
  </si>
  <si>
    <t>kabina č. 2</t>
  </si>
  <si>
    <t>kabina č. 3</t>
  </si>
  <si>
    <t>kabina č. 4</t>
  </si>
  <si>
    <t>kabina č. 5</t>
  </si>
  <si>
    <t>kabina č. 6</t>
  </si>
  <si>
    <t>kabina č. 7</t>
  </si>
  <si>
    <t>kabina č. 8</t>
  </si>
  <si>
    <t>kabina č. 9</t>
  </si>
  <si>
    <t>stěna</t>
  </si>
  <si>
    <t>papírové filtry</t>
  </si>
  <si>
    <t>Pokud se provádí pravidelné výměny podlahových a výstupních filtrů, ke znečistění ventilátorů nedochází.</t>
  </si>
  <si>
    <t>Práce obsahují:</t>
  </si>
  <si>
    <t>Práce neobsahují:</t>
  </si>
  <si>
    <t>demontáž a vyčištění podroštů</t>
  </si>
  <si>
    <t>očištění rámu uložení roštů</t>
  </si>
  <si>
    <t>vyčištění odsávacích kanálů vč. zbytků barev a prachu (oškrabání, vysátí)</t>
  </si>
  <si>
    <t>uložení odpadu do igelitových pytlů</t>
  </si>
  <si>
    <t>montáž podroštů</t>
  </si>
  <si>
    <t>demontáž a montáž podlahových roštů</t>
  </si>
  <si>
    <r>
      <t xml:space="preserve">Dodavatelem technologie je odsouhlasen harmonogram výměny filtrů. V Návodu k obsluze a údržbě  je psáno: </t>
    </r>
    <r>
      <rPr>
        <i/>
        <sz val="10"/>
        <rFont val="Arial"/>
        <family val="2"/>
        <charset val="238"/>
      </rPr>
      <t/>
    </r>
  </si>
  <si>
    <t>Kontrola neosahuje výměnu vadných řemenů (práce, materiál).</t>
  </si>
  <si>
    <t>předfiltr - práce vč. vyčištění VZT jednotky od prachu</t>
  </si>
  <si>
    <t>Kontrola neosahuje opravu a výměnu vadných součástí (práce, materiál).</t>
  </si>
  <si>
    <t>Servisní práce obsahují následující:</t>
  </si>
  <si>
    <t>1. demontáž ochranných krytů zdvihací plošiny</t>
  </si>
  <si>
    <t>2. kontrola a promazání vzduchových zdvihacích válců</t>
  </si>
  <si>
    <t>3. kontrola a promazání posuvných válců</t>
  </si>
  <si>
    <t>4. kontrola a promazání vzduchového motoru</t>
  </si>
  <si>
    <t>5. kontrola a promazání řetězů</t>
  </si>
  <si>
    <t>6. kontrola těsnosti všech vzduchových částí</t>
  </si>
  <si>
    <t>7. montáž ochranných krytů zdvihací plošiny</t>
  </si>
  <si>
    <t>8. kontrola funkčnosti zdvihací plošiny a pojezdových dorazů</t>
  </si>
  <si>
    <t>Servis zvedacích plošin WALL-MAN v kabinách č. 1, 3, 5, 6, 7</t>
  </si>
  <si>
    <t>Kontrola rozvodů tlakového vzduchu, dotažení spojů (bez případných oprav a materiálu) - kabiny 1-9</t>
  </si>
  <si>
    <t xml:space="preserve">Provedení prohlídky a údržby el.rozvodů a el.rozvaděče vč. provedení zápisu o prohlídce </t>
  </si>
  <si>
    <t>Paint-stop - práce vč. vyčištění VZT jednotky od prachu</t>
  </si>
  <si>
    <t>oprava podroštů</t>
  </si>
  <si>
    <t>oprava, obnova zemnění</t>
  </si>
  <si>
    <t>vstupní kazetové filtry</t>
  </si>
  <si>
    <t>1x za 2 měsíce</t>
  </si>
  <si>
    <t xml:space="preserve"> = 6x ročně</t>
  </si>
  <si>
    <t>podlahové filtry</t>
  </si>
  <si>
    <t>výstupní kazetové kazety</t>
  </si>
  <si>
    <t>1x za 4 měsíce</t>
  </si>
  <si>
    <t xml:space="preserve"> = 3x ročně</t>
  </si>
  <si>
    <t>stropní filtry</t>
  </si>
  <si>
    <t>1x za 12 měsíců</t>
  </si>
  <si>
    <t xml:space="preserve"> = 1x ročně</t>
  </si>
  <si>
    <t>1x za 6 měsíců</t>
  </si>
  <si>
    <t xml:space="preserve"> = 2x ročně</t>
  </si>
  <si>
    <t>---</t>
  </si>
  <si>
    <t>vstupní filtry</t>
  </si>
  <si>
    <t>dle potřeby</t>
  </si>
  <si>
    <t>třída filtrace</t>
  </si>
  <si>
    <t>G2 (EU2)</t>
  </si>
  <si>
    <t>podlahový</t>
  </si>
  <si>
    <t>vstup.kazety vložka</t>
  </si>
  <si>
    <t xml:space="preserve">stropní </t>
  </si>
  <si>
    <t>popis filtru</t>
  </si>
  <si>
    <t>G4 (EU4)</t>
  </si>
  <si>
    <t>F5 (EU5)</t>
  </si>
  <si>
    <t xml:space="preserve">Provedení výměny filtrů (3 ks) tryskač </t>
  </si>
  <si>
    <t xml:space="preserve">Provedení úklidu střech kabin (kabiny 1-8 a střech stěn kabiny 9), provedení zápisu o čištění </t>
  </si>
  <si>
    <t>9. likvidace vzniklého odpadu</t>
  </si>
  <si>
    <t>10. provedení zápisu do Provozního deníku plošiny</t>
  </si>
  <si>
    <t>Čistění podroštových kanálů</t>
  </si>
  <si>
    <t>Technická specifikace a ceník</t>
  </si>
  <si>
    <t>KABINA Č. 1 (LAKOVNA)</t>
  </si>
  <si>
    <t>KABINA Č. 2 (LAKOVNA)</t>
  </si>
  <si>
    <t>KABINA Č. 3 (BRUSÍRNA)</t>
  </si>
  <si>
    <t>KABINA Č. 4 (ODMAŠŤOVNA)</t>
  </si>
  <si>
    <t>KABINA Č. 5 (LAKOVNA)</t>
  </si>
  <si>
    <t>KABINA Č. 6 (BRUSÍRNA)</t>
  </si>
  <si>
    <t>KABINA Č. 7 (LAKOVNA)</t>
  </si>
  <si>
    <t>KABINA Č. 8 (LAKOVNA)</t>
  </si>
  <si>
    <t>KABINA Č. 9 (LAKOVNA DÍLŮ)</t>
  </si>
  <si>
    <t>Čištění kanálů se bude provádět při výměně spodních filtrů v kabinách neboť při výměně dochází k demontáži roštů a tím pádem jsou náklady na provedení čištění snížené o tyto náklady.</t>
  </si>
  <si>
    <t>DRUH FILTRU</t>
  </si>
  <si>
    <t>CENA ZA MJ</t>
  </si>
  <si>
    <t>POČET MNOŽSTVÍ  MJ PŘI JEDNÉ VÝMĚNĚ</t>
  </si>
  <si>
    <t>NORMA STANOVENÉHO VÝKONU V HODINÁCH NA  1 VÝMĚNU FILTRŮ (BEZ LIKVIDACE POUŽITÝCH FILTRŮ)</t>
  </si>
  <si>
    <t>MATERIÁL</t>
  </si>
  <si>
    <t>VÝKON</t>
  </si>
  <si>
    <t>CELKOVÝ MATERIÁLOVÝ NÁKLAD NA 1 VÝMĚNU FILTRŮ (BEZ LIKVIDACE POUŽITÝCH FILTRŮ)</t>
  </si>
  <si>
    <t>CELKOVÝ VÝKONOVÝ NÁKLAD NA 1 VÝMĚNU FILTRŮ (BEZ LIKVIDACE POUŽITÝCH FILTRŮ)</t>
  </si>
  <si>
    <t>POČET VÝMĚN ZA 1 ROK</t>
  </si>
  <si>
    <t>CENA CELKOVÁ ROČNÍ (MATERIÁL + VÝKON)</t>
  </si>
  <si>
    <t>POPIS ÚKONŮ</t>
  </si>
  <si>
    <t>KANBINA Č.</t>
  </si>
  <si>
    <t>NÁROČNOST [HOD]</t>
  </si>
  <si>
    <t>HODINOVÁ SAZBA</t>
  </si>
  <si>
    <t>CELKOVÁ CENA ZA PRÁCI</t>
  </si>
  <si>
    <t>DROBNÝ MATERIÁL</t>
  </si>
  <si>
    <t>ČETNOST ÚKONU ZA 1 ROK</t>
  </si>
  <si>
    <t>CELKOVÁ CENA</t>
  </si>
  <si>
    <t>Demontáž a montáž k čištění roštů</t>
  </si>
  <si>
    <t>POČET ROŠTŮ</t>
  </si>
  <si>
    <t>SAZBA ZA      1 ROŠT</t>
  </si>
  <si>
    <t>CELKOVÁ CENA ZA VÝKON</t>
  </si>
  <si>
    <t>Mazání ložisek ventilátorů (celkem 130 ks)</t>
  </si>
  <si>
    <t>Kontrola výstupních ventilátorů</t>
  </si>
  <si>
    <t>Kontrola napnutí řemenů ventilátorů, seřízení</t>
  </si>
  <si>
    <t>POČET VENTILÁTORŮ [KS]</t>
  </si>
  <si>
    <t>SAZBA ZA  1 VENTILÁTOR</t>
  </si>
  <si>
    <t>O výsledku prohlídky bude vyhotoven zápis do provozního deníku zařízení technikem a případný návrh na opatření / čištění.</t>
  </si>
  <si>
    <t>POČET ŘEMENIC [KS]</t>
  </si>
  <si>
    <t>SAZBA ZA  KONTROLU 1 VENTILÁTOR</t>
  </si>
  <si>
    <t>SAZBA ZA  KONTROLU 1 ŘEMENICE</t>
  </si>
  <si>
    <t xml:space="preserve">POČET KUSŮ </t>
  </si>
  <si>
    <t xml:space="preserve">SAZBA ZA  1 KONTROLU </t>
  </si>
  <si>
    <t>Kontrola funkce a těsnosti, mazání pneumatických pístů a klapky BYPASS</t>
  </si>
  <si>
    <t>Kontrola a seřízení výstupních lamelových vrat kabin - kontrola těsnění, dojezdů, ovládání vč.el.součástí</t>
  </si>
  <si>
    <t>POČET VRAT [KS]</t>
  </si>
  <si>
    <t>Kontrola rozvodů teplé vody od směšovacích uzlů k technologii</t>
  </si>
  <si>
    <t xml:space="preserve">Kontrola funkce směšovacích elektroventilů </t>
  </si>
  <si>
    <t>Kontrola a údržba vstupních a výstupních VZT klapek, vč. kontroly serva ovládání klapek</t>
  </si>
  <si>
    <t>HODINOVÁ SAZBA ZHOTOVITELE [KČ/HOD]</t>
  </si>
  <si>
    <t>CENA CELKOVÁ ZA 1 KALENDÁŘNÍ ROK</t>
  </si>
  <si>
    <t>CELKOVÁ CENA VŠECH KONTROLNÍCH A SERVISNÍCH ČINNOSTÍ ZA 1 KALENDÁŘNÍ ROK</t>
  </si>
  <si>
    <t>TYP FILTRU</t>
  </si>
  <si>
    <t>TŘÍDA FILTRŮ</t>
  </si>
  <si>
    <t>vstupní vložka kazety</t>
  </si>
  <si>
    <t>dle skutečnosti</t>
  </si>
  <si>
    <t xml:space="preserve"> --</t>
  </si>
  <si>
    <t>Ostatní opravárenské a kontrolní činnosti (běžné opravy, havárie atd.). Případný materiál bude účtován dle skutečných nákladů za cenu obvyklou v místě a čase.</t>
  </si>
  <si>
    <t>Příloha č. 1 smlouvy č. 25/xxx/5090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</si>
</sst>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164" formatCode="#,##0_ ;\-#,##0\ "/>
    <numFmt numFmtId="165" formatCode="#,##0.0\ &quot;Kč&quot;"/>
  </numFmts>
  <fonts count="15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quotePrefix="1"/>
    <xf numFmtId="0" fontId="4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5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horizontal="center"/>
    </xf>
    <xf numFmtId="4" fontId="6" fillId="0" borderId="0" xfId="0" applyNumberFormat="1" applyFont="1"/>
    <xf numFmtId="49" fontId="5" fillId="0" borderId="0" xfId="0" applyNumberFormat="1" applyFont="1"/>
    <xf numFmtId="42" fontId="6" fillId="0" borderId="0" xfId="0" applyNumberFormat="1" applyFont="1"/>
    <xf numFmtId="164" fontId="5" fillId="0" borderId="0" xfId="0" applyNumberFormat="1" applyFont="1" applyAlignment="1">
      <alignment horizontal="center"/>
    </xf>
    <xf numFmtId="42" fontId="5" fillId="0" borderId="0" xfId="0" applyNumberFormat="1" applyFont="1" applyAlignment="1">
      <alignment horizontal="center"/>
    </xf>
    <xf numFmtId="4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2"/>
    </xf>
    <xf numFmtId="0" fontId="11" fillId="0" borderId="0" xfId="0" applyFont="1"/>
    <xf numFmtId="0" fontId="7" fillId="0" borderId="0" xfId="0" applyFont="1" applyAlignment="1">
      <alignment horizontal="left" vertical="center"/>
    </xf>
    <xf numFmtId="42" fontId="7" fillId="0" borderId="1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42" fontId="5" fillId="0" borderId="5" xfId="0" applyNumberFormat="1" applyFont="1" applyBorder="1" applyAlignment="1">
      <alignment horizontal="center"/>
    </xf>
    <xf numFmtId="4" fontId="5" fillId="4" borderId="5" xfId="0" applyNumberFormat="1" applyFont="1" applyFill="1" applyBorder="1" applyAlignment="1">
      <alignment horizontal="center"/>
    </xf>
    <xf numFmtId="42" fontId="5" fillId="4" borderId="5" xfId="0" applyNumberFormat="1" applyFont="1" applyFill="1" applyBorder="1"/>
    <xf numFmtId="42" fontId="5" fillId="0" borderId="5" xfId="0" applyNumberFormat="1" applyFont="1" applyBorder="1"/>
    <xf numFmtId="0" fontId="5" fillId="0" borderId="5" xfId="0" applyFont="1" applyBorder="1" applyAlignment="1">
      <alignment horizontal="center" vertical="center"/>
    </xf>
    <xf numFmtId="42" fontId="5" fillId="0" borderId="5" xfId="0" applyNumberFormat="1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42" fontId="6" fillId="3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42" fontId="6" fillId="4" borderId="5" xfId="0" applyNumberFormat="1" applyFont="1" applyFill="1" applyBorder="1" applyAlignment="1">
      <alignment horizontal="center" vertical="center"/>
    </xf>
    <xf numFmtId="42" fontId="6" fillId="0" borderId="5" xfId="0" applyNumberFormat="1" applyFont="1" applyBorder="1" applyAlignment="1">
      <alignment vertical="center"/>
    </xf>
    <xf numFmtId="42" fontId="6" fillId="3" borderId="5" xfId="0" applyNumberFormat="1" applyFont="1" applyFill="1" applyBorder="1" applyAlignment="1">
      <alignment vertical="center"/>
    </xf>
    <xf numFmtId="42" fontId="6" fillId="4" borderId="5" xfId="0" applyNumberFormat="1" applyFont="1" applyFill="1" applyBorder="1" applyAlignment="1">
      <alignment horizontal="center"/>
    </xf>
    <xf numFmtId="42" fontId="6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42" fontId="5" fillId="4" borderId="5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42" fontId="5" fillId="4" borderId="5" xfId="0" applyNumberFormat="1" applyFont="1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0" borderId="5" xfId="0" applyBorder="1"/>
    <xf numFmtId="165" fontId="5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4" fillId="0" borderId="5" xfId="0" applyFont="1" applyBorder="1"/>
    <xf numFmtId="0" fontId="10" fillId="5" borderId="5" xfId="0" applyFont="1" applyFill="1" applyBorder="1" applyAlignment="1">
      <alignment horizontal="center" vertical="center" wrapText="1"/>
    </xf>
    <xf numFmtId="165" fontId="10" fillId="5" borderId="5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5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5"/>
  <sheetViews>
    <sheetView tabSelected="1" topLeftCell="A80" zoomScale="145" zoomScaleNormal="145" workbookViewId="0">
      <selection activeCell="K103" sqref="K103"/>
    </sheetView>
  </sheetViews>
  <sheetFormatPr defaultColWidth="8.875" defaultRowHeight="13.1" x14ac:dyDescent="0.25"/>
  <cols>
    <col min="1" max="1" width="8.875" style="5"/>
    <col min="2" max="2" width="43.125" style="5" customWidth="1"/>
    <col min="3" max="3" width="11.375" style="5" customWidth="1"/>
    <col min="4" max="4" width="8.875" style="5"/>
    <col min="5" max="5" width="10.5" style="7" bestFit="1" customWidth="1"/>
    <col min="6" max="6" width="13.125" style="5" customWidth="1"/>
    <col min="7" max="9" width="16.625" style="8" customWidth="1"/>
    <col min="10" max="10" width="8.125" style="8" customWidth="1"/>
    <col min="11" max="11" width="14.125" style="8" customWidth="1"/>
    <col min="12" max="16384" width="8.875" style="5"/>
  </cols>
  <sheetData>
    <row r="1" spans="1:11" ht="26.2" x14ac:dyDescent="0.45">
      <c r="A1" s="58" t="s">
        <v>78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6" customFormat="1" ht="25.5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s="6" customFormat="1" ht="15.05" x14ac:dyDescent="0.25">
      <c r="A4" s="19"/>
      <c r="B4" s="19"/>
      <c r="C4" s="67" t="s">
        <v>93</v>
      </c>
      <c r="D4" s="67"/>
      <c r="E4" s="67"/>
      <c r="F4" s="67"/>
      <c r="G4" s="67" t="s">
        <v>94</v>
      </c>
      <c r="H4" s="67"/>
      <c r="I4" s="67"/>
      <c r="J4" s="19"/>
      <c r="K4" s="19"/>
    </row>
    <row r="5" spans="1:11" s="9" customFormat="1" ht="104.75" x14ac:dyDescent="0.25">
      <c r="A5" s="64" t="s">
        <v>89</v>
      </c>
      <c r="B5" s="64"/>
      <c r="C5" s="53" t="s">
        <v>91</v>
      </c>
      <c r="D5" s="53" t="s">
        <v>1</v>
      </c>
      <c r="E5" s="54" t="s">
        <v>90</v>
      </c>
      <c r="F5" s="53" t="s">
        <v>95</v>
      </c>
      <c r="G5" s="53" t="s">
        <v>92</v>
      </c>
      <c r="H5" s="53" t="s">
        <v>128</v>
      </c>
      <c r="I5" s="53" t="s">
        <v>96</v>
      </c>
      <c r="J5" s="53" t="s">
        <v>97</v>
      </c>
      <c r="K5" s="53" t="s">
        <v>98</v>
      </c>
    </row>
    <row r="6" spans="1:11" s="9" customFormat="1" x14ac:dyDescent="0.25">
      <c r="A6" s="68" t="s">
        <v>79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x14ac:dyDescent="0.25">
      <c r="A7" s="21" t="s">
        <v>2</v>
      </c>
      <c r="B7" s="21" t="s">
        <v>33</v>
      </c>
      <c r="C7" s="22">
        <v>12</v>
      </c>
      <c r="D7" s="22" t="s">
        <v>4</v>
      </c>
      <c r="E7" s="23"/>
      <c r="F7" s="24">
        <f>E7*C7</f>
        <v>0</v>
      </c>
      <c r="G7" s="25"/>
      <c r="H7" s="26"/>
      <c r="I7" s="27">
        <f>H7*G7</f>
        <v>0</v>
      </c>
      <c r="J7" s="28">
        <v>6</v>
      </c>
      <c r="K7" s="29">
        <f>J7*(F7+I7)</f>
        <v>0</v>
      </c>
    </row>
    <row r="8" spans="1:11" x14ac:dyDescent="0.25">
      <c r="A8" s="21" t="s">
        <v>5</v>
      </c>
      <c r="B8" s="21" t="s">
        <v>6</v>
      </c>
      <c r="C8" s="22">
        <v>30</v>
      </c>
      <c r="D8" s="22" t="s">
        <v>7</v>
      </c>
      <c r="E8" s="23"/>
      <c r="F8" s="24">
        <f t="shared" ref="F8:F10" si="0">E8*C8</f>
        <v>0</v>
      </c>
      <c r="G8" s="25"/>
      <c r="H8" s="26"/>
      <c r="I8" s="27">
        <f t="shared" ref="I8:I10" si="1">H8*G8</f>
        <v>0</v>
      </c>
      <c r="J8" s="28">
        <v>6</v>
      </c>
      <c r="K8" s="29">
        <f>J8*(F8+I8)</f>
        <v>0</v>
      </c>
    </row>
    <row r="9" spans="1:11" x14ac:dyDescent="0.25">
      <c r="A9" s="21" t="s">
        <v>8</v>
      </c>
      <c r="B9" s="21" t="s">
        <v>47</v>
      </c>
      <c r="C9" s="22">
        <v>36</v>
      </c>
      <c r="D9" s="22" t="s">
        <v>4</v>
      </c>
      <c r="E9" s="23"/>
      <c r="F9" s="24">
        <f t="shared" si="0"/>
        <v>0</v>
      </c>
      <c r="G9" s="25"/>
      <c r="H9" s="26"/>
      <c r="I9" s="27">
        <f t="shared" si="1"/>
        <v>0</v>
      </c>
      <c r="J9" s="28">
        <v>3</v>
      </c>
      <c r="K9" s="29">
        <f>J9*(F9+I9)</f>
        <v>0</v>
      </c>
    </row>
    <row r="10" spans="1:11" x14ac:dyDescent="0.25">
      <c r="A10" s="21" t="s">
        <v>9</v>
      </c>
      <c r="B10" s="21" t="s">
        <v>10</v>
      </c>
      <c r="C10" s="22">
        <v>26</v>
      </c>
      <c r="D10" s="22" t="s">
        <v>11</v>
      </c>
      <c r="E10" s="23"/>
      <c r="F10" s="24">
        <f t="shared" si="0"/>
        <v>0</v>
      </c>
      <c r="G10" s="25"/>
      <c r="H10" s="26"/>
      <c r="I10" s="27">
        <f t="shared" si="1"/>
        <v>0</v>
      </c>
      <c r="J10" s="28">
        <v>1</v>
      </c>
      <c r="K10" s="29">
        <f>J10*(F10+I10)</f>
        <v>0</v>
      </c>
    </row>
    <row r="11" spans="1:11" x14ac:dyDescent="0.25">
      <c r="A11" s="68" t="s">
        <v>80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25">
      <c r="A12" s="21" t="s">
        <v>2</v>
      </c>
      <c r="B12" s="21" t="s">
        <v>33</v>
      </c>
      <c r="C12" s="22">
        <v>10</v>
      </c>
      <c r="D12" s="22" t="s">
        <v>4</v>
      </c>
      <c r="E12" s="23"/>
      <c r="F12" s="24">
        <f>E12*C12</f>
        <v>0</v>
      </c>
      <c r="G12" s="25"/>
      <c r="H12" s="26"/>
      <c r="I12" s="27">
        <f>H12*G12</f>
        <v>0</v>
      </c>
      <c r="J12" s="28">
        <v>3</v>
      </c>
      <c r="K12" s="29">
        <f>J12*(F12+I12)</f>
        <v>0</v>
      </c>
    </row>
    <row r="13" spans="1:11" x14ac:dyDescent="0.25">
      <c r="A13" s="21" t="s">
        <v>5</v>
      </c>
      <c r="B13" s="21" t="s">
        <v>6</v>
      </c>
      <c r="C13" s="22">
        <v>25</v>
      </c>
      <c r="D13" s="22" t="s">
        <v>7</v>
      </c>
      <c r="E13" s="23"/>
      <c r="F13" s="24">
        <f t="shared" ref="F13:F15" si="2">E13*C13</f>
        <v>0</v>
      </c>
      <c r="G13" s="25"/>
      <c r="H13" s="26"/>
      <c r="I13" s="27">
        <f t="shared" ref="I13:I15" si="3">H13*G13</f>
        <v>0</v>
      </c>
      <c r="J13" s="28">
        <v>6</v>
      </c>
      <c r="K13" s="29">
        <f>J13*(F13+I13)</f>
        <v>0</v>
      </c>
    </row>
    <row r="14" spans="1:11" x14ac:dyDescent="0.25">
      <c r="A14" s="21" t="s">
        <v>8</v>
      </c>
      <c r="B14" s="21" t="s">
        <v>6</v>
      </c>
      <c r="C14" s="22">
        <v>24</v>
      </c>
      <c r="D14" s="22" t="s">
        <v>4</v>
      </c>
      <c r="E14" s="23"/>
      <c r="F14" s="24">
        <f t="shared" si="2"/>
        <v>0</v>
      </c>
      <c r="G14" s="25"/>
      <c r="H14" s="26"/>
      <c r="I14" s="27">
        <f t="shared" si="3"/>
        <v>0</v>
      </c>
      <c r="J14" s="28">
        <v>2</v>
      </c>
      <c r="K14" s="29">
        <f>J14*(F14+I14)</f>
        <v>0</v>
      </c>
    </row>
    <row r="15" spans="1:11" x14ac:dyDescent="0.25">
      <c r="A15" s="21" t="s">
        <v>9</v>
      </c>
      <c r="B15" s="21" t="s">
        <v>10</v>
      </c>
      <c r="C15" s="22">
        <v>26</v>
      </c>
      <c r="D15" s="22" t="s">
        <v>11</v>
      </c>
      <c r="E15" s="23"/>
      <c r="F15" s="24">
        <f t="shared" si="2"/>
        <v>0</v>
      </c>
      <c r="G15" s="25"/>
      <c r="H15" s="26"/>
      <c r="I15" s="27">
        <f t="shared" si="3"/>
        <v>0</v>
      </c>
      <c r="J15" s="28">
        <v>1</v>
      </c>
      <c r="K15" s="29">
        <f>J15*(F15+I15)</f>
        <v>0</v>
      </c>
    </row>
    <row r="16" spans="1:11" x14ac:dyDescent="0.25">
      <c r="A16" s="68" t="s">
        <v>81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1" x14ac:dyDescent="0.25">
      <c r="A17" s="21" t="s">
        <v>2</v>
      </c>
      <c r="B17" s="21" t="s">
        <v>33</v>
      </c>
      <c r="C17" s="22">
        <v>8</v>
      </c>
      <c r="D17" s="22" t="s">
        <v>4</v>
      </c>
      <c r="E17" s="23"/>
      <c r="F17" s="24">
        <f>E17*C17</f>
        <v>0</v>
      </c>
      <c r="G17" s="25"/>
      <c r="H17" s="26"/>
      <c r="I17" s="27">
        <f>H17*G17</f>
        <v>0</v>
      </c>
      <c r="J17" s="28">
        <v>6</v>
      </c>
      <c r="K17" s="29">
        <f>J17*(F17+I17)</f>
        <v>0</v>
      </c>
    </row>
    <row r="18" spans="1:11" x14ac:dyDescent="0.25">
      <c r="A18" s="21" t="s">
        <v>5</v>
      </c>
      <c r="B18" s="21" t="s">
        <v>6</v>
      </c>
      <c r="C18" s="22">
        <v>30</v>
      </c>
      <c r="D18" s="22" t="s">
        <v>7</v>
      </c>
      <c r="E18" s="23"/>
      <c r="F18" s="24">
        <f t="shared" ref="F18:F19" si="4">E18*C18</f>
        <v>0</v>
      </c>
      <c r="G18" s="25"/>
      <c r="H18" s="26"/>
      <c r="I18" s="27">
        <f t="shared" ref="I18:I19" si="5">H18*G18</f>
        <v>0</v>
      </c>
      <c r="J18" s="28">
        <v>2</v>
      </c>
      <c r="K18" s="29">
        <f>J18*(F18+I18)</f>
        <v>0</v>
      </c>
    </row>
    <row r="19" spans="1:11" x14ac:dyDescent="0.25">
      <c r="A19" s="21" t="s">
        <v>9</v>
      </c>
      <c r="B19" s="21" t="s">
        <v>10</v>
      </c>
      <c r="C19" s="22">
        <v>26</v>
      </c>
      <c r="D19" s="22" t="s">
        <v>11</v>
      </c>
      <c r="E19" s="23"/>
      <c r="F19" s="24">
        <f t="shared" si="4"/>
        <v>0</v>
      </c>
      <c r="G19" s="25"/>
      <c r="H19" s="26"/>
      <c r="I19" s="27">
        <f t="shared" si="5"/>
        <v>0</v>
      </c>
      <c r="J19" s="28">
        <v>1</v>
      </c>
      <c r="K19" s="29">
        <f>J19*(F19+I19)</f>
        <v>0</v>
      </c>
    </row>
    <row r="20" spans="1:11" x14ac:dyDescent="0.25">
      <c r="A20" s="68" t="s">
        <v>82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1:11" x14ac:dyDescent="0.25">
      <c r="A21" s="21" t="s">
        <v>2</v>
      </c>
      <c r="B21" s="21" t="s">
        <v>33</v>
      </c>
      <c r="C21" s="22">
        <v>2</v>
      </c>
      <c r="D21" s="22" t="s">
        <v>4</v>
      </c>
      <c r="E21" s="23"/>
      <c r="F21" s="24">
        <f>E21*C21</f>
        <v>0</v>
      </c>
      <c r="G21" s="25"/>
      <c r="H21" s="26"/>
      <c r="I21" s="27">
        <f>H21*G21</f>
        <v>0</v>
      </c>
      <c r="J21" s="28">
        <v>3</v>
      </c>
      <c r="K21" s="29">
        <f>J21*(F21+I21)</f>
        <v>0</v>
      </c>
    </row>
    <row r="22" spans="1:11" x14ac:dyDescent="0.25">
      <c r="A22" s="21" t="s">
        <v>2</v>
      </c>
      <c r="B22" s="21" t="s">
        <v>3</v>
      </c>
      <c r="C22" s="22">
        <v>0.6</v>
      </c>
      <c r="D22" s="22" t="s">
        <v>7</v>
      </c>
      <c r="E22" s="23"/>
      <c r="F22" s="24">
        <f>E22*C22</f>
        <v>0</v>
      </c>
      <c r="G22" s="25"/>
      <c r="H22" s="26"/>
      <c r="I22" s="27">
        <f>H22*G22</f>
        <v>0</v>
      </c>
      <c r="J22" s="28">
        <v>3</v>
      </c>
      <c r="K22" s="29">
        <f>J22*(F22+I22)</f>
        <v>0</v>
      </c>
    </row>
    <row r="23" spans="1:11" x14ac:dyDescent="0.25">
      <c r="A23" s="68" t="s">
        <v>83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5">
      <c r="A24" s="21" t="s">
        <v>2</v>
      </c>
      <c r="B24" s="21" t="s">
        <v>33</v>
      </c>
      <c r="C24" s="22">
        <v>12</v>
      </c>
      <c r="D24" s="22" t="s">
        <v>4</v>
      </c>
      <c r="E24" s="23"/>
      <c r="F24" s="24">
        <f>E24*C24</f>
        <v>0</v>
      </c>
      <c r="G24" s="25"/>
      <c r="H24" s="26"/>
      <c r="I24" s="27">
        <f>H24*G24</f>
        <v>0</v>
      </c>
      <c r="J24" s="28">
        <v>6</v>
      </c>
      <c r="K24" s="29">
        <f>J24*(F24+I24)</f>
        <v>0</v>
      </c>
    </row>
    <row r="25" spans="1:11" x14ac:dyDescent="0.25">
      <c r="A25" s="21" t="s">
        <v>5</v>
      </c>
      <c r="B25" s="21" t="s">
        <v>6</v>
      </c>
      <c r="C25" s="22">
        <v>30</v>
      </c>
      <c r="D25" s="22" t="s">
        <v>7</v>
      </c>
      <c r="E25" s="23"/>
      <c r="F25" s="24">
        <f t="shared" ref="F25:F27" si="6">E25*C25</f>
        <v>0</v>
      </c>
      <c r="G25" s="25"/>
      <c r="H25" s="26"/>
      <c r="I25" s="27">
        <f t="shared" ref="I25:I27" si="7">H25*G25</f>
        <v>0</v>
      </c>
      <c r="J25" s="28">
        <v>6</v>
      </c>
      <c r="K25" s="29">
        <f>J25*(F25+I25)</f>
        <v>0</v>
      </c>
    </row>
    <row r="26" spans="1:11" x14ac:dyDescent="0.25">
      <c r="A26" s="21" t="s">
        <v>8</v>
      </c>
      <c r="B26" s="21" t="s">
        <v>6</v>
      </c>
      <c r="C26" s="22">
        <v>36</v>
      </c>
      <c r="D26" s="22" t="s">
        <v>4</v>
      </c>
      <c r="E26" s="23"/>
      <c r="F26" s="24">
        <f t="shared" si="6"/>
        <v>0</v>
      </c>
      <c r="G26" s="25"/>
      <c r="H26" s="26"/>
      <c r="I26" s="27">
        <f t="shared" si="7"/>
        <v>0</v>
      </c>
      <c r="J26" s="28">
        <v>3</v>
      </c>
      <c r="K26" s="29">
        <f>J26*(F26+I26)</f>
        <v>0</v>
      </c>
    </row>
    <row r="27" spans="1:11" x14ac:dyDescent="0.25">
      <c r="A27" s="21" t="s">
        <v>9</v>
      </c>
      <c r="B27" s="21" t="s">
        <v>10</v>
      </c>
      <c r="C27" s="22">
        <v>26</v>
      </c>
      <c r="D27" s="22" t="s">
        <v>11</v>
      </c>
      <c r="E27" s="23"/>
      <c r="F27" s="24">
        <f t="shared" si="6"/>
        <v>0</v>
      </c>
      <c r="G27" s="25"/>
      <c r="H27" s="26"/>
      <c r="I27" s="27">
        <f t="shared" si="7"/>
        <v>0</v>
      </c>
      <c r="J27" s="28">
        <v>1</v>
      </c>
      <c r="K27" s="29">
        <f>J27*(F27+I27)</f>
        <v>0</v>
      </c>
    </row>
    <row r="28" spans="1:11" x14ac:dyDescent="0.25">
      <c r="A28" s="68" t="s">
        <v>84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5">
      <c r="A29" s="21" t="s">
        <v>2</v>
      </c>
      <c r="B29" s="21" t="s">
        <v>33</v>
      </c>
      <c r="C29" s="22">
        <v>8</v>
      </c>
      <c r="D29" s="22" t="s">
        <v>4</v>
      </c>
      <c r="E29" s="23"/>
      <c r="F29" s="24">
        <f>E29*C29</f>
        <v>0</v>
      </c>
      <c r="G29" s="25"/>
      <c r="H29" s="26"/>
      <c r="I29" s="27">
        <f>H29*G29</f>
        <v>0</v>
      </c>
      <c r="J29" s="28">
        <v>6</v>
      </c>
      <c r="K29" s="29">
        <f t="shared" ref="K29:K36" si="8">J29*(F29+I29)</f>
        <v>0</v>
      </c>
    </row>
    <row r="30" spans="1:11" x14ac:dyDescent="0.25">
      <c r="A30" s="21" t="s">
        <v>5</v>
      </c>
      <c r="B30" s="21" t="s">
        <v>6</v>
      </c>
      <c r="C30" s="22">
        <v>28</v>
      </c>
      <c r="D30" s="22" t="s">
        <v>7</v>
      </c>
      <c r="E30" s="23"/>
      <c r="F30" s="24">
        <f t="shared" ref="F30:F31" si="9">E30*C30</f>
        <v>0</v>
      </c>
      <c r="G30" s="25"/>
      <c r="H30" s="26"/>
      <c r="I30" s="27">
        <f t="shared" ref="I30:I31" si="10">H30*G30</f>
        <v>0</v>
      </c>
      <c r="J30" s="28">
        <v>2</v>
      </c>
      <c r="K30" s="29">
        <f t="shared" si="8"/>
        <v>0</v>
      </c>
    </row>
    <row r="31" spans="1:11" x14ac:dyDescent="0.25">
      <c r="A31" s="21" t="s">
        <v>9</v>
      </c>
      <c r="B31" s="21" t="s">
        <v>10</v>
      </c>
      <c r="C31" s="22">
        <v>22</v>
      </c>
      <c r="D31" s="22" t="s">
        <v>11</v>
      </c>
      <c r="E31" s="23"/>
      <c r="F31" s="24">
        <f t="shared" si="9"/>
        <v>0</v>
      </c>
      <c r="G31" s="25"/>
      <c r="H31" s="26"/>
      <c r="I31" s="27">
        <f t="shared" si="10"/>
        <v>0</v>
      </c>
      <c r="J31" s="28">
        <v>1</v>
      </c>
      <c r="K31" s="29">
        <f t="shared" si="8"/>
        <v>0</v>
      </c>
    </row>
    <row r="32" spans="1:11" x14ac:dyDescent="0.25">
      <c r="A32" s="68" t="s">
        <v>85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5">
      <c r="A33" s="21" t="s">
        <v>2</v>
      </c>
      <c r="B33" s="21" t="s">
        <v>33</v>
      </c>
      <c r="C33" s="22">
        <v>12</v>
      </c>
      <c r="D33" s="22" t="s">
        <v>4</v>
      </c>
      <c r="E33" s="23"/>
      <c r="F33" s="24">
        <f>E33*C33</f>
        <v>0</v>
      </c>
      <c r="G33" s="25"/>
      <c r="H33" s="26"/>
      <c r="I33" s="27">
        <f>H33*G33</f>
        <v>0</v>
      </c>
      <c r="J33" s="28">
        <v>3</v>
      </c>
      <c r="K33" s="29">
        <f t="shared" si="8"/>
        <v>0</v>
      </c>
    </row>
    <row r="34" spans="1:11" x14ac:dyDescent="0.25">
      <c r="A34" s="21" t="s">
        <v>5</v>
      </c>
      <c r="B34" s="21" t="s">
        <v>6</v>
      </c>
      <c r="C34" s="22">
        <v>30</v>
      </c>
      <c r="D34" s="22" t="s">
        <v>7</v>
      </c>
      <c r="E34" s="23"/>
      <c r="F34" s="24">
        <f t="shared" ref="F34:F36" si="11">E34*C34</f>
        <v>0</v>
      </c>
      <c r="G34" s="25"/>
      <c r="H34" s="26"/>
      <c r="I34" s="27">
        <f t="shared" ref="I34:I36" si="12">H34*G34</f>
        <v>0</v>
      </c>
      <c r="J34" s="28">
        <v>3</v>
      </c>
      <c r="K34" s="29">
        <f t="shared" si="8"/>
        <v>0</v>
      </c>
    </row>
    <row r="35" spans="1:11" x14ac:dyDescent="0.25">
      <c r="A35" s="21" t="s">
        <v>8</v>
      </c>
      <c r="B35" s="21" t="s">
        <v>6</v>
      </c>
      <c r="C35" s="22">
        <v>36</v>
      </c>
      <c r="D35" s="22" t="s">
        <v>4</v>
      </c>
      <c r="E35" s="23"/>
      <c r="F35" s="24">
        <f t="shared" si="11"/>
        <v>0</v>
      </c>
      <c r="G35" s="25"/>
      <c r="H35" s="26"/>
      <c r="I35" s="27">
        <f t="shared" si="12"/>
        <v>0</v>
      </c>
      <c r="J35" s="28">
        <v>3</v>
      </c>
      <c r="K35" s="29">
        <f t="shared" si="8"/>
        <v>0</v>
      </c>
    </row>
    <row r="36" spans="1:11" x14ac:dyDescent="0.25">
      <c r="A36" s="21" t="s">
        <v>9</v>
      </c>
      <c r="B36" s="21" t="s">
        <v>10</v>
      </c>
      <c r="C36" s="22">
        <v>22</v>
      </c>
      <c r="D36" s="22" t="s">
        <v>11</v>
      </c>
      <c r="E36" s="23"/>
      <c r="F36" s="24">
        <f t="shared" si="11"/>
        <v>0</v>
      </c>
      <c r="G36" s="25"/>
      <c r="H36" s="26"/>
      <c r="I36" s="27">
        <f t="shared" si="12"/>
        <v>0</v>
      </c>
      <c r="J36" s="28">
        <v>1</v>
      </c>
      <c r="K36" s="29">
        <f t="shared" si="8"/>
        <v>0</v>
      </c>
    </row>
    <row r="37" spans="1:11" x14ac:dyDescent="0.25">
      <c r="A37" s="68" t="s">
        <v>86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5">
      <c r="A38" s="21" t="s">
        <v>2</v>
      </c>
      <c r="B38" s="21" t="s">
        <v>33</v>
      </c>
      <c r="C38" s="22">
        <v>8</v>
      </c>
      <c r="D38" s="22" t="s">
        <v>4</v>
      </c>
      <c r="E38" s="23"/>
      <c r="F38" s="24">
        <f>E38*C38</f>
        <v>0</v>
      </c>
      <c r="G38" s="25"/>
      <c r="H38" s="26"/>
      <c r="I38" s="27">
        <f>H38*G38</f>
        <v>0</v>
      </c>
      <c r="J38" s="28">
        <v>3</v>
      </c>
      <c r="K38" s="29">
        <f>J38*(F38+I38)</f>
        <v>0</v>
      </c>
    </row>
    <row r="39" spans="1:11" x14ac:dyDescent="0.25">
      <c r="A39" s="21" t="s">
        <v>5</v>
      </c>
      <c r="B39" s="21" t="s">
        <v>6</v>
      </c>
      <c r="C39" s="22">
        <v>28</v>
      </c>
      <c r="D39" s="22" t="s">
        <v>7</v>
      </c>
      <c r="E39" s="23"/>
      <c r="F39" s="24">
        <f t="shared" ref="F39:F41" si="13">E39*C39</f>
        <v>0</v>
      </c>
      <c r="G39" s="25"/>
      <c r="H39" s="26"/>
      <c r="I39" s="27">
        <f t="shared" ref="I39:I41" si="14">H39*G39</f>
        <v>0</v>
      </c>
      <c r="J39" s="28">
        <v>3</v>
      </c>
      <c r="K39" s="29">
        <f>J39*(F39+I39)</f>
        <v>0</v>
      </c>
    </row>
    <row r="40" spans="1:11" x14ac:dyDescent="0.25">
      <c r="A40" s="21" t="s">
        <v>8</v>
      </c>
      <c r="B40" s="21" t="s">
        <v>6</v>
      </c>
      <c r="C40" s="22">
        <v>24</v>
      </c>
      <c r="D40" s="22" t="s">
        <v>4</v>
      </c>
      <c r="E40" s="23"/>
      <c r="F40" s="24">
        <f t="shared" si="13"/>
        <v>0</v>
      </c>
      <c r="G40" s="25"/>
      <c r="H40" s="26"/>
      <c r="I40" s="27">
        <f t="shared" si="14"/>
        <v>0</v>
      </c>
      <c r="J40" s="28">
        <v>3</v>
      </c>
      <c r="K40" s="29">
        <f>J40*(F40+I40)</f>
        <v>0</v>
      </c>
    </row>
    <row r="41" spans="1:11" x14ac:dyDescent="0.25">
      <c r="A41" s="21" t="s">
        <v>9</v>
      </c>
      <c r="B41" s="21" t="s">
        <v>10</v>
      </c>
      <c r="C41" s="22">
        <v>24</v>
      </c>
      <c r="D41" s="22" t="s">
        <v>11</v>
      </c>
      <c r="E41" s="23"/>
      <c r="F41" s="24">
        <f t="shared" si="13"/>
        <v>0</v>
      </c>
      <c r="G41" s="25"/>
      <c r="H41" s="26"/>
      <c r="I41" s="27">
        <f t="shared" si="14"/>
        <v>0</v>
      </c>
      <c r="J41" s="28">
        <v>1</v>
      </c>
      <c r="K41" s="29">
        <f>J41*(F41+I41)</f>
        <v>0</v>
      </c>
    </row>
    <row r="42" spans="1:11" x14ac:dyDescent="0.25">
      <c r="A42" s="68" t="s">
        <v>87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1:11" x14ac:dyDescent="0.25">
      <c r="A43" s="21" t="s">
        <v>2</v>
      </c>
      <c r="B43" s="21" t="s">
        <v>33</v>
      </c>
      <c r="C43" s="22">
        <v>3</v>
      </c>
      <c r="D43" s="22" t="s">
        <v>4</v>
      </c>
      <c r="E43" s="23"/>
      <c r="F43" s="24">
        <f>E43*C43</f>
        <v>0</v>
      </c>
      <c r="G43" s="25"/>
      <c r="H43" s="26"/>
      <c r="I43" s="27">
        <f>H43*G43</f>
        <v>0</v>
      </c>
      <c r="J43" s="28">
        <v>2</v>
      </c>
      <c r="K43" s="29">
        <f>J43*(F43+I43)</f>
        <v>0</v>
      </c>
    </row>
    <row r="44" spans="1:11" x14ac:dyDescent="0.25">
      <c r="A44" s="21" t="s">
        <v>20</v>
      </c>
      <c r="B44" s="21" t="s">
        <v>21</v>
      </c>
      <c r="C44" s="22">
        <v>16</v>
      </c>
      <c r="D44" s="22" t="s">
        <v>7</v>
      </c>
      <c r="E44" s="23"/>
      <c r="F44" s="24">
        <f t="shared" ref="F44:F45" si="15">E44*C44</f>
        <v>0</v>
      </c>
      <c r="G44" s="25"/>
      <c r="H44" s="26"/>
      <c r="I44" s="27">
        <f t="shared" ref="I44:I45" si="16">H44*G44</f>
        <v>0</v>
      </c>
      <c r="J44" s="28">
        <v>1</v>
      </c>
      <c r="K44" s="29">
        <f>J44*(F44+I44)</f>
        <v>0</v>
      </c>
    </row>
    <row r="45" spans="1:11" x14ac:dyDescent="0.25">
      <c r="A45" s="21" t="s">
        <v>8</v>
      </c>
      <c r="B45" s="21" t="s">
        <v>6</v>
      </c>
      <c r="C45" s="22">
        <v>8</v>
      </c>
      <c r="D45" s="22" t="s">
        <v>4</v>
      </c>
      <c r="E45" s="23"/>
      <c r="F45" s="24">
        <f t="shared" si="15"/>
        <v>0</v>
      </c>
      <c r="G45" s="25"/>
      <c r="H45" s="26"/>
      <c r="I45" s="27">
        <f t="shared" si="16"/>
        <v>0</v>
      </c>
      <c r="J45" s="28">
        <v>3</v>
      </c>
      <c r="K45" s="29">
        <f>J45*(F45+I45)</f>
        <v>0</v>
      </c>
    </row>
    <row r="46" spans="1:11" ht="18.850000000000001" customHeight="1" x14ac:dyDescent="0.25">
      <c r="A46" s="60" t="s">
        <v>129</v>
      </c>
      <c r="B46" s="60"/>
      <c r="C46" s="60"/>
      <c r="D46" s="60"/>
      <c r="E46" s="60"/>
      <c r="F46" s="60"/>
      <c r="G46" s="60"/>
      <c r="H46" s="60"/>
      <c r="I46" s="60"/>
      <c r="J46" s="60"/>
      <c r="K46" s="31">
        <f>SUM(K7:K45)</f>
        <v>0</v>
      </c>
    </row>
    <row r="47" spans="1:11" x14ac:dyDescent="0.25">
      <c r="G47" s="11"/>
      <c r="H47" s="11"/>
      <c r="I47" s="11"/>
      <c r="J47" s="11"/>
      <c r="K47" s="11"/>
    </row>
    <row r="48" spans="1:11" s="9" customFormat="1" ht="26.2" x14ac:dyDescent="0.25">
      <c r="B48" s="49" t="s">
        <v>131</v>
      </c>
      <c r="C48" s="50" t="s">
        <v>132</v>
      </c>
      <c r="E48" s="47"/>
      <c r="G48" s="48"/>
      <c r="H48" s="48"/>
      <c r="I48" s="48"/>
      <c r="J48" s="48"/>
      <c r="K48" s="48"/>
    </row>
    <row r="49" spans="1:11" x14ac:dyDescent="0.25">
      <c r="B49" s="46" t="s">
        <v>3</v>
      </c>
      <c r="C49" s="51" t="s">
        <v>66</v>
      </c>
      <c r="G49" s="11"/>
      <c r="H49" s="11"/>
      <c r="I49" s="11"/>
      <c r="J49" s="11"/>
      <c r="K49" s="11"/>
    </row>
    <row r="50" spans="1:11" x14ac:dyDescent="0.25">
      <c r="B50" s="46" t="s">
        <v>67</v>
      </c>
      <c r="C50" s="51" t="s">
        <v>66</v>
      </c>
      <c r="G50" s="11"/>
      <c r="H50" s="11"/>
      <c r="I50" s="11"/>
      <c r="J50" s="11"/>
      <c r="K50" s="11"/>
    </row>
    <row r="51" spans="1:11" x14ac:dyDescent="0.25">
      <c r="B51" s="52" t="s">
        <v>133</v>
      </c>
      <c r="C51" s="51" t="s">
        <v>71</v>
      </c>
      <c r="G51" s="11"/>
      <c r="H51" s="11"/>
      <c r="I51" s="11"/>
      <c r="J51" s="11"/>
      <c r="K51" s="11"/>
    </row>
    <row r="52" spans="1:11" x14ac:dyDescent="0.25">
      <c r="B52" s="46" t="s">
        <v>69</v>
      </c>
      <c r="C52" s="51" t="s">
        <v>72</v>
      </c>
      <c r="G52" s="11"/>
      <c r="H52" s="11"/>
      <c r="I52" s="11"/>
      <c r="J52" s="11"/>
      <c r="K52" s="11"/>
    </row>
    <row r="53" spans="1:11" x14ac:dyDescent="0.25">
      <c r="G53" s="11"/>
      <c r="H53" s="11"/>
      <c r="I53" s="11"/>
      <c r="J53" s="11"/>
      <c r="K53" s="11"/>
    </row>
    <row r="54" spans="1:11" s="9" customFormat="1" ht="39.299999999999997" x14ac:dyDescent="0.25">
      <c r="A54" s="61" t="s">
        <v>99</v>
      </c>
      <c r="B54" s="61"/>
      <c r="C54" s="53" t="s">
        <v>100</v>
      </c>
      <c r="D54" s="53" t="s">
        <v>101</v>
      </c>
      <c r="E54" s="54" t="s">
        <v>102</v>
      </c>
      <c r="F54" s="53" t="s">
        <v>103</v>
      </c>
      <c r="G54" s="53" t="s">
        <v>104</v>
      </c>
      <c r="H54" s="53" t="s">
        <v>105</v>
      </c>
      <c r="I54" s="53" t="s">
        <v>106</v>
      </c>
      <c r="J54" s="12"/>
      <c r="K54" s="12"/>
    </row>
    <row r="55" spans="1:11" x14ac:dyDescent="0.25">
      <c r="A55" s="65" t="s">
        <v>77</v>
      </c>
      <c r="B55" s="65"/>
      <c r="C55" s="22">
        <v>1</v>
      </c>
      <c r="D55" s="32"/>
      <c r="E55" s="23"/>
      <c r="F55" s="24">
        <f>E55*D55</f>
        <v>0</v>
      </c>
      <c r="G55" s="33"/>
      <c r="H55" s="28">
        <v>1</v>
      </c>
      <c r="I55" s="29">
        <f>F55+G55</f>
        <v>0</v>
      </c>
      <c r="J55" s="11"/>
      <c r="K55" s="11"/>
    </row>
    <row r="56" spans="1:11" x14ac:dyDescent="0.25">
      <c r="A56" s="65"/>
      <c r="B56" s="65"/>
      <c r="C56" s="22">
        <v>2</v>
      </c>
      <c r="D56" s="32"/>
      <c r="E56" s="23"/>
      <c r="F56" s="24">
        <f>E56*D56</f>
        <v>0</v>
      </c>
      <c r="G56" s="33"/>
      <c r="H56" s="28">
        <v>1</v>
      </c>
      <c r="I56" s="29">
        <f t="shared" ref="I56:I61" si="17">F56+G56</f>
        <v>0</v>
      </c>
      <c r="J56" s="11"/>
      <c r="K56" s="11"/>
    </row>
    <row r="57" spans="1:11" x14ac:dyDescent="0.25">
      <c r="A57" s="65"/>
      <c r="B57" s="65"/>
      <c r="C57" s="22">
        <v>3</v>
      </c>
      <c r="D57" s="32"/>
      <c r="E57" s="23"/>
      <c r="F57" s="24">
        <f t="shared" ref="F57:F61" si="18">E57*D57</f>
        <v>0</v>
      </c>
      <c r="G57" s="33"/>
      <c r="H57" s="28">
        <v>1</v>
      </c>
      <c r="I57" s="29">
        <f t="shared" si="17"/>
        <v>0</v>
      </c>
      <c r="J57" s="11"/>
      <c r="K57" s="11"/>
    </row>
    <row r="58" spans="1:11" x14ac:dyDescent="0.25">
      <c r="A58" s="65"/>
      <c r="B58" s="65"/>
      <c r="C58" s="22">
        <v>5</v>
      </c>
      <c r="D58" s="32"/>
      <c r="E58" s="23"/>
      <c r="F58" s="24">
        <f t="shared" si="18"/>
        <v>0</v>
      </c>
      <c r="G58" s="33"/>
      <c r="H58" s="28">
        <v>1</v>
      </c>
      <c r="I58" s="29">
        <f t="shared" si="17"/>
        <v>0</v>
      </c>
      <c r="J58" s="11"/>
      <c r="K58" s="11"/>
    </row>
    <row r="59" spans="1:11" x14ac:dyDescent="0.25">
      <c r="A59" s="65"/>
      <c r="B59" s="65"/>
      <c r="C59" s="22">
        <v>6</v>
      </c>
      <c r="D59" s="32"/>
      <c r="E59" s="23"/>
      <c r="F59" s="24">
        <f t="shared" si="18"/>
        <v>0</v>
      </c>
      <c r="G59" s="33"/>
      <c r="H59" s="28">
        <v>1</v>
      </c>
      <c r="I59" s="29">
        <f t="shared" si="17"/>
        <v>0</v>
      </c>
      <c r="J59" s="11"/>
      <c r="K59" s="11"/>
    </row>
    <row r="60" spans="1:11" x14ac:dyDescent="0.25">
      <c r="A60" s="65"/>
      <c r="B60" s="65"/>
      <c r="C60" s="22">
        <v>7</v>
      </c>
      <c r="D60" s="32"/>
      <c r="E60" s="23"/>
      <c r="F60" s="24">
        <f t="shared" si="18"/>
        <v>0</v>
      </c>
      <c r="G60" s="33"/>
      <c r="H60" s="28">
        <v>1</v>
      </c>
      <c r="I60" s="29">
        <f t="shared" si="17"/>
        <v>0</v>
      </c>
      <c r="J60" s="11"/>
      <c r="K60" s="11"/>
    </row>
    <row r="61" spans="1:11" x14ac:dyDescent="0.25">
      <c r="A61" s="65"/>
      <c r="B61" s="65"/>
      <c r="C61" s="22">
        <v>8</v>
      </c>
      <c r="D61" s="32"/>
      <c r="E61" s="23"/>
      <c r="F61" s="24">
        <f t="shared" si="18"/>
        <v>0</v>
      </c>
      <c r="G61" s="33"/>
      <c r="H61" s="28">
        <v>1</v>
      </c>
      <c r="I61" s="29">
        <f t="shared" si="17"/>
        <v>0</v>
      </c>
      <c r="J61" s="11"/>
      <c r="K61" s="11"/>
    </row>
    <row r="62" spans="1:11" ht="18.649999999999999" customHeight="1" x14ac:dyDescent="0.25">
      <c r="A62" s="60" t="s">
        <v>129</v>
      </c>
      <c r="B62" s="60"/>
      <c r="C62" s="60"/>
      <c r="D62" s="60"/>
      <c r="E62" s="60"/>
      <c r="F62" s="60"/>
      <c r="G62" s="60"/>
      <c r="H62" s="60"/>
      <c r="I62" s="35">
        <f>SUM(I55:I61)</f>
        <v>0</v>
      </c>
      <c r="J62" s="11"/>
      <c r="K62" s="11"/>
    </row>
    <row r="63" spans="1:11" x14ac:dyDescent="0.25">
      <c r="A63" s="18" t="s">
        <v>23</v>
      </c>
      <c r="G63" s="13"/>
      <c r="H63" s="11"/>
      <c r="I63" s="11"/>
      <c r="J63" s="11"/>
      <c r="K63" s="11"/>
    </row>
    <row r="64" spans="1:11" x14ac:dyDescent="0.25">
      <c r="B64" s="5" t="s">
        <v>25</v>
      </c>
      <c r="G64" s="13"/>
      <c r="H64" s="11"/>
      <c r="I64" s="11"/>
      <c r="J64" s="11"/>
      <c r="K64" s="11"/>
    </row>
    <row r="65" spans="1:11" x14ac:dyDescent="0.25">
      <c r="B65" s="5" t="s">
        <v>26</v>
      </c>
      <c r="G65" s="13"/>
      <c r="H65" s="11"/>
      <c r="I65" s="11"/>
      <c r="J65" s="11"/>
      <c r="K65" s="11"/>
    </row>
    <row r="66" spans="1:11" x14ac:dyDescent="0.25">
      <c r="B66" s="5" t="s">
        <v>27</v>
      </c>
      <c r="G66" s="13"/>
      <c r="H66" s="11"/>
      <c r="I66" s="11"/>
      <c r="J66" s="11"/>
      <c r="K66" s="11"/>
    </row>
    <row r="67" spans="1:11" x14ac:dyDescent="0.25">
      <c r="B67" s="5" t="s">
        <v>28</v>
      </c>
      <c r="G67" s="13"/>
      <c r="H67" s="11"/>
      <c r="I67" s="11"/>
      <c r="J67" s="11"/>
      <c r="K67" s="11"/>
    </row>
    <row r="68" spans="1:11" x14ac:dyDescent="0.25">
      <c r="B68" s="5" t="s">
        <v>29</v>
      </c>
      <c r="G68" s="13"/>
      <c r="H68" s="11"/>
      <c r="I68" s="11"/>
      <c r="J68" s="11"/>
      <c r="K68" s="11"/>
    </row>
    <row r="69" spans="1:11" x14ac:dyDescent="0.25">
      <c r="B69" s="5" t="s">
        <v>49</v>
      </c>
      <c r="G69" s="13"/>
      <c r="H69" s="11"/>
      <c r="I69" s="11"/>
      <c r="J69" s="11"/>
      <c r="K69" s="11"/>
    </row>
    <row r="70" spans="1:11" x14ac:dyDescent="0.25">
      <c r="B70" s="5" t="s">
        <v>48</v>
      </c>
      <c r="G70" s="13"/>
      <c r="H70" s="11"/>
      <c r="I70" s="11"/>
      <c r="J70" s="11"/>
      <c r="K70" s="11"/>
    </row>
    <row r="71" spans="1:11" x14ac:dyDescent="0.25">
      <c r="B71" s="5" t="s">
        <v>30</v>
      </c>
      <c r="G71" s="13"/>
      <c r="H71" s="11"/>
      <c r="I71" s="11"/>
      <c r="J71" s="11"/>
      <c r="K71" s="11"/>
    </row>
    <row r="72" spans="1:11" x14ac:dyDescent="0.25">
      <c r="A72" s="18" t="s">
        <v>24</v>
      </c>
      <c r="G72" s="13"/>
      <c r="H72" s="11"/>
      <c r="I72" s="11"/>
      <c r="J72" s="11"/>
      <c r="K72" s="11"/>
    </row>
    <row r="73" spans="1:11" x14ac:dyDescent="0.25">
      <c r="B73" s="66" t="s">
        <v>88</v>
      </c>
      <c r="C73" s="66"/>
      <c r="D73" s="66"/>
      <c r="E73" s="66"/>
      <c r="F73" s="66"/>
      <c r="G73" s="66"/>
      <c r="H73" s="66"/>
      <c r="I73" s="66"/>
      <c r="J73" s="11"/>
      <c r="K73" s="11"/>
    </row>
    <row r="74" spans="1:11" x14ac:dyDescent="0.25">
      <c r="B74" s="66"/>
      <c r="C74" s="66"/>
      <c r="D74" s="66"/>
      <c r="E74" s="66"/>
      <c r="F74" s="66"/>
      <c r="G74" s="66"/>
      <c r="H74" s="66"/>
      <c r="I74" s="66"/>
      <c r="J74" s="11"/>
      <c r="K74" s="11"/>
    </row>
    <row r="75" spans="1:11" x14ac:dyDescent="0.25">
      <c r="G75" s="13"/>
      <c r="H75" s="11"/>
      <c r="I75" s="11"/>
      <c r="J75" s="11"/>
      <c r="K75" s="11"/>
    </row>
    <row r="76" spans="1:11" x14ac:dyDescent="0.25">
      <c r="G76" s="13"/>
      <c r="H76" s="11"/>
      <c r="I76" s="11"/>
      <c r="J76" s="11"/>
      <c r="K76" s="11"/>
    </row>
    <row r="77" spans="1:11" ht="26.2" x14ac:dyDescent="0.25">
      <c r="A77" s="61" t="s">
        <v>99</v>
      </c>
      <c r="B77" s="61"/>
      <c r="C77" s="53" t="s">
        <v>100</v>
      </c>
      <c r="D77" s="53" t="s">
        <v>108</v>
      </c>
      <c r="E77" s="54" t="s">
        <v>109</v>
      </c>
      <c r="F77" s="53" t="s">
        <v>110</v>
      </c>
      <c r="G77" s="53" t="s">
        <v>104</v>
      </c>
      <c r="H77" s="53" t="s">
        <v>105</v>
      </c>
      <c r="I77" s="53" t="s">
        <v>106</v>
      </c>
      <c r="J77" s="12"/>
      <c r="K77" s="12"/>
    </row>
    <row r="78" spans="1:11" x14ac:dyDescent="0.25">
      <c r="A78" s="62" t="s">
        <v>107</v>
      </c>
      <c r="B78" s="62"/>
      <c r="C78" s="22">
        <v>1</v>
      </c>
      <c r="D78" s="22">
        <v>30</v>
      </c>
      <c r="E78" s="23"/>
      <c r="F78" s="24">
        <f>E78*D78</f>
        <v>0</v>
      </c>
      <c r="G78" s="36"/>
      <c r="H78" s="22">
        <v>2</v>
      </c>
      <c r="I78" s="37">
        <f>H78*(F78+G78)</f>
        <v>0</v>
      </c>
      <c r="J78" s="11"/>
      <c r="K78" s="11"/>
    </row>
    <row r="79" spans="1:11" x14ac:dyDescent="0.25">
      <c r="A79" s="62"/>
      <c r="B79" s="62"/>
      <c r="C79" s="22">
        <v>2</v>
      </c>
      <c r="D79" s="22">
        <v>30</v>
      </c>
      <c r="E79" s="23"/>
      <c r="F79" s="24">
        <f>E79*D79</f>
        <v>0</v>
      </c>
      <c r="G79" s="36"/>
      <c r="H79" s="22">
        <v>2</v>
      </c>
      <c r="I79" s="37">
        <f t="shared" ref="I79:I84" si="19">H79*(F79+G79)</f>
        <v>0</v>
      </c>
      <c r="J79" s="11"/>
      <c r="K79" s="11"/>
    </row>
    <row r="80" spans="1:11" x14ac:dyDescent="0.25">
      <c r="A80" s="62"/>
      <c r="B80" s="62"/>
      <c r="C80" s="22">
        <v>3</v>
      </c>
      <c r="D80" s="22">
        <v>30</v>
      </c>
      <c r="E80" s="23"/>
      <c r="F80" s="24">
        <f t="shared" ref="F80:F84" si="20">E80*D80</f>
        <v>0</v>
      </c>
      <c r="G80" s="36"/>
      <c r="H80" s="22">
        <v>2</v>
      </c>
      <c r="I80" s="37">
        <f t="shared" si="19"/>
        <v>0</v>
      </c>
      <c r="J80" s="11"/>
      <c r="K80" s="11"/>
    </row>
    <row r="81" spans="1:11" x14ac:dyDescent="0.25">
      <c r="A81" s="62"/>
      <c r="B81" s="62"/>
      <c r="C81" s="22">
        <v>5</v>
      </c>
      <c r="D81" s="22">
        <v>30</v>
      </c>
      <c r="E81" s="23"/>
      <c r="F81" s="24">
        <f t="shared" si="20"/>
        <v>0</v>
      </c>
      <c r="G81" s="36"/>
      <c r="H81" s="22">
        <v>2</v>
      </c>
      <c r="I81" s="37">
        <f t="shared" si="19"/>
        <v>0</v>
      </c>
      <c r="J81" s="11"/>
      <c r="K81" s="11"/>
    </row>
    <row r="82" spans="1:11" x14ac:dyDescent="0.25">
      <c r="A82" s="62"/>
      <c r="B82" s="62"/>
      <c r="C82" s="22">
        <v>6</v>
      </c>
      <c r="D82" s="22">
        <v>30</v>
      </c>
      <c r="E82" s="23"/>
      <c r="F82" s="24">
        <f t="shared" si="20"/>
        <v>0</v>
      </c>
      <c r="G82" s="36"/>
      <c r="H82" s="28">
        <v>2</v>
      </c>
      <c r="I82" s="37">
        <f t="shared" si="19"/>
        <v>0</v>
      </c>
      <c r="J82" s="11"/>
      <c r="K82" s="11"/>
    </row>
    <row r="83" spans="1:11" x14ac:dyDescent="0.25">
      <c r="A83" s="62"/>
      <c r="B83" s="62"/>
      <c r="C83" s="22">
        <v>7</v>
      </c>
      <c r="D83" s="22">
        <v>30</v>
      </c>
      <c r="E83" s="23"/>
      <c r="F83" s="24">
        <f t="shared" si="20"/>
        <v>0</v>
      </c>
      <c r="G83" s="36"/>
      <c r="H83" s="22">
        <v>2</v>
      </c>
      <c r="I83" s="37">
        <f t="shared" si="19"/>
        <v>0</v>
      </c>
      <c r="J83" s="11"/>
      <c r="K83" s="11"/>
    </row>
    <row r="84" spans="1:11" x14ac:dyDescent="0.25">
      <c r="A84" s="62"/>
      <c r="B84" s="62"/>
      <c r="C84" s="22">
        <v>8</v>
      </c>
      <c r="D84" s="22">
        <v>30</v>
      </c>
      <c r="E84" s="23"/>
      <c r="F84" s="24">
        <f t="shared" si="20"/>
        <v>0</v>
      </c>
      <c r="G84" s="36"/>
      <c r="H84" s="22">
        <v>2</v>
      </c>
      <c r="I84" s="37">
        <f t="shared" si="19"/>
        <v>0</v>
      </c>
      <c r="J84" s="11"/>
      <c r="K84" s="11"/>
    </row>
    <row r="85" spans="1:11" ht="18.649999999999999" customHeight="1" x14ac:dyDescent="0.25">
      <c r="A85" s="60" t="s">
        <v>129</v>
      </c>
      <c r="B85" s="60"/>
      <c r="C85" s="60"/>
      <c r="D85" s="60"/>
      <c r="E85" s="60"/>
      <c r="F85" s="60"/>
      <c r="G85" s="60"/>
      <c r="H85" s="60"/>
      <c r="I85" s="34">
        <f>SUM(I78:I84)</f>
        <v>0</v>
      </c>
      <c r="J85" s="11"/>
      <c r="K85" s="11"/>
    </row>
    <row r="86" spans="1:11" x14ac:dyDescent="0.25">
      <c r="G86" s="13"/>
      <c r="H86" s="11"/>
      <c r="I86" s="11"/>
      <c r="J86" s="11"/>
      <c r="K86" s="11"/>
    </row>
    <row r="87" spans="1:11" ht="12.8" customHeight="1" x14ac:dyDescent="0.25">
      <c r="G87" s="13"/>
      <c r="H87" s="11"/>
      <c r="I87" s="11"/>
      <c r="J87" s="11"/>
      <c r="K87" s="11"/>
    </row>
    <row r="88" spans="1:11" ht="37.35" x14ac:dyDescent="0.25">
      <c r="A88" s="61" t="s">
        <v>99</v>
      </c>
      <c r="B88" s="61"/>
      <c r="C88" s="55" t="s">
        <v>114</v>
      </c>
      <c r="D88" s="56" t="s">
        <v>101</v>
      </c>
      <c r="E88" s="57" t="s">
        <v>115</v>
      </c>
      <c r="F88" s="53" t="s">
        <v>104</v>
      </c>
      <c r="G88" s="53" t="s">
        <v>105</v>
      </c>
      <c r="H88" s="53" t="s">
        <v>106</v>
      </c>
      <c r="I88" s="12"/>
      <c r="J88" s="12"/>
      <c r="K88" s="12"/>
    </row>
    <row r="89" spans="1:11" x14ac:dyDescent="0.25">
      <c r="A89" s="74" t="s">
        <v>111</v>
      </c>
      <c r="B89" s="74"/>
      <c r="C89" s="38">
        <v>66</v>
      </c>
      <c r="D89" s="39"/>
      <c r="E89" s="23"/>
      <c r="F89" s="39"/>
      <c r="G89" s="22">
        <v>1</v>
      </c>
      <c r="H89" s="37">
        <f>C89*E89+F89</f>
        <v>0</v>
      </c>
      <c r="I89" s="11"/>
      <c r="J89" s="11"/>
      <c r="K89" s="11"/>
    </row>
    <row r="90" spans="1:11" x14ac:dyDescent="0.25">
      <c r="C90" s="14"/>
      <c r="D90" s="15"/>
      <c r="E90" s="10"/>
      <c r="F90" s="15"/>
      <c r="G90" s="16"/>
      <c r="H90" s="11"/>
      <c r="I90" s="11"/>
      <c r="J90" s="11"/>
      <c r="K90" s="11"/>
    </row>
    <row r="91" spans="1:11" x14ac:dyDescent="0.25">
      <c r="C91" s="14"/>
      <c r="D91" s="15"/>
      <c r="E91" s="10"/>
      <c r="F91" s="15"/>
      <c r="G91" s="16"/>
      <c r="H91" s="11"/>
      <c r="I91" s="11"/>
      <c r="J91" s="11"/>
      <c r="K91" s="11"/>
    </row>
    <row r="92" spans="1:11" ht="37.35" x14ac:dyDescent="0.25">
      <c r="A92" s="61" t="s">
        <v>99</v>
      </c>
      <c r="B92" s="61"/>
      <c r="C92" s="55" t="s">
        <v>114</v>
      </c>
      <c r="D92" s="56" t="s">
        <v>101</v>
      </c>
      <c r="E92" s="57" t="s">
        <v>118</v>
      </c>
      <c r="F92" s="53" t="s">
        <v>104</v>
      </c>
      <c r="G92" s="53" t="s">
        <v>105</v>
      </c>
      <c r="H92" s="53" t="s">
        <v>106</v>
      </c>
      <c r="I92" s="12"/>
      <c r="J92" s="12"/>
      <c r="K92" s="12"/>
    </row>
    <row r="93" spans="1:11" x14ac:dyDescent="0.25">
      <c r="A93" s="74" t="s">
        <v>112</v>
      </c>
      <c r="B93" s="74"/>
      <c r="C93" s="40">
        <v>28</v>
      </c>
      <c r="D93" s="41"/>
      <c r="E93" s="42"/>
      <c r="F93" s="41"/>
      <c r="G93" s="28">
        <v>1</v>
      </c>
      <c r="H93" s="30">
        <f>E93*C93+F93</f>
        <v>0</v>
      </c>
      <c r="I93" s="11"/>
      <c r="J93" s="11"/>
      <c r="K93" s="11"/>
    </row>
    <row r="94" spans="1:11" x14ac:dyDescent="0.25">
      <c r="A94" s="5" t="s">
        <v>31</v>
      </c>
      <c r="H94" s="11"/>
      <c r="I94" s="11"/>
      <c r="J94" s="11"/>
      <c r="K94" s="11"/>
    </row>
    <row r="95" spans="1:11" x14ac:dyDescent="0.25">
      <c r="B95" s="5" t="s">
        <v>22</v>
      </c>
      <c r="H95" s="11"/>
      <c r="I95" s="11"/>
      <c r="J95" s="11"/>
      <c r="K95" s="11"/>
    </row>
    <row r="96" spans="1:11" x14ac:dyDescent="0.25">
      <c r="B96" s="5" t="s">
        <v>116</v>
      </c>
      <c r="H96" s="11"/>
      <c r="I96" s="11"/>
      <c r="J96" s="11"/>
      <c r="K96" s="11"/>
    </row>
    <row r="97" spans="1:11" x14ac:dyDescent="0.25">
      <c r="H97" s="11"/>
      <c r="I97" s="11"/>
      <c r="J97" s="11"/>
      <c r="K97" s="11"/>
    </row>
    <row r="98" spans="1:11" x14ac:dyDescent="0.25">
      <c r="H98" s="11"/>
      <c r="I98" s="11"/>
      <c r="J98" s="11"/>
      <c r="K98" s="11"/>
    </row>
    <row r="99" spans="1:11" x14ac:dyDescent="0.25">
      <c r="H99" s="11"/>
      <c r="I99" s="11"/>
      <c r="J99" s="11"/>
      <c r="K99" s="11"/>
    </row>
    <row r="100" spans="1:11" ht="37.35" x14ac:dyDescent="0.25">
      <c r="A100" s="61" t="s">
        <v>99</v>
      </c>
      <c r="B100" s="61"/>
      <c r="C100" s="55" t="s">
        <v>117</v>
      </c>
      <c r="D100" s="56" t="s">
        <v>101</v>
      </c>
      <c r="E100" s="57" t="s">
        <v>119</v>
      </c>
      <c r="F100" s="53" t="s">
        <v>104</v>
      </c>
      <c r="G100" s="53" t="s">
        <v>105</v>
      </c>
      <c r="H100" s="53" t="s">
        <v>106</v>
      </c>
      <c r="I100" s="12"/>
      <c r="J100" s="12"/>
      <c r="K100" s="12"/>
    </row>
    <row r="101" spans="1:11" x14ac:dyDescent="0.25">
      <c r="A101" s="73" t="s">
        <v>113</v>
      </c>
      <c r="B101" s="73"/>
      <c r="C101" s="40">
        <v>65</v>
      </c>
      <c r="D101" s="41"/>
      <c r="E101" s="42"/>
      <c r="F101" s="41"/>
      <c r="G101" s="28">
        <v>2</v>
      </c>
      <c r="H101" s="30">
        <f>G101*(C101*E101+F101)</f>
        <v>0</v>
      </c>
      <c r="I101" s="11"/>
      <c r="J101" s="11"/>
      <c r="K101" s="11"/>
    </row>
    <row r="102" spans="1:11" x14ac:dyDescent="0.25">
      <c r="B102" s="5" t="s">
        <v>32</v>
      </c>
      <c r="C102" s="14"/>
      <c r="D102" s="15"/>
      <c r="E102" s="10"/>
      <c r="F102" s="15"/>
      <c r="G102" s="16"/>
      <c r="H102" s="11"/>
      <c r="I102" s="11"/>
      <c r="J102" s="11"/>
      <c r="K102" s="11"/>
    </row>
    <row r="103" spans="1:11" x14ac:dyDescent="0.25">
      <c r="H103" s="11"/>
      <c r="I103" s="11"/>
      <c r="J103" s="11"/>
      <c r="K103" s="11"/>
    </row>
    <row r="104" spans="1:11" x14ac:dyDescent="0.25">
      <c r="H104" s="11"/>
      <c r="I104" s="11"/>
      <c r="J104" s="11"/>
      <c r="K104" s="11"/>
    </row>
    <row r="105" spans="1:11" ht="26.2" x14ac:dyDescent="0.25">
      <c r="A105" s="61" t="s">
        <v>99</v>
      </c>
      <c r="B105" s="61"/>
      <c r="C105" s="53" t="s">
        <v>120</v>
      </c>
      <c r="D105" s="56" t="s">
        <v>101</v>
      </c>
      <c r="E105" s="57" t="s">
        <v>121</v>
      </c>
      <c r="F105" s="53" t="s">
        <v>104</v>
      </c>
      <c r="G105" s="53" t="s">
        <v>105</v>
      </c>
      <c r="H105" s="53" t="s">
        <v>106</v>
      </c>
      <c r="I105" s="12"/>
      <c r="J105" s="12"/>
      <c r="K105" s="12"/>
    </row>
    <row r="106" spans="1:11" ht="34.549999999999997" customHeight="1" x14ac:dyDescent="0.25">
      <c r="A106" s="72" t="s">
        <v>122</v>
      </c>
      <c r="B106" s="72"/>
      <c r="C106" s="40">
        <v>24</v>
      </c>
      <c r="D106" s="41"/>
      <c r="E106" s="42"/>
      <c r="F106" s="41"/>
      <c r="G106" s="28">
        <v>3</v>
      </c>
      <c r="H106" s="30">
        <f>G106*(C106*E106+F106)</f>
        <v>0</v>
      </c>
    </row>
    <row r="107" spans="1:11" x14ac:dyDescent="0.25">
      <c r="C107" s="14"/>
      <c r="D107" s="15"/>
      <c r="E107" s="10"/>
      <c r="F107" s="15"/>
      <c r="G107" s="16"/>
      <c r="H107" s="11"/>
      <c r="I107" s="11"/>
      <c r="J107" s="11"/>
      <c r="K107" s="11"/>
    </row>
    <row r="108" spans="1:11" x14ac:dyDescent="0.25">
      <c r="A108" s="17"/>
    </row>
    <row r="109" spans="1:11" ht="26.2" x14ac:dyDescent="0.25">
      <c r="A109" s="61" t="s">
        <v>99</v>
      </c>
      <c r="B109" s="61"/>
      <c r="C109" s="53" t="s">
        <v>124</v>
      </c>
      <c r="D109" s="56" t="s">
        <v>101</v>
      </c>
      <c r="E109" s="57" t="s">
        <v>121</v>
      </c>
      <c r="F109" s="53" t="s">
        <v>104</v>
      </c>
      <c r="G109" s="53" t="s">
        <v>105</v>
      </c>
      <c r="H109" s="53" t="s">
        <v>106</v>
      </c>
      <c r="I109" s="11"/>
      <c r="J109" s="11"/>
      <c r="K109" s="11"/>
    </row>
    <row r="110" spans="1:11" ht="30.8" customHeight="1" x14ac:dyDescent="0.25">
      <c r="A110" s="72" t="s">
        <v>123</v>
      </c>
      <c r="B110" s="72"/>
      <c r="C110" s="40">
        <v>5</v>
      </c>
      <c r="D110" s="41"/>
      <c r="E110" s="42"/>
      <c r="F110" s="41"/>
      <c r="G110" s="28">
        <v>1</v>
      </c>
      <c r="H110" s="30">
        <f>C110*E110+F110</f>
        <v>0</v>
      </c>
      <c r="I110" s="11"/>
      <c r="J110" s="11"/>
      <c r="K110" s="11"/>
    </row>
    <row r="111" spans="1:11" x14ac:dyDescent="0.25">
      <c r="B111" s="5" t="s">
        <v>34</v>
      </c>
      <c r="C111" s="14"/>
      <c r="D111" s="15"/>
      <c r="E111" s="10"/>
      <c r="F111" s="15"/>
      <c r="G111" s="16"/>
      <c r="H111" s="11"/>
      <c r="I111" s="11"/>
      <c r="J111" s="11"/>
      <c r="K111" s="11"/>
    </row>
    <row r="112" spans="1:11" x14ac:dyDescent="0.25">
      <c r="C112" s="14"/>
      <c r="D112" s="15"/>
      <c r="E112" s="10"/>
      <c r="F112" s="15"/>
      <c r="G112" s="16"/>
      <c r="H112" s="11"/>
      <c r="I112" s="11"/>
      <c r="J112" s="11"/>
      <c r="K112" s="11"/>
    </row>
    <row r="114" spans="1:11" ht="26.2" x14ac:dyDescent="0.25">
      <c r="A114" s="61" t="s">
        <v>99</v>
      </c>
      <c r="B114" s="61"/>
      <c r="C114" s="53" t="s">
        <v>120</v>
      </c>
      <c r="D114" s="56" t="s">
        <v>101</v>
      </c>
      <c r="E114" s="57" t="s">
        <v>121</v>
      </c>
      <c r="F114" s="53" t="s">
        <v>104</v>
      </c>
      <c r="G114" s="53" t="s">
        <v>105</v>
      </c>
      <c r="H114" s="53" t="s">
        <v>106</v>
      </c>
      <c r="I114" s="11"/>
      <c r="J114" s="11"/>
      <c r="K114" s="11"/>
    </row>
    <row r="115" spans="1:11" x14ac:dyDescent="0.25">
      <c r="A115" s="73" t="s">
        <v>125</v>
      </c>
      <c r="B115" s="73"/>
      <c r="C115" s="40">
        <v>20</v>
      </c>
      <c r="D115" s="43"/>
      <c r="E115" s="44"/>
      <c r="F115" s="41"/>
      <c r="G115" s="28">
        <v>1</v>
      </c>
      <c r="H115" s="30">
        <f>C115*E115+F115</f>
        <v>0</v>
      </c>
      <c r="I115" s="11"/>
      <c r="J115" s="11"/>
      <c r="K115" s="11"/>
    </row>
    <row r="116" spans="1:11" x14ac:dyDescent="0.25">
      <c r="A116" s="73" t="s">
        <v>126</v>
      </c>
      <c r="B116" s="73"/>
      <c r="C116" s="40">
        <v>20</v>
      </c>
      <c r="D116" s="41"/>
      <c r="E116" s="42"/>
      <c r="F116" s="41"/>
      <c r="G116" s="28">
        <v>1</v>
      </c>
      <c r="H116" s="30">
        <f>C116*E116+F116</f>
        <v>0</v>
      </c>
      <c r="I116" s="11"/>
      <c r="J116" s="11"/>
      <c r="K116" s="11"/>
    </row>
    <row r="117" spans="1:11" ht="18.649999999999999" customHeight="1" x14ac:dyDescent="0.25">
      <c r="A117" s="60" t="s">
        <v>129</v>
      </c>
      <c r="B117" s="60"/>
      <c r="C117" s="60"/>
      <c r="D117" s="60"/>
      <c r="E117" s="60"/>
      <c r="F117" s="60"/>
      <c r="G117" s="60"/>
      <c r="H117" s="35">
        <f>SUM(H115:H116)</f>
        <v>0</v>
      </c>
      <c r="I117" s="11"/>
      <c r="J117" s="11"/>
      <c r="K117" s="11"/>
    </row>
    <row r="118" spans="1:11" x14ac:dyDescent="0.25">
      <c r="B118" s="5" t="s">
        <v>34</v>
      </c>
      <c r="C118" s="14"/>
      <c r="D118" s="15"/>
      <c r="E118" s="10"/>
      <c r="F118" s="15"/>
      <c r="G118" s="16"/>
      <c r="H118" s="11"/>
      <c r="I118" s="11"/>
      <c r="J118" s="11"/>
      <c r="K118" s="11"/>
    </row>
    <row r="119" spans="1:11" x14ac:dyDescent="0.25">
      <c r="C119" s="14"/>
      <c r="D119" s="15"/>
      <c r="E119" s="10"/>
      <c r="F119" s="15"/>
      <c r="G119" s="16"/>
      <c r="H119" s="11"/>
      <c r="I119" s="11"/>
      <c r="J119" s="11"/>
      <c r="K119" s="11"/>
    </row>
    <row r="121" spans="1:11" ht="26.2" x14ac:dyDescent="0.25">
      <c r="A121" s="61" t="s">
        <v>99</v>
      </c>
      <c r="B121" s="61"/>
      <c r="C121" s="53" t="s">
        <v>120</v>
      </c>
      <c r="D121" s="56" t="s">
        <v>101</v>
      </c>
      <c r="E121" s="57" t="s">
        <v>121</v>
      </c>
      <c r="F121" s="53" t="s">
        <v>104</v>
      </c>
      <c r="G121" s="53" t="s">
        <v>105</v>
      </c>
      <c r="H121" s="53" t="s">
        <v>106</v>
      </c>
      <c r="I121" s="11"/>
      <c r="J121" s="11"/>
      <c r="K121" s="11"/>
    </row>
    <row r="122" spans="1:11" ht="26.2" customHeight="1" x14ac:dyDescent="0.25">
      <c r="A122" s="62" t="s">
        <v>127</v>
      </c>
      <c r="B122" s="62"/>
      <c r="C122" s="40">
        <v>33</v>
      </c>
      <c r="D122" s="41"/>
      <c r="E122" s="42"/>
      <c r="F122" s="41"/>
      <c r="G122" s="28">
        <v>1</v>
      </c>
      <c r="H122" s="30">
        <f>C122*E122+F122</f>
        <v>0</v>
      </c>
      <c r="I122" s="11"/>
      <c r="J122" s="11"/>
      <c r="K122" s="11"/>
    </row>
    <row r="123" spans="1:11" x14ac:dyDescent="0.25">
      <c r="B123" s="5" t="s">
        <v>34</v>
      </c>
      <c r="C123" s="14"/>
      <c r="D123" s="15"/>
      <c r="E123" s="10"/>
      <c r="F123" s="15"/>
      <c r="G123" s="16"/>
      <c r="H123" s="11"/>
      <c r="I123" s="11"/>
      <c r="J123" s="11"/>
      <c r="K123" s="11"/>
    </row>
    <row r="124" spans="1:11" x14ac:dyDescent="0.25">
      <c r="C124" s="14"/>
      <c r="D124" s="15"/>
      <c r="E124" s="10"/>
      <c r="F124" s="15"/>
      <c r="G124" s="16"/>
      <c r="H124" s="11"/>
      <c r="I124" s="11"/>
      <c r="J124" s="11"/>
      <c r="K124" s="11"/>
    </row>
    <row r="125" spans="1:11" x14ac:dyDescent="0.25">
      <c r="C125" s="14"/>
      <c r="D125" s="15"/>
      <c r="E125" s="10"/>
      <c r="F125" s="15"/>
      <c r="G125" s="16"/>
      <c r="H125" s="11"/>
      <c r="I125" s="11"/>
      <c r="J125" s="11"/>
      <c r="K125" s="11"/>
    </row>
    <row r="126" spans="1:11" ht="26.2" x14ac:dyDescent="0.25">
      <c r="A126" s="61" t="s">
        <v>99</v>
      </c>
      <c r="B126" s="61"/>
      <c r="C126" s="53" t="s">
        <v>120</v>
      </c>
      <c r="D126" s="56" t="s">
        <v>101</v>
      </c>
      <c r="E126" s="57" t="s">
        <v>121</v>
      </c>
      <c r="F126" s="53" t="s">
        <v>104</v>
      </c>
      <c r="G126" s="53" t="s">
        <v>105</v>
      </c>
      <c r="H126" s="53" t="s">
        <v>106</v>
      </c>
      <c r="I126" s="11"/>
      <c r="J126" s="11"/>
      <c r="K126" s="11"/>
    </row>
    <row r="127" spans="1:11" x14ac:dyDescent="0.25">
      <c r="A127" s="73" t="s">
        <v>44</v>
      </c>
      <c r="B127" s="73"/>
      <c r="C127" s="40">
        <v>10</v>
      </c>
      <c r="D127" s="41"/>
      <c r="E127" s="42"/>
      <c r="F127" s="41"/>
      <c r="G127" s="28">
        <v>2</v>
      </c>
      <c r="H127" s="30">
        <f>G127*(C127*E127+F127)</f>
        <v>0</v>
      </c>
      <c r="I127" s="11"/>
      <c r="J127" s="11"/>
      <c r="K127" s="11"/>
    </row>
    <row r="128" spans="1:11" x14ac:dyDescent="0.25">
      <c r="B128" s="5" t="s">
        <v>34</v>
      </c>
      <c r="C128" s="14"/>
      <c r="D128" s="15"/>
      <c r="E128" s="10"/>
      <c r="F128" s="15"/>
      <c r="G128" s="16"/>
      <c r="H128" s="11"/>
      <c r="I128" s="11"/>
      <c r="J128" s="11"/>
      <c r="K128" s="11"/>
    </row>
    <row r="129" spans="1:11" x14ac:dyDescent="0.25">
      <c r="B129" s="18" t="s">
        <v>35</v>
      </c>
      <c r="C129" s="14"/>
      <c r="D129" s="15"/>
      <c r="E129" s="10"/>
      <c r="F129" s="15"/>
      <c r="G129" s="16"/>
      <c r="H129" s="11"/>
      <c r="I129" s="11"/>
      <c r="J129" s="11"/>
      <c r="K129" s="11"/>
    </row>
    <row r="130" spans="1:11" x14ac:dyDescent="0.25">
      <c r="B130" s="5" t="s">
        <v>36</v>
      </c>
      <c r="C130" s="14"/>
      <c r="D130" s="15"/>
      <c r="E130" s="10"/>
      <c r="F130" s="15"/>
      <c r="G130" s="16"/>
      <c r="H130" s="11"/>
      <c r="I130" s="11"/>
      <c r="J130" s="11"/>
      <c r="K130" s="11"/>
    </row>
    <row r="131" spans="1:11" x14ac:dyDescent="0.25">
      <c r="B131" s="5" t="s">
        <v>37</v>
      </c>
      <c r="C131" s="14"/>
      <c r="D131" s="15"/>
      <c r="E131" s="10"/>
      <c r="F131" s="15"/>
      <c r="G131" s="16"/>
      <c r="H131" s="11"/>
      <c r="I131" s="11"/>
      <c r="J131" s="11"/>
      <c r="K131" s="11"/>
    </row>
    <row r="132" spans="1:11" x14ac:dyDescent="0.25">
      <c r="B132" s="5" t="s">
        <v>38</v>
      </c>
      <c r="C132" s="14"/>
      <c r="D132" s="15"/>
      <c r="E132" s="10"/>
      <c r="F132" s="15"/>
      <c r="G132" s="16"/>
      <c r="H132" s="11"/>
      <c r="I132" s="11"/>
      <c r="J132" s="11"/>
      <c r="K132" s="11"/>
    </row>
    <row r="133" spans="1:11" x14ac:dyDescent="0.25">
      <c r="B133" s="5" t="s">
        <v>39</v>
      </c>
      <c r="C133" s="14"/>
      <c r="D133" s="15"/>
      <c r="E133" s="10"/>
      <c r="F133" s="15"/>
      <c r="G133" s="16"/>
      <c r="H133" s="11"/>
      <c r="I133" s="11"/>
      <c r="J133" s="11"/>
      <c r="K133" s="11"/>
    </row>
    <row r="134" spans="1:11" x14ac:dyDescent="0.25">
      <c r="B134" s="5" t="s">
        <v>40</v>
      </c>
      <c r="C134" s="14"/>
      <c r="D134" s="15"/>
      <c r="E134" s="10"/>
      <c r="F134" s="15"/>
      <c r="G134" s="16"/>
      <c r="H134" s="11"/>
      <c r="I134" s="11"/>
      <c r="J134" s="11"/>
      <c r="K134" s="11"/>
    </row>
    <row r="135" spans="1:11" x14ac:dyDescent="0.25">
      <c r="B135" s="5" t="s">
        <v>41</v>
      </c>
      <c r="C135" s="14"/>
      <c r="D135" s="15"/>
      <c r="E135" s="10"/>
      <c r="F135" s="15"/>
      <c r="G135" s="16"/>
      <c r="H135" s="11"/>
      <c r="I135" s="11"/>
      <c r="J135" s="11"/>
      <c r="K135" s="11"/>
    </row>
    <row r="136" spans="1:11" x14ac:dyDescent="0.25">
      <c r="B136" s="5" t="s">
        <v>42</v>
      </c>
      <c r="C136" s="14"/>
      <c r="D136" s="15"/>
      <c r="E136" s="10"/>
      <c r="F136" s="15"/>
      <c r="G136" s="16"/>
      <c r="H136" s="11"/>
      <c r="I136" s="11"/>
      <c r="J136" s="11"/>
      <c r="K136" s="11"/>
    </row>
    <row r="137" spans="1:11" x14ac:dyDescent="0.25">
      <c r="B137" s="5" t="s">
        <v>43</v>
      </c>
      <c r="C137" s="14"/>
      <c r="D137" s="15"/>
      <c r="E137" s="10"/>
      <c r="F137" s="15"/>
      <c r="G137" s="16"/>
      <c r="H137" s="11"/>
      <c r="I137" s="11"/>
      <c r="J137" s="11"/>
      <c r="K137" s="11"/>
    </row>
    <row r="138" spans="1:11" x14ac:dyDescent="0.25">
      <c r="B138" s="5" t="s">
        <v>75</v>
      </c>
      <c r="C138" s="14"/>
      <c r="D138" s="15"/>
      <c r="E138" s="10"/>
      <c r="F138" s="15"/>
      <c r="G138" s="16"/>
      <c r="H138" s="11"/>
      <c r="I138" s="11"/>
      <c r="J138" s="11"/>
      <c r="K138" s="11"/>
    </row>
    <row r="139" spans="1:11" ht="13.75" thickBot="1" x14ac:dyDescent="0.3">
      <c r="B139" s="5" t="s">
        <v>76</v>
      </c>
      <c r="C139" s="14"/>
      <c r="D139" s="15"/>
      <c r="E139" s="10"/>
      <c r="F139" s="15"/>
      <c r="G139" s="16"/>
      <c r="H139" s="11"/>
      <c r="I139" s="11"/>
      <c r="J139" s="11"/>
      <c r="K139" s="11"/>
    </row>
    <row r="140" spans="1:11" x14ac:dyDescent="0.25">
      <c r="C140" s="14"/>
      <c r="D140" s="15"/>
      <c r="E140" s="10"/>
      <c r="F140" s="15"/>
      <c r="G140" s="16"/>
      <c r="H140" s="11"/>
      <c r="I140" s="11"/>
      <c r="J140" s="11"/>
      <c r="K140" s="11"/>
    </row>
    <row r="141" spans="1:11" x14ac:dyDescent="0.25">
      <c r="C141" s="14"/>
      <c r="D141" s="15"/>
      <c r="E141" s="10"/>
      <c r="F141" s="15"/>
      <c r="G141" s="16"/>
      <c r="H141" s="11"/>
      <c r="I141" s="11"/>
      <c r="J141" s="11"/>
      <c r="K141" s="11"/>
    </row>
    <row r="142" spans="1:11" ht="26.2" x14ac:dyDescent="0.25">
      <c r="A142" s="61" t="s">
        <v>99</v>
      </c>
      <c r="B142" s="61"/>
      <c r="C142" s="53" t="s">
        <v>120</v>
      </c>
      <c r="D142" s="56" t="s">
        <v>101</v>
      </c>
      <c r="E142" s="57" t="s">
        <v>121</v>
      </c>
      <c r="F142" s="53" t="s">
        <v>104</v>
      </c>
      <c r="G142" s="53" t="s">
        <v>105</v>
      </c>
      <c r="H142" s="53" t="s">
        <v>106</v>
      </c>
      <c r="I142" s="11"/>
      <c r="J142" s="11"/>
      <c r="K142" s="11"/>
    </row>
    <row r="143" spans="1:11" ht="26.2" customHeight="1" x14ac:dyDescent="0.25">
      <c r="A143" s="72" t="s">
        <v>45</v>
      </c>
      <c r="B143" s="72"/>
      <c r="C143" s="40">
        <v>9</v>
      </c>
      <c r="D143" s="41"/>
      <c r="E143" s="42"/>
      <c r="F143" s="41"/>
      <c r="G143" s="28">
        <v>1</v>
      </c>
      <c r="H143" s="30">
        <f>C143*E143+F143</f>
        <v>0</v>
      </c>
      <c r="I143" s="11"/>
      <c r="J143" s="11"/>
      <c r="K143" s="11"/>
    </row>
    <row r="144" spans="1:11" x14ac:dyDescent="0.25">
      <c r="B144" s="5" t="s">
        <v>34</v>
      </c>
      <c r="C144" s="14"/>
      <c r="D144" s="15"/>
      <c r="E144" s="10"/>
      <c r="F144" s="15"/>
      <c r="G144" s="16"/>
      <c r="H144" s="11"/>
      <c r="I144" s="11"/>
      <c r="J144" s="11"/>
      <c r="K144" s="11"/>
    </row>
    <row r="145" spans="1:11" x14ac:dyDescent="0.25">
      <c r="C145" s="14"/>
      <c r="D145" s="15"/>
      <c r="E145" s="10"/>
      <c r="F145" s="15"/>
      <c r="G145" s="16"/>
      <c r="H145" s="11"/>
      <c r="I145" s="11"/>
      <c r="J145" s="11"/>
      <c r="K145" s="11"/>
    </row>
    <row r="147" spans="1:11" ht="26.2" x14ac:dyDescent="0.25">
      <c r="A147" s="61" t="s">
        <v>99</v>
      </c>
      <c r="B147" s="61"/>
      <c r="C147" s="53" t="s">
        <v>120</v>
      </c>
      <c r="D147" s="56" t="s">
        <v>101</v>
      </c>
      <c r="E147" s="57" t="s">
        <v>121</v>
      </c>
      <c r="F147" s="53" t="s">
        <v>104</v>
      </c>
      <c r="G147" s="53" t="s">
        <v>105</v>
      </c>
      <c r="H147" s="53" t="s">
        <v>106</v>
      </c>
      <c r="I147" s="11"/>
      <c r="J147" s="11"/>
      <c r="K147" s="11"/>
    </row>
    <row r="148" spans="1:11" ht="29.3" customHeight="1" x14ac:dyDescent="0.25">
      <c r="A148" s="72" t="s">
        <v>46</v>
      </c>
      <c r="B148" s="72"/>
      <c r="C148" s="40">
        <v>9</v>
      </c>
      <c r="D148" s="41"/>
      <c r="E148" s="42"/>
      <c r="F148" s="41"/>
      <c r="G148" s="28">
        <v>1</v>
      </c>
      <c r="H148" s="30">
        <f>C148*E148+F148</f>
        <v>0</v>
      </c>
      <c r="I148" s="11"/>
      <c r="J148" s="11"/>
      <c r="K148" s="11"/>
    </row>
    <row r="149" spans="1:11" x14ac:dyDescent="0.25">
      <c r="B149" s="5" t="s">
        <v>34</v>
      </c>
      <c r="C149" s="14"/>
      <c r="D149" s="15"/>
      <c r="E149" s="10"/>
      <c r="F149" s="15"/>
      <c r="G149" s="16"/>
      <c r="H149" s="11"/>
      <c r="I149" s="11"/>
      <c r="J149" s="11"/>
      <c r="K149" s="11"/>
    </row>
    <row r="150" spans="1:11" x14ac:dyDescent="0.25">
      <c r="C150" s="14"/>
      <c r="D150" s="15"/>
      <c r="E150" s="10"/>
      <c r="F150" s="15"/>
      <c r="G150" s="16"/>
      <c r="H150" s="11"/>
      <c r="I150" s="11"/>
      <c r="J150" s="11"/>
      <c r="K150" s="11"/>
    </row>
    <row r="152" spans="1:11" ht="26.2" x14ac:dyDescent="0.25">
      <c r="A152" s="61" t="s">
        <v>99</v>
      </c>
      <c r="B152" s="61"/>
      <c r="C152" s="53" t="s">
        <v>120</v>
      </c>
      <c r="D152" s="56" t="s">
        <v>101</v>
      </c>
      <c r="E152" s="57" t="s">
        <v>121</v>
      </c>
      <c r="F152" s="53" t="s">
        <v>104</v>
      </c>
      <c r="G152" s="53" t="s">
        <v>105</v>
      </c>
      <c r="H152" s="53" t="s">
        <v>106</v>
      </c>
      <c r="I152" s="11"/>
      <c r="J152" s="11"/>
      <c r="K152" s="11"/>
    </row>
    <row r="153" spans="1:11" ht="15.75" customHeight="1" x14ac:dyDescent="0.25">
      <c r="A153" s="62" t="s">
        <v>73</v>
      </c>
      <c r="B153" s="62"/>
      <c r="C153" s="40">
        <v>3</v>
      </c>
      <c r="D153" s="41"/>
      <c r="E153" s="42"/>
      <c r="F153" s="41"/>
      <c r="G153" s="28">
        <v>1</v>
      </c>
      <c r="H153" s="30">
        <f>C153*E153+F153</f>
        <v>0</v>
      </c>
      <c r="I153" s="11"/>
      <c r="J153" s="11"/>
      <c r="K153" s="11"/>
    </row>
    <row r="154" spans="1:11" x14ac:dyDescent="0.25">
      <c r="C154" s="4"/>
      <c r="D154" s="4"/>
      <c r="E154" s="10"/>
      <c r="F154" s="15"/>
      <c r="G154" s="16"/>
      <c r="H154" s="11"/>
      <c r="I154" s="11"/>
      <c r="J154" s="11"/>
      <c r="K154" s="11"/>
    </row>
    <row r="155" spans="1:11" x14ac:dyDescent="0.25">
      <c r="B155" s="9"/>
      <c r="C155" s="14"/>
      <c r="D155" s="15"/>
      <c r="E155" s="10"/>
      <c r="F155" s="15"/>
      <c r="G155" s="16"/>
      <c r="H155" s="11"/>
      <c r="I155" s="11"/>
      <c r="J155" s="11"/>
      <c r="K155" s="11"/>
    </row>
    <row r="156" spans="1:11" x14ac:dyDescent="0.25">
      <c r="C156" s="4"/>
      <c r="D156" s="4"/>
      <c r="E156" s="10"/>
      <c r="F156" s="15"/>
      <c r="G156" s="16"/>
      <c r="H156" s="11"/>
      <c r="I156" s="11"/>
      <c r="J156" s="11"/>
      <c r="K156" s="11"/>
    </row>
    <row r="157" spans="1:11" ht="26.2" x14ac:dyDescent="0.25">
      <c r="A157" s="61" t="s">
        <v>99</v>
      </c>
      <c r="B157" s="61"/>
      <c r="C157" s="53" t="s">
        <v>120</v>
      </c>
      <c r="D157" s="56" t="s">
        <v>101</v>
      </c>
      <c r="E157" s="57" t="s">
        <v>121</v>
      </c>
      <c r="F157" s="53" t="s">
        <v>104</v>
      </c>
      <c r="G157" s="53" t="s">
        <v>105</v>
      </c>
      <c r="H157" s="53" t="s">
        <v>106</v>
      </c>
      <c r="I157" s="11"/>
      <c r="J157" s="11"/>
      <c r="K157" s="11"/>
    </row>
    <row r="158" spans="1:11" ht="27.85" customHeight="1" x14ac:dyDescent="0.25">
      <c r="A158" s="72" t="s">
        <v>74</v>
      </c>
      <c r="B158" s="72"/>
      <c r="C158" s="28">
        <v>9</v>
      </c>
      <c r="D158" s="45"/>
      <c r="E158" s="42"/>
      <c r="F158" s="45"/>
      <c r="G158" s="28">
        <v>1</v>
      </c>
      <c r="H158" s="30">
        <f>C158*E158+F158</f>
        <v>0</v>
      </c>
      <c r="I158" s="11"/>
      <c r="J158" s="11"/>
      <c r="K158" s="11"/>
    </row>
    <row r="159" spans="1:11" x14ac:dyDescent="0.25">
      <c r="C159" s="4"/>
      <c r="D159" s="4"/>
      <c r="E159" s="10"/>
      <c r="F159" s="15"/>
      <c r="G159" s="16"/>
      <c r="H159" s="11"/>
      <c r="I159" s="11"/>
      <c r="J159" s="11"/>
      <c r="K159" s="11"/>
    </row>
    <row r="160" spans="1:11" x14ac:dyDescent="0.25">
      <c r="C160" s="4"/>
      <c r="D160" s="4"/>
      <c r="E160" s="10"/>
      <c r="F160" s="15"/>
      <c r="G160" s="16"/>
      <c r="H160" s="11"/>
      <c r="I160" s="11"/>
      <c r="J160" s="11"/>
      <c r="K160" s="11"/>
    </row>
    <row r="161" spans="1:11" ht="26.2" x14ac:dyDescent="0.25">
      <c r="A161" s="61" t="s">
        <v>99</v>
      </c>
      <c r="B161" s="61"/>
      <c r="C161" s="53" t="s">
        <v>120</v>
      </c>
      <c r="D161" s="56" t="s">
        <v>101</v>
      </c>
      <c r="E161" s="57" t="s">
        <v>102</v>
      </c>
      <c r="F161" s="53" t="s">
        <v>104</v>
      </c>
      <c r="G161" s="53" t="s">
        <v>105</v>
      </c>
      <c r="H161" s="53" t="s">
        <v>106</v>
      </c>
      <c r="I161" s="11"/>
      <c r="J161" s="11"/>
      <c r="K161" s="11"/>
    </row>
    <row r="162" spans="1:11" ht="38.65" customHeight="1" x14ac:dyDescent="0.25">
      <c r="A162" s="72" t="s">
        <v>136</v>
      </c>
      <c r="B162" s="72"/>
      <c r="C162" s="28" t="s">
        <v>135</v>
      </c>
      <c r="D162" s="45" t="s">
        <v>135</v>
      </c>
      <c r="E162" s="42"/>
      <c r="F162" s="45" t="s">
        <v>134</v>
      </c>
      <c r="G162" s="28" t="s">
        <v>135</v>
      </c>
      <c r="H162" s="30" t="s">
        <v>135</v>
      </c>
      <c r="I162" s="11"/>
      <c r="J162" s="11"/>
      <c r="K162" s="11"/>
    </row>
    <row r="163" spans="1:11" x14ac:dyDescent="0.25">
      <c r="C163" s="4"/>
      <c r="D163" s="4"/>
      <c r="E163" s="10"/>
      <c r="F163" s="15"/>
      <c r="G163" s="16"/>
      <c r="H163" s="11"/>
      <c r="I163" s="11"/>
      <c r="J163" s="11"/>
      <c r="K163" s="11"/>
    </row>
    <row r="164" spans="1:11" ht="13.75" thickBot="1" x14ac:dyDescent="0.3">
      <c r="G164" s="13"/>
      <c r="H164" s="11"/>
      <c r="I164" s="11"/>
      <c r="J164" s="11"/>
      <c r="K164" s="11"/>
    </row>
    <row r="165" spans="1:11" ht="20.3" customHeight="1" thickBot="1" x14ac:dyDescent="0.3">
      <c r="A165" s="69" t="s">
        <v>130</v>
      </c>
      <c r="B165" s="70"/>
      <c r="C165" s="70"/>
      <c r="D165" s="70"/>
      <c r="E165" s="70"/>
      <c r="F165" s="70"/>
      <c r="G165" s="71"/>
      <c r="H165" s="20">
        <f>K46+I62+I85+H89+H93+H101+H106+H110+H117+H122+H127+H143+H148+H153+H158</f>
        <v>0</v>
      </c>
      <c r="I165" s="11"/>
      <c r="J165" s="11"/>
      <c r="K165" s="11"/>
    </row>
  </sheetData>
  <mergeCells count="52">
    <mergeCell ref="A42:K42"/>
    <mergeCell ref="A37:K37"/>
    <mergeCell ref="A161:B161"/>
    <mergeCell ref="A162:B162"/>
    <mergeCell ref="A32:K32"/>
    <mergeCell ref="A127:B127"/>
    <mergeCell ref="A142:B142"/>
    <mergeCell ref="A143:B143"/>
    <mergeCell ref="A88:B88"/>
    <mergeCell ref="A89:B89"/>
    <mergeCell ref="A92:B92"/>
    <mergeCell ref="A93:B93"/>
    <mergeCell ref="A100:B100"/>
    <mergeCell ref="A28:K28"/>
    <mergeCell ref="A23:K23"/>
    <mergeCell ref="A20:K20"/>
    <mergeCell ref="A16:K16"/>
    <mergeCell ref="A126:B126"/>
    <mergeCell ref="A117:G117"/>
    <mergeCell ref="A114:B114"/>
    <mergeCell ref="A115:B115"/>
    <mergeCell ref="A116:B116"/>
    <mergeCell ref="A122:B122"/>
    <mergeCell ref="A121:B121"/>
    <mergeCell ref="A101:B101"/>
    <mergeCell ref="A106:B106"/>
    <mergeCell ref="A105:B105"/>
    <mergeCell ref="A109:B109"/>
    <mergeCell ref="A110:B110"/>
    <mergeCell ref="A165:G165"/>
    <mergeCell ref="A147:B147"/>
    <mergeCell ref="A148:B148"/>
    <mergeCell ref="A152:B152"/>
    <mergeCell ref="A153:B153"/>
    <mergeCell ref="A157:B157"/>
    <mergeCell ref="A158:B158"/>
    <mergeCell ref="A1:K1"/>
    <mergeCell ref="A2:K2"/>
    <mergeCell ref="A85:H85"/>
    <mergeCell ref="A77:B77"/>
    <mergeCell ref="A78:B84"/>
    <mergeCell ref="A3:K3"/>
    <mergeCell ref="A46:J46"/>
    <mergeCell ref="A5:B5"/>
    <mergeCell ref="A54:B54"/>
    <mergeCell ref="A55:B61"/>
    <mergeCell ref="A62:H62"/>
    <mergeCell ref="B73:I74"/>
    <mergeCell ref="C4:F4"/>
    <mergeCell ref="G4:I4"/>
    <mergeCell ref="A6:K6"/>
    <mergeCell ref="A11:K11"/>
  </mergeCells>
  <phoneticPr fontId="1" type="noConversion"/>
  <pageMargins left="0.74803149606299213" right="0.39370078740157483" top="0.39370078740157483" bottom="0.39370078740157483" header="0.11811023622047245" footer="0.11811023622047245"/>
  <pageSetup paperSize="9" scale="55" fitToHeight="0" orientation="portrait" r:id="rId1"/>
  <headerFooter alignWithMargins="0">
    <oddFooter>&amp;LPříloha č. 1 smlouvy 25/XXX/5090&amp;RStránka &amp;P z &amp;N</oddFooter>
  </headerFooter>
  <rowBreaks count="1" manualBreakCount="1"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topLeftCell="A28" workbookViewId="0">
      <selection activeCell="A55" sqref="A55:B60"/>
    </sheetView>
  </sheetViews>
  <sheetFormatPr defaultRowHeight="12.45" x14ac:dyDescent="0.2"/>
  <cols>
    <col min="1" max="1" width="26" customWidth="1"/>
    <col min="2" max="2" width="17.5" customWidth="1"/>
    <col min="3" max="3" width="13.875" customWidth="1"/>
  </cols>
  <sheetData>
    <row r="1" spans="1:3" ht="13.1" x14ac:dyDescent="0.25">
      <c r="A1" s="1" t="s">
        <v>0</v>
      </c>
    </row>
    <row r="2" spans="1:3" x14ac:dyDescent="0.2">
      <c r="A2" t="s">
        <v>50</v>
      </c>
      <c r="B2" t="s">
        <v>51</v>
      </c>
      <c r="C2" t="s">
        <v>52</v>
      </c>
    </row>
    <row r="3" spans="1:3" x14ac:dyDescent="0.2">
      <c r="A3" t="s">
        <v>53</v>
      </c>
      <c r="B3" t="s">
        <v>51</v>
      </c>
      <c r="C3" t="s">
        <v>52</v>
      </c>
    </row>
    <row r="4" spans="1:3" x14ac:dyDescent="0.2">
      <c r="A4" t="s">
        <v>54</v>
      </c>
      <c r="B4" t="s">
        <v>55</v>
      </c>
      <c r="C4" t="s">
        <v>56</v>
      </c>
    </row>
    <row r="5" spans="1:3" x14ac:dyDescent="0.2">
      <c r="A5" t="s">
        <v>57</v>
      </c>
      <c r="B5" t="s">
        <v>58</v>
      </c>
      <c r="C5" t="s">
        <v>59</v>
      </c>
    </row>
    <row r="7" spans="1:3" ht="13.1" x14ac:dyDescent="0.25">
      <c r="A7" s="1" t="s">
        <v>12</v>
      </c>
    </row>
    <row r="8" spans="1:3" x14ac:dyDescent="0.2">
      <c r="A8" t="s">
        <v>50</v>
      </c>
      <c r="B8" t="s">
        <v>55</v>
      </c>
      <c r="C8" t="s">
        <v>56</v>
      </c>
    </row>
    <row r="9" spans="1:3" x14ac:dyDescent="0.2">
      <c r="A9" t="s">
        <v>53</v>
      </c>
      <c r="B9" t="s">
        <v>51</v>
      </c>
      <c r="C9" t="s">
        <v>52</v>
      </c>
    </row>
    <row r="10" spans="1:3" x14ac:dyDescent="0.2">
      <c r="A10" t="s">
        <v>54</v>
      </c>
      <c r="B10" t="s">
        <v>60</v>
      </c>
      <c r="C10" t="s">
        <v>61</v>
      </c>
    </row>
    <row r="11" spans="1:3" x14ac:dyDescent="0.2">
      <c r="A11" t="s">
        <v>57</v>
      </c>
      <c r="B11" t="s">
        <v>58</v>
      </c>
      <c r="C11" t="s">
        <v>59</v>
      </c>
    </row>
    <row r="13" spans="1:3" ht="13.1" x14ac:dyDescent="0.25">
      <c r="A13" s="1" t="s">
        <v>13</v>
      </c>
    </row>
    <row r="14" spans="1:3" x14ac:dyDescent="0.2">
      <c r="A14" t="s">
        <v>50</v>
      </c>
      <c r="B14" t="s">
        <v>51</v>
      </c>
      <c r="C14" t="s">
        <v>52</v>
      </c>
    </row>
    <row r="15" spans="1:3" x14ac:dyDescent="0.2">
      <c r="A15" t="s">
        <v>53</v>
      </c>
      <c r="B15" t="s">
        <v>60</v>
      </c>
      <c r="C15" t="s">
        <v>61</v>
      </c>
    </row>
    <row r="16" spans="1:3" x14ac:dyDescent="0.2">
      <c r="A16" t="s">
        <v>54</v>
      </c>
      <c r="B16" s="2" t="s">
        <v>62</v>
      </c>
      <c r="C16" s="2" t="s">
        <v>62</v>
      </c>
    </row>
    <row r="17" spans="1:3" x14ac:dyDescent="0.2">
      <c r="A17" t="s">
        <v>57</v>
      </c>
      <c r="B17" t="s">
        <v>58</v>
      </c>
      <c r="C17" t="s">
        <v>59</v>
      </c>
    </row>
    <row r="19" spans="1:3" ht="13.1" x14ac:dyDescent="0.25">
      <c r="A19" s="1" t="s">
        <v>14</v>
      </c>
    </row>
    <row r="20" spans="1:3" x14ac:dyDescent="0.2">
      <c r="A20" t="s">
        <v>63</v>
      </c>
      <c r="B20" t="s">
        <v>55</v>
      </c>
      <c r="C20" t="s">
        <v>56</v>
      </c>
    </row>
    <row r="21" spans="1:3" x14ac:dyDescent="0.2">
      <c r="A21" t="s">
        <v>53</v>
      </c>
      <c r="B21" s="2" t="s">
        <v>62</v>
      </c>
      <c r="C21" s="2" t="s">
        <v>62</v>
      </c>
    </row>
    <row r="22" spans="1:3" x14ac:dyDescent="0.2">
      <c r="A22" t="s">
        <v>54</v>
      </c>
      <c r="B22" s="2" t="s">
        <v>62</v>
      </c>
      <c r="C22" s="2" t="s">
        <v>62</v>
      </c>
    </row>
    <row r="23" spans="1:3" x14ac:dyDescent="0.2">
      <c r="A23" t="s">
        <v>57</v>
      </c>
      <c r="B23" s="2" t="s">
        <v>62</v>
      </c>
      <c r="C23" s="2" t="s">
        <v>62</v>
      </c>
    </row>
    <row r="25" spans="1:3" ht="13.1" x14ac:dyDescent="0.25">
      <c r="A25" s="1" t="s">
        <v>15</v>
      </c>
    </row>
    <row r="26" spans="1:3" x14ac:dyDescent="0.2">
      <c r="A26" t="s">
        <v>50</v>
      </c>
      <c r="B26" t="s">
        <v>51</v>
      </c>
      <c r="C26" t="s">
        <v>52</v>
      </c>
    </row>
    <row r="27" spans="1:3" x14ac:dyDescent="0.2">
      <c r="A27" t="s">
        <v>53</v>
      </c>
      <c r="B27" t="s">
        <v>51</v>
      </c>
      <c r="C27" t="s">
        <v>52</v>
      </c>
    </row>
    <row r="28" spans="1:3" x14ac:dyDescent="0.2">
      <c r="A28" t="s">
        <v>54</v>
      </c>
      <c r="B28" t="s">
        <v>55</v>
      </c>
      <c r="C28" t="s">
        <v>56</v>
      </c>
    </row>
    <row r="29" spans="1:3" x14ac:dyDescent="0.2">
      <c r="A29" t="s">
        <v>57</v>
      </c>
      <c r="B29" t="s">
        <v>58</v>
      </c>
      <c r="C29" t="s">
        <v>59</v>
      </c>
    </row>
    <row r="31" spans="1:3" ht="13.1" x14ac:dyDescent="0.25">
      <c r="A31" s="1" t="s">
        <v>16</v>
      </c>
    </row>
    <row r="32" spans="1:3" x14ac:dyDescent="0.2">
      <c r="A32" t="s">
        <v>50</v>
      </c>
      <c r="B32" t="s">
        <v>51</v>
      </c>
      <c r="C32" t="s">
        <v>52</v>
      </c>
    </row>
    <row r="33" spans="1:3" x14ac:dyDescent="0.2">
      <c r="A33" t="s">
        <v>53</v>
      </c>
      <c r="B33" t="s">
        <v>60</v>
      </c>
      <c r="C33" t="s">
        <v>61</v>
      </c>
    </row>
    <row r="34" spans="1:3" x14ac:dyDescent="0.2">
      <c r="A34" t="s">
        <v>54</v>
      </c>
      <c r="B34" s="2" t="s">
        <v>62</v>
      </c>
      <c r="C34" s="2" t="s">
        <v>62</v>
      </c>
    </row>
    <row r="35" spans="1:3" x14ac:dyDescent="0.2">
      <c r="A35" t="s">
        <v>57</v>
      </c>
      <c r="B35" t="s">
        <v>58</v>
      </c>
      <c r="C35" t="s">
        <v>59</v>
      </c>
    </row>
    <row r="37" spans="1:3" ht="13.1" x14ac:dyDescent="0.25">
      <c r="A37" s="1" t="s">
        <v>17</v>
      </c>
    </row>
    <row r="38" spans="1:3" x14ac:dyDescent="0.2">
      <c r="A38" t="s">
        <v>50</v>
      </c>
      <c r="B38" t="s">
        <v>55</v>
      </c>
      <c r="C38" t="s">
        <v>56</v>
      </c>
    </row>
    <row r="39" spans="1:3" x14ac:dyDescent="0.2">
      <c r="A39" t="s">
        <v>53</v>
      </c>
      <c r="B39" t="s">
        <v>55</v>
      </c>
      <c r="C39" t="s">
        <v>56</v>
      </c>
    </row>
    <row r="40" spans="1:3" x14ac:dyDescent="0.2">
      <c r="A40" t="s">
        <v>54</v>
      </c>
      <c r="B40" t="s">
        <v>55</v>
      </c>
      <c r="C40" t="s">
        <v>56</v>
      </c>
    </row>
    <row r="41" spans="1:3" x14ac:dyDescent="0.2">
      <c r="A41" t="s">
        <v>57</v>
      </c>
      <c r="B41" t="s">
        <v>58</v>
      </c>
      <c r="C41" t="s">
        <v>59</v>
      </c>
    </row>
    <row r="43" spans="1:3" ht="13.1" x14ac:dyDescent="0.25">
      <c r="A43" s="1" t="s">
        <v>18</v>
      </c>
    </row>
    <row r="44" spans="1:3" x14ac:dyDescent="0.2">
      <c r="A44" t="s">
        <v>50</v>
      </c>
      <c r="B44" t="s">
        <v>55</v>
      </c>
      <c r="C44" t="s">
        <v>56</v>
      </c>
    </row>
    <row r="45" spans="1:3" x14ac:dyDescent="0.2">
      <c r="A45" t="s">
        <v>53</v>
      </c>
      <c r="B45" t="s">
        <v>55</v>
      </c>
      <c r="C45" t="s">
        <v>56</v>
      </c>
    </row>
    <row r="46" spans="1:3" x14ac:dyDescent="0.2">
      <c r="A46" t="s">
        <v>54</v>
      </c>
      <c r="B46" t="s">
        <v>55</v>
      </c>
      <c r="C46" t="s">
        <v>56</v>
      </c>
    </row>
    <row r="47" spans="1:3" x14ac:dyDescent="0.2">
      <c r="A47" t="s">
        <v>57</v>
      </c>
      <c r="B47" t="s">
        <v>58</v>
      </c>
      <c r="C47" t="s">
        <v>59</v>
      </c>
    </row>
    <row r="49" spans="1:3" ht="13.1" x14ac:dyDescent="0.25">
      <c r="A49" s="1" t="s">
        <v>19</v>
      </c>
    </row>
    <row r="50" spans="1:3" x14ac:dyDescent="0.2">
      <c r="A50" t="s">
        <v>50</v>
      </c>
      <c r="B50" t="s">
        <v>60</v>
      </c>
      <c r="C50" t="s">
        <v>61</v>
      </c>
    </row>
    <row r="51" spans="1:3" x14ac:dyDescent="0.2">
      <c r="A51" t="s">
        <v>53</v>
      </c>
      <c r="B51" s="2" t="s">
        <v>62</v>
      </c>
      <c r="C51" s="2" t="s">
        <v>62</v>
      </c>
    </row>
    <row r="52" spans="1:3" x14ac:dyDescent="0.2">
      <c r="A52" t="s">
        <v>54</v>
      </c>
      <c r="B52" t="s">
        <v>55</v>
      </c>
      <c r="C52" t="s">
        <v>56</v>
      </c>
    </row>
    <row r="53" spans="1:3" x14ac:dyDescent="0.2">
      <c r="A53" t="s">
        <v>21</v>
      </c>
      <c r="B53" t="s">
        <v>64</v>
      </c>
    </row>
    <row r="55" spans="1:3" x14ac:dyDescent="0.2">
      <c r="A55" s="3" t="s">
        <v>70</v>
      </c>
      <c r="B55" s="3" t="s">
        <v>65</v>
      </c>
    </row>
    <row r="57" spans="1:3" x14ac:dyDescent="0.2">
      <c r="A57" t="s">
        <v>3</v>
      </c>
      <c r="B57" t="s">
        <v>66</v>
      </c>
    </row>
    <row r="58" spans="1:3" x14ac:dyDescent="0.2">
      <c r="A58" t="s">
        <v>67</v>
      </c>
      <c r="B58" t="s">
        <v>66</v>
      </c>
    </row>
    <row r="59" spans="1:3" x14ac:dyDescent="0.2">
      <c r="A59" t="s">
        <v>68</v>
      </c>
      <c r="B59" t="s">
        <v>71</v>
      </c>
    </row>
    <row r="60" spans="1:3" x14ac:dyDescent="0.2">
      <c r="A60" t="s">
        <v>69</v>
      </c>
      <c r="B60" t="s">
        <v>72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č1 servisní smlouvy</vt:lpstr>
      <vt:lpstr>harmonogram a třída filtrace</vt:lpstr>
    </vt:vector>
  </TitlesOfParts>
  <Company>DPMB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Bukvald Jaroslav</dc:creator>
  <cp:lastModifiedBy>Tomáš Kadlec</cp:lastModifiedBy>
  <cp:lastPrinted>2025-10-03T08:12:32Z</cp:lastPrinted>
  <dcterms:created xsi:type="dcterms:W3CDTF">2009-03-20T09:55:33Z</dcterms:created>
  <dcterms:modified xsi:type="dcterms:W3CDTF">2025-10-03T08:12:48Z</dcterms:modified>
</cp:coreProperties>
</file>