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5E41CB8-89FD-4F2C-94A8-E93F92D8EC5D}" xr6:coauthVersionLast="47" xr6:coauthVersionMax="47" xr10:uidLastSave="{00000000-0000-0000-0000-000000000000}"/>
  <bookViews>
    <workbookView xWindow="24510" yWindow="885" windowWidth="24810" windowHeight="19965" xr2:uid="{00000000-000D-0000-FFFF-FFFF00000000}"/>
  </bookViews>
  <sheets>
    <sheet name="záp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2" l="1"/>
  <c r="F4" i="2"/>
  <c r="F5" i="2"/>
  <c r="F7" i="2"/>
  <c r="F8" i="2"/>
  <c r="F9" i="2"/>
  <c r="F10" i="2"/>
  <c r="F11" i="2"/>
  <c r="F12" i="2"/>
  <c r="F13" i="2"/>
  <c r="F14" i="2"/>
  <c r="F15" i="2"/>
  <c r="F17" i="2"/>
  <c r="F18" i="2"/>
  <c r="F19" i="2"/>
  <c r="F21" i="2"/>
  <c r="F23" i="2"/>
  <c r="F24" i="2"/>
  <c r="F25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3" i="2"/>
  <c r="D26" i="2" l="1"/>
  <c r="F26" i="2" s="1"/>
  <c r="D20" i="2"/>
  <c r="F20" i="2" s="1"/>
  <c r="D6" i="2"/>
  <c r="F6" i="2" s="1"/>
  <c r="F45" i="2" s="1"/>
  <c r="D16" i="2"/>
  <c r="F16" i="2" s="1"/>
  <c r="F46" i="2" l="1"/>
</calcChain>
</file>

<file path=xl/sharedStrings.xml><?xml version="1.0" encoding="utf-8"?>
<sst xmlns="http://schemas.openxmlformats.org/spreadsheetml/2006/main" count="100" uniqueCount="60">
  <si>
    <t>Popis položiek</t>
  </si>
  <si>
    <t>Merná jednotka</t>
  </si>
  <si>
    <t>m2</t>
  </si>
  <si>
    <t xml:space="preserve">Frézovanie asf. podkladu alebo krytu bez prek., plochy cez 1000 do 10000 m2, pruh š. cez 1 m do 2 m, hr. 50 mm  0,127 t   </t>
  </si>
  <si>
    <t xml:space="preserve">Frézovanie asf. podkladu alebo krytu bez prek., plochy cez 1000 do 10000 m2, pruh š. cez 1 m do 2 m, hr. 100 mm  0,254 t   </t>
  </si>
  <si>
    <t xml:space="preserve">Frézovanie asf. podkladu alebo krytu bez prek., plochy cez 1000 do 10000 m2, pruh š. cez 1 m do 2 m, hr. 110 mm  0,279 t   </t>
  </si>
  <si>
    <t xml:space="preserve">Frézovanie asf. podkladu alebo krytu bez prek., plochy cez 1000 do 10000 m2, pruh š. cez 1 m do 2 m, hr. 120 mm  0,305 t   </t>
  </si>
  <si>
    <t xml:space="preserve">Frézovanie asf. podkladu alebo krytu bez prek., plochy cez 1000 do 10000 m2, pruh š. cez 1 m do 2 m, hr. 130 mm  0,330 t   </t>
  </si>
  <si>
    <t xml:space="preserve">Frézovanie asf. podkladu alebo krytu s prek., plochy cez 1000 do 10000 m2, pruh š. cez 1 m do 2 m, hr. 40 mm  0,102 t   </t>
  </si>
  <si>
    <t xml:space="preserve">Frézovanie asf. podkladu alebo krytu s prek., plochy cez 1000 do 10000 m2, pruh š. cez 1 m do 2 m, hr. 50 mm  0,127 t   </t>
  </si>
  <si>
    <t xml:space="preserve">Frézovanie asf. podkladu alebo krytu s prek., plochy cez 1000 do 10000 m2, pruh š. cez 1 m do 2 m, hr. 70 mm  0,178 t   </t>
  </si>
  <si>
    <t xml:space="preserve">Frézovanie asf. podkladu alebo krytu s prek., plochy cez 1000 do 10000 m2, pruh š. cez 1 m do 2 m, hr. 100 mm  0,254 t   </t>
  </si>
  <si>
    <t xml:space="preserve">Frézovanie asf. podkladu alebo krytu s prek., plochy cez 1000 do 10000 m2, pruh š. cez 1 m do 2 m, hr. 110 mm  0,279 t   </t>
  </si>
  <si>
    <t xml:space="preserve">Frézovanie asf. podkladu alebo krytu s prek., plochy cez 1000 do 10000 m2, pruh š. cez 1 m do 2 m, hr. 120 mm  0,305 t   </t>
  </si>
  <si>
    <t xml:space="preserve">Frézovanie asf. podkladu alebo krytu s prek., plochy cez 1000 do 10000 m2, pruh š. cez 1 m do 2 m, hr. 130 mm  0,330 t   </t>
  </si>
  <si>
    <t xml:space="preserve">Frézovanie asf. podkladu alebo krytu s prek., plochy cez 1000 do 10000 m2, pruh š. cez 1 m do 2 m, hr. 150 mm  0,381 t   </t>
  </si>
  <si>
    <t>Bitúmenové postreky, nátery, posypy, spájací postrek k modifikovanej emulzii v množstve 0,2-0,7 kg zvyškového spojiva nad 200m2</t>
  </si>
  <si>
    <t>Geomreža pre vystužovanie asfaltových vrstiev, tkaná zo skleného vlákna 100/100 kN</t>
  </si>
  <si>
    <t xml:space="preserve">Asfaltový betón vrstva ložná AC 22 L v pruhu š. nad 3 m z modifik. asfaltu tr. I VMT, po zhutnení hr. 50 mm   </t>
  </si>
  <si>
    <t xml:space="preserve">Asfaltový betón vrstva ložná AC 22 L v pruhu š. nad 3 m z modifik. asfaltu tr. I, po zhutnení hr. 60 mm   </t>
  </si>
  <si>
    <t xml:space="preserve">Asfaltový betón vrstva ložná AC 22 L v pruhu š. nad 3 m z modifik. asfaltu tr. I, po zhutnení hr. 70 mm   </t>
  </si>
  <si>
    <t xml:space="preserve">Asfaltový betón vrstva ložná AC 22 L v pruhu š. nad 3 m z modifik. asfaltu tr. I, po zhutnení hr. 80 mm   </t>
  </si>
  <si>
    <t xml:space="preserve">Asfaltový betón vrstva obrusná alebo ložná AC 16 v pruhu š. nad 3 m z modifik. asfaltu tr. I, po zhutnení hr. 60 mm   </t>
  </si>
  <si>
    <t xml:space="preserve">Koberec asfaltový modifikovaný I.tr. mastixový SMA 11 O  strednozrnný, po zhutnení hr. 40 mm š. nad 3 m   </t>
  </si>
  <si>
    <t xml:space="preserve">Koberec asfaltový modifikovaný I.tr. mastixový SMA 11 O  strednozrnný, po zhutnení hr. 50 mm š. nad 3 m   </t>
  </si>
  <si>
    <t xml:space="preserve">Asfaltový betón vrstva obrusná AC 11 O v pruhu š. nad 3 m z modifik. asfaltu tr. I, po zhutnení hr. 50 mm   </t>
  </si>
  <si>
    <t xml:space="preserve">Emulzný mikrokoberec dvojvrstvový EM 5 + EM 8 s rozprestretím pre plochu nad 10 000 m2   </t>
  </si>
  <si>
    <t>Recyklácia podkladu za studena na mieste - premiešanie so spojivom, kamenivom hr. 200 mm plochy nad 10000 m2   vrátane materiálu (dávkovanie 3 % emulzie)</t>
  </si>
  <si>
    <t xml:space="preserve">Spevnenie krajníc alebo komun. pre peších s rozpr. a zhutnením, kamenivom drveným hr. 50 mm   </t>
  </si>
  <si>
    <t xml:space="preserve">Spevnenie krajníc alebo komun. pre peších s rozpr. a zhutnením, kamenivom drveným hr. 100 mm   </t>
  </si>
  <si>
    <t xml:space="preserve">Výšková úprava uličného vstupu alebo vpuste do 200 mm zvýšením mreže   </t>
  </si>
  <si>
    <t>ks</t>
  </si>
  <si>
    <t xml:space="preserve">Výšková úprava uličného vstupu alebo vpuste do 200 mm znížením mreže   </t>
  </si>
  <si>
    <t xml:space="preserve">Výšková úprava uličného vstupu alebo vpuste do 200 mm zvýšením poklopu   </t>
  </si>
  <si>
    <t xml:space="preserve">Poklop liatinový samonivelačný systému Bituplan trieda zaťaženia D400 podľa STN EN124   </t>
  </si>
  <si>
    <t xml:space="preserve">Rezanie priečnych alebo pozdĺžnych dilatačných škár živič. plôch pre vytvor. komôrky pre zálievku, š. 20 mm, hĺ. 30 mm   </t>
  </si>
  <si>
    <t>m</t>
  </si>
  <si>
    <t xml:space="preserve">Tesnenie dilatačných škár zálievkou za tepla pre komôrku s tesniacim profilom š. 20 mm hl. 30 mm   </t>
  </si>
  <si>
    <t>Dočasné dopravné značenie vrátane projektu a povolení</t>
  </si>
  <si>
    <t>A1</t>
  </si>
  <si>
    <t>Vybúranie jestvujúcich cestných obrubníkov s úrovnaním podkladu štrkodrvou v rátane odvozu a uloženia na skládku</t>
  </si>
  <si>
    <t>A2</t>
  </si>
  <si>
    <t>Osadenie betónového obrubníka z prostého bet. C 30/37 do bet. Lôžka v rátane materiálu (bet. obrubník, betón)</t>
  </si>
  <si>
    <t>A3</t>
  </si>
  <si>
    <t>Podklad z kameniva stmeleného cementom s rozprestrením a zhutnením CBGM C 8/10, po zhutnení  hr. 200 mm</t>
  </si>
  <si>
    <t>A4</t>
  </si>
  <si>
    <t>Vytrhanie obrúb kamenných/betónových, s vybúraním lôžka, z krajníkov alebo obrubníkov  stojatých alebo ležatých,  -0,14500t</t>
  </si>
  <si>
    <t>A5</t>
  </si>
  <si>
    <t>Zrezávanie krajníc nad 10 cm aj s odvozom a skládkovaním</t>
  </si>
  <si>
    <t>A6</t>
  </si>
  <si>
    <t>Vystuženie asfaltových vozoviek ťažkou oceľovou mrežou s kotv. Účínkom R + STR + B v zmysle TP064 parametre mreže pevnosť ťahu min. 50/50kN/m</t>
  </si>
  <si>
    <t>A7</t>
  </si>
  <si>
    <t>Uličná mreža liatinová 500x500 mm trieda zaťaženia D400 podľa STN EN124</t>
  </si>
  <si>
    <t>Číslo položky</t>
  </si>
  <si>
    <t>Príloha č. 16 súťažných podkladov</t>
  </si>
  <si>
    <t>Predpokladané množstvo</t>
  </si>
  <si>
    <t>Jednotková cena v EUR bez DPH</t>
  </si>
  <si>
    <t>Celková cena v EUR bez DPH</t>
  </si>
  <si>
    <t>Celková cena v EUR s DPH</t>
  </si>
  <si>
    <r>
      <t>Asfaltový koberec drenážny/</t>
    </r>
    <r>
      <rPr>
        <sz val="11"/>
        <color rgb="FFFF0000"/>
        <rFont val="Calibri"/>
        <family val="2"/>
        <charset val="238"/>
        <scheme val="minor"/>
      </rPr>
      <t>tichý</t>
    </r>
    <r>
      <rPr>
        <sz val="11"/>
        <color theme="1"/>
        <rFont val="Calibri"/>
        <family val="2"/>
        <charset val="238"/>
        <scheme val="minor"/>
      </rPr>
      <t>, PA 11 O; po zhutnení 50 mm, v pruhu š. nad 3 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</si>
</sst>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3" fontId="1" fillId="2" borderId="7" xfId="0" applyNumberFormat="1" applyFont="1" applyFill="1" applyBorder="1" applyAlignment="1">
      <alignment horizontal="right" vertical="center" wrapText="1"/>
    </xf>
    <xf numFmtId="0" fontId="0" fillId="0" borderId="14" xfId="0" applyBorder="1" applyAlignment="1">
      <alignment horizontal="left"/>
    </xf>
    <xf numFmtId="3" fontId="1" fillId="2" borderId="14" xfId="0" applyNumberFormat="1" applyFont="1" applyFill="1" applyBorder="1" applyAlignment="1">
      <alignment horizontal="right" vertical="center" wrapText="1"/>
    </xf>
    <xf numFmtId="164" fontId="0" fillId="0" borderId="15" xfId="0" applyNumberFormat="1" applyBorder="1"/>
    <xf numFmtId="164" fontId="0" fillId="0" borderId="16" xfId="0" applyNumberFormat="1" applyBorder="1"/>
    <xf numFmtId="0" fontId="0" fillId="0" borderId="18" xfId="0" applyBorder="1" applyAlignment="1">
      <alignment horizontal="left"/>
    </xf>
    <xf numFmtId="3" fontId="1" fillId="2" borderId="18" xfId="0" applyNumberFormat="1" applyFont="1" applyFill="1" applyBorder="1" applyAlignment="1">
      <alignment horizontal="right" vertical="center" wrapText="1"/>
    </xf>
    <xf numFmtId="164" fontId="0" fillId="0" borderId="19" xfId="0" applyNumberForma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1" fillId="0" borderId="14" xfId="0" applyNumberFormat="1" applyFont="1" applyBorder="1" applyAlignment="1" applyProtection="1">
      <alignment horizontal="right" wrapText="1"/>
      <protection locked="0"/>
    </xf>
    <xf numFmtId="164" fontId="1" fillId="0" borderId="9" xfId="0" applyNumberFormat="1" applyFont="1" applyBorder="1" applyAlignment="1" applyProtection="1">
      <alignment horizontal="right" wrapText="1"/>
      <protection locked="0"/>
    </xf>
    <xf numFmtId="164" fontId="0" fillId="2" borderId="7" xfId="0" applyNumberFormat="1" applyFill="1" applyBorder="1" applyAlignment="1">
      <alignment vertical="center"/>
    </xf>
    <xf numFmtId="164" fontId="0" fillId="2" borderId="18" xfId="0" applyNumberFormat="1" applyFill="1" applyBorder="1" applyAlignment="1">
      <alignment vertic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165" fontId="3" fillId="2" borderId="20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2" fillId="0" borderId="3" xfId="0" applyNumberFormat="1" applyFont="1" applyBorder="1"/>
    <xf numFmtId="164" fontId="2" fillId="0" borderId="6" xfId="0" applyNumberFormat="1" applyFont="1" applyBorder="1"/>
    <xf numFmtId="165" fontId="3" fillId="0" borderId="1" xfId="0" applyNumberFormat="1" applyFont="1" applyBorder="1" applyAlignment="1" applyProtection="1">
      <alignment horizontal="left" vertical="center" wrapText="1"/>
      <protection locked="0"/>
    </xf>
    <xf numFmtId="165" fontId="3" fillId="0" borderId="2" xfId="0" applyNumberFormat="1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right"/>
    </xf>
    <xf numFmtId="3" fontId="0" fillId="2" borderId="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tabSelected="1" topLeftCell="A2" zoomScaleNormal="100" workbookViewId="0">
      <selection activeCell="B10" sqref="B10"/>
    </sheetView>
  </sheetViews>
  <sheetFormatPr defaultRowHeight="15" x14ac:dyDescent="0.25"/>
  <cols>
    <col min="1" max="1" width="7.85546875" bestFit="1" customWidth="1"/>
    <col min="2" max="2" width="143.5703125" style="3" customWidth="1"/>
    <col min="3" max="3" width="8.85546875" style="23" bestFit="1" customWidth="1"/>
    <col min="4" max="4" width="12.28515625" style="4" customWidth="1"/>
    <col min="5" max="5" width="11.7109375" bestFit="1" customWidth="1"/>
    <col min="6" max="6" width="16.5703125" customWidth="1"/>
    <col min="7" max="7" width="14" customWidth="1"/>
  </cols>
  <sheetData>
    <row r="1" spans="1:6" ht="15.75" thickBot="1" x14ac:dyDescent="0.3">
      <c r="D1" s="35" t="s">
        <v>54</v>
      </c>
      <c r="E1" s="35"/>
      <c r="F1" s="35"/>
    </row>
    <row r="2" spans="1:6" ht="54" customHeight="1" thickBot="1" x14ac:dyDescent="0.3">
      <c r="A2" s="24" t="s">
        <v>53</v>
      </c>
      <c r="B2" s="25" t="s">
        <v>0</v>
      </c>
      <c r="C2" s="26" t="s">
        <v>1</v>
      </c>
      <c r="D2" s="26" t="s">
        <v>55</v>
      </c>
      <c r="E2" s="27" t="s">
        <v>56</v>
      </c>
      <c r="F2" s="28" t="s">
        <v>57</v>
      </c>
    </row>
    <row r="3" spans="1:6" x14ac:dyDescent="0.25">
      <c r="A3" s="14">
        <v>1</v>
      </c>
      <c r="B3" s="6" t="s">
        <v>3</v>
      </c>
      <c r="C3" s="21" t="s">
        <v>2</v>
      </c>
      <c r="D3" s="7">
        <v>25000</v>
      </c>
      <c r="E3" s="17"/>
      <c r="F3" s="8">
        <f>D3*E3</f>
        <v>0</v>
      </c>
    </row>
    <row r="4" spans="1:6" x14ac:dyDescent="0.25">
      <c r="A4" s="15">
        <v>2</v>
      </c>
      <c r="B4" s="2" t="s">
        <v>4</v>
      </c>
      <c r="C4" s="13" t="s">
        <v>2</v>
      </c>
      <c r="D4" s="5">
        <v>436757</v>
      </c>
      <c r="E4" s="18"/>
      <c r="F4" s="9">
        <f t="shared" ref="F4:F44" si="0">D4*E4</f>
        <v>0</v>
      </c>
    </row>
    <row r="5" spans="1:6" x14ac:dyDescent="0.25">
      <c r="A5" s="15">
        <v>3</v>
      </c>
      <c r="B5" s="2" t="s">
        <v>5</v>
      </c>
      <c r="C5" s="13" t="s">
        <v>2</v>
      </c>
      <c r="D5" s="5">
        <v>240755</v>
      </c>
      <c r="E5" s="18"/>
      <c r="F5" s="9">
        <f t="shared" si="0"/>
        <v>0</v>
      </c>
    </row>
    <row r="6" spans="1:6" x14ac:dyDescent="0.25">
      <c r="A6" s="15">
        <v>4</v>
      </c>
      <c r="B6" s="2" t="s">
        <v>6</v>
      </c>
      <c r="C6" s="13" t="s">
        <v>2</v>
      </c>
      <c r="D6" s="5">
        <f>30000+234723</f>
        <v>264723</v>
      </c>
      <c r="E6" s="18"/>
      <c r="F6" s="9">
        <f t="shared" si="0"/>
        <v>0</v>
      </c>
    </row>
    <row r="7" spans="1:6" x14ac:dyDescent="0.25">
      <c r="A7" s="15">
        <v>5</v>
      </c>
      <c r="B7" s="2" t="s">
        <v>7</v>
      </c>
      <c r="C7" s="13" t="s">
        <v>2</v>
      </c>
      <c r="D7" s="5">
        <v>89150</v>
      </c>
      <c r="E7" s="18"/>
      <c r="F7" s="9">
        <f t="shared" si="0"/>
        <v>0</v>
      </c>
    </row>
    <row r="8" spans="1:6" x14ac:dyDescent="0.25">
      <c r="A8" s="15">
        <v>6</v>
      </c>
      <c r="B8" s="2" t="s">
        <v>8</v>
      </c>
      <c r="C8" s="13" t="s">
        <v>2</v>
      </c>
      <c r="D8" s="5">
        <v>277</v>
      </c>
      <c r="E8" s="18"/>
      <c r="F8" s="9">
        <f t="shared" si="0"/>
        <v>0</v>
      </c>
    </row>
    <row r="9" spans="1:6" x14ac:dyDescent="0.25">
      <c r="A9" s="15">
        <v>7</v>
      </c>
      <c r="B9" s="2" t="s">
        <v>9</v>
      </c>
      <c r="C9" s="13" t="s">
        <v>2</v>
      </c>
      <c r="D9" s="5">
        <v>30462.75</v>
      </c>
      <c r="E9" s="18"/>
      <c r="F9" s="9">
        <f t="shared" si="0"/>
        <v>0</v>
      </c>
    </row>
    <row r="10" spans="1:6" x14ac:dyDescent="0.25">
      <c r="A10" s="15">
        <v>8</v>
      </c>
      <c r="B10" s="2" t="s">
        <v>10</v>
      </c>
      <c r="C10" s="13" t="s">
        <v>2</v>
      </c>
      <c r="D10" s="5">
        <v>16380</v>
      </c>
      <c r="E10" s="18"/>
      <c r="F10" s="9">
        <f t="shared" si="0"/>
        <v>0</v>
      </c>
    </row>
    <row r="11" spans="1:6" x14ac:dyDescent="0.25">
      <c r="A11" s="15">
        <v>9</v>
      </c>
      <c r="B11" s="2" t="s">
        <v>11</v>
      </c>
      <c r="C11" s="13" t="s">
        <v>2</v>
      </c>
      <c r="D11" s="5">
        <v>139789</v>
      </c>
      <c r="E11" s="18"/>
      <c r="F11" s="9">
        <f t="shared" si="0"/>
        <v>0</v>
      </c>
    </row>
    <row r="12" spans="1:6" x14ac:dyDescent="0.25">
      <c r="A12" s="15">
        <v>10</v>
      </c>
      <c r="B12" s="2" t="s">
        <v>12</v>
      </c>
      <c r="C12" s="13" t="s">
        <v>2</v>
      </c>
      <c r="D12" s="5">
        <v>229803.25</v>
      </c>
      <c r="E12" s="18"/>
      <c r="F12" s="9">
        <f t="shared" si="0"/>
        <v>0</v>
      </c>
    </row>
    <row r="13" spans="1:6" x14ac:dyDescent="0.25">
      <c r="A13" s="15">
        <v>11</v>
      </c>
      <c r="B13" s="2" t="s">
        <v>13</v>
      </c>
      <c r="C13" s="13" t="s">
        <v>2</v>
      </c>
      <c r="D13" s="5">
        <v>99763</v>
      </c>
      <c r="E13" s="18"/>
      <c r="F13" s="9">
        <f t="shared" si="0"/>
        <v>0</v>
      </c>
    </row>
    <row r="14" spans="1:6" x14ac:dyDescent="0.25">
      <c r="A14" s="15">
        <v>12</v>
      </c>
      <c r="B14" s="2" t="s">
        <v>14</v>
      </c>
      <c r="C14" s="13" t="s">
        <v>2</v>
      </c>
      <c r="D14" s="5">
        <v>35863</v>
      </c>
      <c r="E14" s="18"/>
      <c r="F14" s="9">
        <f t="shared" si="0"/>
        <v>0</v>
      </c>
    </row>
    <row r="15" spans="1:6" x14ac:dyDescent="0.25">
      <c r="A15" s="15">
        <v>13</v>
      </c>
      <c r="B15" s="2" t="s">
        <v>15</v>
      </c>
      <c r="C15" s="13" t="s">
        <v>2</v>
      </c>
      <c r="D15" s="5">
        <v>3737.5</v>
      </c>
      <c r="E15" s="18"/>
      <c r="F15" s="9">
        <f t="shared" si="0"/>
        <v>0</v>
      </c>
    </row>
    <row r="16" spans="1:6" x14ac:dyDescent="0.25">
      <c r="A16" s="15">
        <v>14</v>
      </c>
      <c r="B16" s="2" t="s">
        <v>16</v>
      </c>
      <c r="C16" s="13" t="s">
        <v>2</v>
      </c>
      <c r="D16" s="5">
        <f>60000+3133903.25</f>
        <v>3193903.25</v>
      </c>
      <c r="E16" s="18"/>
      <c r="F16" s="9">
        <f t="shared" si="0"/>
        <v>0</v>
      </c>
    </row>
    <row r="17" spans="1:6" x14ac:dyDescent="0.25">
      <c r="A17" s="15">
        <v>15</v>
      </c>
      <c r="B17" s="2" t="s">
        <v>17</v>
      </c>
      <c r="C17" s="13" t="s">
        <v>2</v>
      </c>
      <c r="D17" s="5">
        <v>853617.5</v>
      </c>
      <c r="E17" s="18"/>
      <c r="F17" s="9">
        <f t="shared" si="0"/>
        <v>0</v>
      </c>
    </row>
    <row r="18" spans="1:6" x14ac:dyDescent="0.25">
      <c r="A18" s="15">
        <v>16</v>
      </c>
      <c r="B18" s="2" t="s">
        <v>18</v>
      </c>
      <c r="C18" s="13" t="s">
        <v>2</v>
      </c>
      <c r="D18" s="5">
        <v>7475</v>
      </c>
      <c r="E18" s="18"/>
      <c r="F18" s="9">
        <f t="shared" si="0"/>
        <v>0</v>
      </c>
    </row>
    <row r="19" spans="1:6" x14ac:dyDescent="0.25">
      <c r="A19" s="15">
        <v>17</v>
      </c>
      <c r="B19" s="2" t="s">
        <v>19</v>
      </c>
      <c r="C19" s="13" t="s">
        <v>2</v>
      </c>
      <c r="D19" s="5">
        <v>918063.25</v>
      </c>
      <c r="E19" s="18"/>
      <c r="F19" s="9">
        <f t="shared" si="0"/>
        <v>0</v>
      </c>
    </row>
    <row r="20" spans="1:6" x14ac:dyDescent="0.25">
      <c r="A20" s="15">
        <v>18</v>
      </c>
      <c r="B20" s="2" t="s">
        <v>20</v>
      </c>
      <c r="C20" s="13" t="s">
        <v>2</v>
      </c>
      <c r="D20" s="5">
        <f>30000+352031</f>
        <v>382031</v>
      </c>
      <c r="E20" s="18"/>
      <c r="F20" s="9">
        <f t="shared" si="0"/>
        <v>0</v>
      </c>
    </row>
    <row r="21" spans="1:6" x14ac:dyDescent="0.25">
      <c r="A21" s="15">
        <v>19</v>
      </c>
      <c r="B21" s="2" t="s">
        <v>21</v>
      </c>
      <c r="C21" s="13" t="s">
        <v>2</v>
      </c>
      <c r="D21" s="5">
        <v>154080</v>
      </c>
      <c r="E21" s="18"/>
      <c r="F21" s="9">
        <f t="shared" si="0"/>
        <v>0</v>
      </c>
    </row>
    <row r="22" spans="1:6" x14ac:dyDescent="0.25">
      <c r="A22" s="15">
        <v>20</v>
      </c>
      <c r="B22" s="2" t="s">
        <v>22</v>
      </c>
      <c r="C22" s="13" t="s">
        <v>2</v>
      </c>
      <c r="D22" s="5">
        <v>123809</v>
      </c>
      <c r="E22" s="18"/>
      <c r="F22" s="9">
        <f>D22*E22</f>
        <v>0</v>
      </c>
    </row>
    <row r="23" spans="1:6" x14ac:dyDescent="0.25">
      <c r="A23" s="15">
        <v>21</v>
      </c>
      <c r="B23" s="2" t="s">
        <v>23</v>
      </c>
      <c r="C23" s="13" t="s">
        <v>2</v>
      </c>
      <c r="D23" s="5">
        <v>581953</v>
      </c>
      <c r="E23" s="18"/>
      <c r="F23" s="9">
        <f t="shared" si="0"/>
        <v>0</v>
      </c>
    </row>
    <row r="24" spans="1:6" x14ac:dyDescent="0.25">
      <c r="A24" s="15">
        <v>22</v>
      </c>
      <c r="B24" s="2" t="s">
        <v>24</v>
      </c>
      <c r="C24" s="13" t="s">
        <v>2</v>
      </c>
      <c r="D24" s="5">
        <v>30232</v>
      </c>
      <c r="E24" s="18"/>
      <c r="F24" s="9">
        <f t="shared" si="0"/>
        <v>0</v>
      </c>
    </row>
    <row r="25" spans="1:6" x14ac:dyDescent="0.25">
      <c r="A25" s="15">
        <v>23</v>
      </c>
      <c r="B25" s="2" t="s">
        <v>59</v>
      </c>
      <c r="C25" s="13" t="s">
        <v>2</v>
      </c>
      <c r="D25" s="5">
        <v>40190</v>
      </c>
      <c r="E25" s="18"/>
      <c r="F25" s="9">
        <f t="shared" si="0"/>
        <v>0</v>
      </c>
    </row>
    <row r="26" spans="1:6" x14ac:dyDescent="0.25">
      <c r="A26" s="15">
        <v>24</v>
      </c>
      <c r="B26" s="2" t="s">
        <v>25</v>
      </c>
      <c r="C26" s="13" t="s">
        <v>2</v>
      </c>
      <c r="D26" s="5">
        <f>30000+906008.5</f>
        <v>936008.5</v>
      </c>
      <c r="E26" s="18"/>
      <c r="F26" s="9">
        <f t="shared" si="0"/>
        <v>0</v>
      </c>
    </row>
    <row r="27" spans="1:6" x14ac:dyDescent="0.25">
      <c r="A27" s="15">
        <v>25</v>
      </c>
      <c r="B27" s="2" t="s">
        <v>26</v>
      </c>
      <c r="C27" s="13" t="s">
        <v>2</v>
      </c>
      <c r="D27" s="36">
        <v>200000</v>
      </c>
      <c r="E27" s="18"/>
      <c r="F27" s="9">
        <f t="shared" si="0"/>
        <v>0</v>
      </c>
    </row>
    <row r="28" spans="1:6" x14ac:dyDescent="0.25">
      <c r="A28" s="15">
        <v>26</v>
      </c>
      <c r="B28" s="2" t="s">
        <v>27</v>
      </c>
      <c r="C28" s="13" t="s">
        <v>2</v>
      </c>
      <c r="D28" s="5">
        <v>171045</v>
      </c>
      <c r="E28" s="18"/>
      <c r="F28" s="9">
        <f t="shared" si="0"/>
        <v>0</v>
      </c>
    </row>
    <row r="29" spans="1:6" x14ac:dyDescent="0.25">
      <c r="A29" s="15">
        <v>27</v>
      </c>
      <c r="B29" s="2" t="s">
        <v>28</v>
      </c>
      <c r="C29" s="13" t="s">
        <v>2</v>
      </c>
      <c r="D29" s="5">
        <v>64000</v>
      </c>
      <c r="E29" s="18"/>
      <c r="F29" s="9">
        <f t="shared" si="0"/>
        <v>0</v>
      </c>
    </row>
    <row r="30" spans="1:6" x14ac:dyDescent="0.25">
      <c r="A30" s="15">
        <v>28</v>
      </c>
      <c r="B30" s="2" t="s">
        <v>29</v>
      </c>
      <c r="C30" s="13" t="s">
        <v>2</v>
      </c>
      <c r="D30" s="5">
        <v>67390</v>
      </c>
      <c r="E30" s="18"/>
      <c r="F30" s="9">
        <f t="shared" si="0"/>
        <v>0</v>
      </c>
    </row>
    <row r="31" spans="1:6" x14ac:dyDescent="0.25">
      <c r="A31" s="15">
        <v>29</v>
      </c>
      <c r="B31" s="2" t="s">
        <v>30</v>
      </c>
      <c r="C31" s="13" t="s">
        <v>31</v>
      </c>
      <c r="D31" s="5">
        <v>6416</v>
      </c>
      <c r="E31" s="18"/>
      <c r="F31" s="9">
        <f t="shared" si="0"/>
        <v>0</v>
      </c>
    </row>
    <row r="32" spans="1:6" x14ac:dyDescent="0.25">
      <c r="A32" s="15">
        <v>30</v>
      </c>
      <c r="B32" s="2" t="s">
        <v>32</v>
      </c>
      <c r="C32" s="13" t="s">
        <v>31</v>
      </c>
      <c r="D32" s="5">
        <v>6</v>
      </c>
      <c r="E32" s="18"/>
      <c r="F32" s="9">
        <f t="shared" si="0"/>
        <v>0</v>
      </c>
    </row>
    <row r="33" spans="1:8" x14ac:dyDescent="0.25">
      <c r="A33" s="15">
        <v>31</v>
      </c>
      <c r="B33" s="2" t="s">
        <v>33</v>
      </c>
      <c r="C33" s="13" t="s">
        <v>31</v>
      </c>
      <c r="D33" s="5">
        <v>239</v>
      </c>
      <c r="E33" s="18"/>
      <c r="F33" s="9">
        <f t="shared" si="0"/>
        <v>0</v>
      </c>
    </row>
    <row r="34" spans="1:8" x14ac:dyDescent="0.25">
      <c r="A34" s="15">
        <v>32</v>
      </c>
      <c r="B34" s="2" t="s">
        <v>34</v>
      </c>
      <c r="C34" s="13" t="s">
        <v>31</v>
      </c>
      <c r="D34" s="5">
        <v>197</v>
      </c>
      <c r="E34" s="18"/>
      <c r="F34" s="9">
        <f t="shared" si="0"/>
        <v>0</v>
      </c>
    </row>
    <row r="35" spans="1:8" x14ac:dyDescent="0.25">
      <c r="A35" s="15">
        <v>33</v>
      </c>
      <c r="B35" s="2" t="s">
        <v>35</v>
      </c>
      <c r="C35" s="13" t="s">
        <v>36</v>
      </c>
      <c r="D35" s="5">
        <v>69000</v>
      </c>
      <c r="E35" s="18"/>
      <c r="F35" s="9">
        <f t="shared" si="0"/>
        <v>0</v>
      </c>
    </row>
    <row r="36" spans="1:8" x14ac:dyDescent="0.25">
      <c r="A36" s="15">
        <v>34</v>
      </c>
      <c r="B36" s="2" t="s">
        <v>37</v>
      </c>
      <c r="C36" s="13" t="s">
        <v>36</v>
      </c>
      <c r="D36" s="5">
        <v>69000</v>
      </c>
      <c r="E36" s="18"/>
      <c r="F36" s="9">
        <f t="shared" si="0"/>
        <v>0</v>
      </c>
    </row>
    <row r="37" spans="1:8" x14ac:dyDescent="0.25">
      <c r="A37" s="15">
        <v>35</v>
      </c>
      <c r="B37" s="2" t="s">
        <v>38</v>
      </c>
      <c r="C37" s="13" t="s">
        <v>31</v>
      </c>
      <c r="D37" s="5">
        <v>50</v>
      </c>
      <c r="E37" s="18"/>
      <c r="F37" s="9">
        <f t="shared" si="0"/>
        <v>0</v>
      </c>
    </row>
    <row r="38" spans="1:8" x14ac:dyDescent="0.25">
      <c r="A38" s="15" t="s">
        <v>39</v>
      </c>
      <c r="B38" s="2" t="s">
        <v>40</v>
      </c>
      <c r="C38" s="13" t="s">
        <v>36</v>
      </c>
      <c r="D38" s="5">
        <v>2000</v>
      </c>
      <c r="E38" s="19"/>
      <c r="F38" s="9">
        <f t="shared" si="0"/>
        <v>0</v>
      </c>
      <c r="H38" s="1"/>
    </row>
    <row r="39" spans="1:8" x14ac:dyDescent="0.25">
      <c r="A39" s="15" t="s">
        <v>41</v>
      </c>
      <c r="B39" s="2" t="s">
        <v>42</v>
      </c>
      <c r="C39" s="13" t="s">
        <v>36</v>
      </c>
      <c r="D39" s="5">
        <v>2000</v>
      </c>
      <c r="E39" s="19"/>
      <c r="F39" s="9">
        <f t="shared" si="0"/>
        <v>0</v>
      </c>
      <c r="H39" s="1"/>
    </row>
    <row r="40" spans="1:8" x14ac:dyDescent="0.25">
      <c r="A40" s="15" t="s">
        <v>43</v>
      </c>
      <c r="B40" s="2" t="s">
        <v>44</v>
      </c>
      <c r="C40" s="13" t="s">
        <v>2</v>
      </c>
      <c r="D40" s="5">
        <v>100000</v>
      </c>
      <c r="E40" s="19"/>
      <c r="F40" s="9">
        <f t="shared" si="0"/>
        <v>0</v>
      </c>
      <c r="H40" s="1"/>
    </row>
    <row r="41" spans="1:8" x14ac:dyDescent="0.25">
      <c r="A41" s="15" t="s">
        <v>45</v>
      </c>
      <c r="B41" s="2" t="s">
        <v>46</v>
      </c>
      <c r="C41" s="13" t="s">
        <v>36</v>
      </c>
      <c r="D41" s="5">
        <v>1000</v>
      </c>
      <c r="E41" s="19"/>
      <c r="F41" s="9">
        <f t="shared" si="0"/>
        <v>0</v>
      </c>
      <c r="H41" s="1"/>
    </row>
    <row r="42" spans="1:8" x14ac:dyDescent="0.25">
      <c r="A42" s="15" t="s">
        <v>47</v>
      </c>
      <c r="B42" s="2" t="s">
        <v>48</v>
      </c>
      <c r="C42" s="13" t="s">
        <v>36</v>
      </c>
      <c r="D42" s="5">
        <v>10000</v>
      </c>
      <c r="E42" s="19"/>
      <c r="F42" s="9">
        <f t="shared" si="0"/>
        <v>0</v>
      </c>
      <c r="H42" s="1"/>
    </row>
    <row r="43" spans="1:8" x14ac:dyDescent="0.25">
      <c r="A43" s="15" t="s">
        <v>49</v>
      </c>
      <c r="B43" s="2" t="s">
        <v>50</v>
      </c>
      <c r="C43" s="13" t="s">
        <v>2</v>
      </c>
      <c r="D43" s="5">
        <v>10000</v>
      </c>
      <c r="E43" s="19"/>
      <c r="F43" s="9">
        <f t="shared" si="0"/>
        <v>0</v>
      </c>
      <c r="H43" s="1"/>
    </row>
    <row r="44" spans="1:8" ht="15.75" thickBot="1" x14ac:dyDescent="0.3">
      <c r="A44" s="16" t="s">
        <v>51</v>
      </c>
      <c r="B44" s="10" t="s">
        <v>52</v>
      </c>
      <c r="C44" s="22" t="s">
        <v>31</v>
      </c>
      <c r="D44" s="11">
        <v>1</v>
      </c>
      <c r="E44" s="20"/>
      <c r="F44" s="12">
        <f t="shared" si="0"/>
        <v>0</v>
      </c>
      <c r="H44" s="1"/>
    </row>
    <row r="45" spans="1:8" ht="15" customHeight="1" x14ac:dyDescent="0.25">
      <c r="C45" s="31" t="s">
        <v>57</v>
      </c>
      <c r="D45" s="32"/>
      <c r="E45" s="32"/>
      <c r="F45" s="29">
        <f>SUM(F3:F44)</f>
        <v>0</v>
      </c>
    </row>
    <row r="46" spans="1:8" ht="15.75" thickBot="1" x14ac:dyDescent="0.3">
      <c r="C46" s="33" t="s">
        <v>58</v>
      </c>
      <c r="D46" s="34"/>
      <c r="E46" s="34"/>
      <c r="F46" s="30">
        <f>F45*1.23</f>
        <v>0</v>
      </c>
    </row>
  </sheetData>
  <mergeCells count="3">
    <mergeCell ref="C45:E45"/>
    <mergeCell ref="C46:E46"/>
    <mergeCell ref="D1:F1"/>
  </mergeCells>
  <pageMargins left="0.23622047244094491" right="0.23622047244094491" top="0.35433070866141736" bottom="0.35433070866141736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západ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2026-08-24T06:34:12Z</dcterms:created>
  <dcterms:modified xsi:type="dcterms:W3CDTF">2026-08-24T06:34:20Z</dcterms:modified>
  <cp:category/>
  <cp:contentStatus/>
</cp:coreProperties>
</file>