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zy\Desktop\GAZ 2021 EU\Nowy przetarg 2021 aktualne dane\"/>
    </mc:Choice>
  </mc:AlternateContent>
  <bookViews>
    <workbookView xWindow="0" yWindow="0" windowWidth="2325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5" i="1" l="1"/>
  <c r="AI16" i="1"/>
  <c r="AI17" i="1"/>
  <c r="AI18" i="1"/>
  <c r="AH15" i="1"/>
  <c r="AH16" i="1"/>
  <c r="AH17" i="1"/>
  <c r="AH18" i="1"/>
  <c r="AG15" i="1"/>
  <c r="AG16" i="1"/>
  <c r="AG17" i="1"/>
  <c r="AG18" i="1"/>
  <c r="AF15" i="1"/>
  <c r="AF16" i="1"/>
  <c r="AF17" i="1"/>
  <c r="AF18" i="1"/>
  <c r="AE15" i="1"/>
  <c r="AE16" i="1"/>
  <c r="AE17" i="1"/>
  <c r="AE18" i="1"/>
  <c r="AD15" i="1"/>
  <c r="AD16" i="1"/>
  <c r="AD17" i="1"/>
  <c r="AD18" i="1"/>
  <c r="AC15" i="1"/>
  <c r="AC16" i="1"/>
  <c r="AC17" i="1"/>
  <c r="AC18" i="1"/>
  <c r="AB15" i="1"/>
  <c r="AB16" i="1"/>
  <c r="AB17" i="1"/>
  <c r="AB18" i="1"/>
  <c r="AA15" i="1"/>
  <c r="AA16" i="1"/>
  <c r="AA17" i="1"/>
  <c r="AA18" i="1"/>
  <c r="Z15" i="1"/>
  <c r="Z16" i="1"/>
  <c r="Z17" i="1"/>
  <c r="Z18" i="1"/>
  <c r="Y15" i="1"/>
  <c r="Y16" i="1"/>
  <c r="Y17" i="1"/>
  <c r="Y18" i="1"/>
  <c r="Z14" i="1"/>
  <c r="AA14" i="1"/>
  <c r="AB14" i="1"/>
  <c r="AC14" i="1"/>
  <c r="AD14" i="1"/>
  <c r="AE14" i="1"/>
  <c r="AF14" i="1"/>
  <c r="AG14" i="1"/>
  <c r="AH14" i="1"/>
  <c r="AI14" i="1"/>
  <c r="Y14" i="1"/>
  <c r="X15" i="1"/>
  <c r="X16" i="1"/>
  <c r="X17" i="1"/>
  <c r="X18" i="1"/>
  <c r="X14" i="1"/>
  <c r="I19" i="1" l="1"/>
  <c r="W15" i="1" l="1"/>
  <c r="W16" i="1"/>
  <c r="W17" i="1"/>
  <c r="W18" i="1"/>
  <c r="W14" i="1"/>
  <c r="AJ15" i="1" l="1"/>
  <c r="AJ18" i="1"/>
  <c r="AJ17" i="1"/>
  <c r="AJ16" i="1"/>
  <c r="AJ14" i="1"/>
  <c r="W19" i="1"/>
  <c r="AJ19" i="1" l="1"/>
</calcChain>
</file>

<file path=xl/sharedStrings.xml><?xml version="1.0" encoding="utf-8"?>
<sst xmlns="http://schemas.openxmlformats.org/spreadsheetml/2006/main" count="131" uniqueCount="70">
  <si>
    <t>Załącznik nr 1 do SIWZ</t>
  </si>
  <si>
    <t>WYKAZ PUNKTÓW ODBIORU</t>
  </si>
  <si>
    <t xml:space="preserve">Współczynnik konwersji m3 na kWh: </t>
  </si>
  <si>
    <t xml:space="preserve">Zamawiający: </t>
  </si>
  <si>
    <t xml:space="preserve">NIP: </t>
  </si>
  <si>
    <t xml:space="preserve">Siedziba: </t>
  </si>
  <si>
    <t>L.p.</t>
  </si>
  <si>
    <t>Nazwa punktu poboru</t>
  </si>
  <si>
    <t>Adres punktu poboru</t>
  </si>
  <si>
    <t>Numer
licznika</t>
  </si>
  <si>
    <t>Parametry
dystrybucyjne</t>
  </si>
  <si>
    <t>Szacowany pobór paliwa gazowego w okresie trwania umowy [m3]</t>
  </si>
  <si>
    <t>Szacowany pobór paliwa gazowego w okresie trwania umowy [kWh]</t>
  </si>
  <si>
    <t>Nabywca</t>
  </si>
  <si>
    <t>Odbiorca (adres do przesyłania faktur)</t>
  </si>
  <si>
    <t>Okres dostaw</t>
  </si>
  <si>
    <t>Miejscowość</t>
  </si>
  <si>
    <t>Ulica</t>
  </si>
  <si>
    <t>Numer</t>
  </si>
  <si>
    <t>Kod</t>
  </si>
  <si>
    <t>Poczta</t>
  </si>
  <si>
    <t>Grupa
taryfowa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</si>
  <si>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</si>
  <si>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</si>
  <si>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</si>
  <si>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</si>
  <si>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</si>
  <si>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</si>
  <si>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</si>
  <si>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</si>
  <si>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</si>
  <si>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</si>
  <si>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</si>
  <si>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</si>
  <si>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</si>
  <si>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Nazwa</t>
  </si>
  <si>
    <t>Adres</t>
  </si>
  <si>
    <t>NIP</t>
  </si>
  <si>
    <t>Od</t>
  </si>
  <si>
    <t>Do</t>
  </si>
  <si>
    <t>3</t>
  </si>
  <si>
    <t>24</t>
  </si>
  <si>
    <t xml:space="preserve">Operator Systemu Dystrybucyjnego: </t>
  </si>
  <si>
    <t xml:space="preserve">Obecny sprzedawca: </t>
  </si>
  <si>
    <t>Kompleksowa dostawa gazu ziemnego (wraz usługą dystrybucji) w okresie od 01.01.2020r.do 31.12.2020r.</t>
  </si>
  <si>
    <t>Przedsiębiorstwo Energetyki Cieplnej Sochaczew Sp. z o.o.</t>
  </si>
  <si>
    <t>Sochaczew</t>
  </si>
  <si>
    <t>Al..600-lecia</t>
  </si>
  <si>
    <t>25</t>
  </si>
  <si>
    <t>96-500</t>
  </si>
  <si>
    <t xml:space="preserve">Żeromskiego </t>
  </si>
  <si>
    <t>23</t>
  </si>
  <si>
    <t>Reymonta</t>
  </si>
  <si>
    <t>36</t>
  </si>
  <si>
    <t>1-go Maja</t>
  </si>
  <si>
    <t>Żwirki i Wigury</t>
  </si>
  <si>
    <t>SG-3</t>
  </si>
  <si>
    <t>Al. 600-lecia 90</t>
  </si>
  <si>
    <t>96-500 Sochaczew</t>
  </si>
  <si>
    <t>837-000-03-96</t>
  </si>
  <si>
    <t>Al.600-lecia 90, 96-500 Sochaczew</t>
  </si>
  <si>
    <t>330855/2009</t>
  </si>
  <si>
    <t>330844/2009</t>
  </si>
  <si>
    <t>151531/2009</t>
  </si>
  <si>
    <t>330856/2009 07712</t>
  </si>
  <si>
    <t>210859/2009</t>
  </si>
  <si>
    <t xml:space="preserve">Przedsiębiorstwo Energetyki Cieplnej Sochaczew Sp. z o.o. </t>
  </si>
  <si>
    <t>Moc
umowna kWh</t>
  </si>
  <si>
    <t>SIME Polska  Sp. z o.o. z siedzibą w Sochaczewie</t>
  </si>
  <si>
    <t xml:space="preserve">PGNiG Obrót Detaliczny Sp. z 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</si>
</sst>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Narrow"/>
      <family val="2"/>
      <charset val="238"/>
    </font>
    <font>
      <sz val="11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abSelected="1" view="pageLayout" zoomScaleNormal="100" zoomScaleSheetLayoutView="110" workbookViewId="0">
      <selection activeCell="AQ17" sqref="AQ17"/>
    </sheetView>
  </sheetViews>
  <sheetFormatPr defaultRowHeight="15" x14ac:dyDescent="0.25"/>
  <cols>
    <col min="2" max="2" width="25.28515625" customWidth="1"/>
    <col min="3" max="3" width="10.140625" customWidth="1"/>
    <col min="4" max="4" width="11.28515625" customWidth="1"/>
    <col min="7" max="7" width="10.28515625" customWidth="1"/>
    <col min="8" max="8" width="16.140625" customWidth="1"/>
    <col min="24" max="26" width="10.7109375" bestFit="1" customWidth="1"/>
    <col min="27" max="27" width="10.140625" customWidth="1"/>
    <col min="28" max="32" width="9.5703125" bestFit="1" customWidth="1"/>
    <col min="33" max="35" width="10.7109375" bestFit="1" customWidth="1"/>
    <col min="36" max="36" width="10.85546875" bestFit="1" customWidth="1"/>
    <col min="37" max="37" width="15.42578125" customWidth="1"/>
    <col min="38" max="38" width="10.5703125" customWidth="1"/>
    <col min="39" max="39" width="11.5703125" customWidth="1"/>
    <col min="40" max="40" width="15.42578125" customWidth="1"/>
    <col min="41" max="41" width="11.140625" customWidth="1"/>
    <col min="42" max="42" width="8.85546875" customWidth="1"/>
  </cols>
  <sheetData>
    <row r="1" spans="1:43" ht="20.25" x14ac:dyDescent="0.25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8" x14ac:dyDescent="0.25">
      <c r="A3" s="2"/>
      <c r="B3" s="69" t="s">
        <v>0</v>
      </c>
      <c r="C3" s="3"/>
      <c r="D3" s="83" t="s">
        <v>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1:43" x14ac:dyDescent="0.25">
      <c r="A4" s="4"/>
      <c r="B4" s="5"/>
      <c r="C4" s="6"/>
      <c r="D4" s="6"/>
      <c r="E4" s="7"/>
      <c r="F4" s="4"/>
      <c r="G4" s="8"/>
      <c r="H4" s="9"/>
      <c r="I4" s="10"/>
      <c r="J4" s="8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2"/>
      <c r="AL4" s="12"/>
      <c r="AM4" s="12"/>
      <c r="AN4" s="12"/>
      <c r="AO4" s="12"/>
      <c r="AP4" s="13"/>
      <c r="AQ4" s="13"/>
    </row>
    <row r="5" spans="1:43" x14ac:dyDescent="0.25">
      <c r="A5" s="4"/>
      <c r="B5" s="67" t="s">
        <v>2</v>
      </c>
      <c r="C5" s="68">
        <v>11.25</v>
      </c>
      <c r="D5" s="6"/>
      <c r="E5" s="7"/>
      <c r="F5" s="4"/>
      <c r="G5" s="8"/>
      <c r="H5" s="9"/>
      <c r="I5" s="10"/>
      <c r="J5" s="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/>
      <c r="AL5" s="12"/>
      <c r="AM5" s="12"/>
      <c r="AN5" s="12"/>
      <c r="AO5" s="12"/>
      <c r="AP5" s="13"/>
      <c r="AQ5" s="13"/>
    </row>
    <row r="6" spans="1:43" x14ac:dyDescent="0.25">
      <c r="A6" s="4"/>
      <c r="B6" s="14"/>
      <c r="C6" s="15"/>
      <c r="D6" s="4"/>
      <c r="E6" s="7"/>
      <c r="F6" s="4"/>
      <c r="G6" s="8"/>
      <c r="H6" s="9"/>
      <c r="I6" s="10"/>
      <c r="J6" s="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2"/>
      <c r="AL6" s="12"/>
      <c r="AM6" s="12"/>
      <c r="AN6" s="12"/>
      <c r="AO6" s="12"/>
      <c r="AP6" s="13"/>
      <c r="AQ6" s="13"/>
    </row>
    <row r="7" spans="1:43" ht="15.75" customHeight="1" x14ac:dyDescent="0.25">
      <c r="A7" s="16">
        <v>1</v>
      </c>
      <c r="B7" s="17" t="s">
        <v>3</v>
      </c>
      <c r="C7" s="84" t="s">
        <v>66</v>
      </c>
      <c r="D7" s="84"/>
      <c r="E7" s="84"/>
      <c r="F7" s="84"/>
      <c r="G7" s="84"/>
      <c r="H7" s="84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0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0"/>
      <c r="AK7" s="21"/>
      <c r="AL7" s="21"/>
      <c r="AM7" s="21"/>
      <c r="AN7" s="21"/>
      <c r="AO7" s="21"/>
      <c r="AP7" s="22"/>
      <c r="AQ7" s="22"/>
    </row>
    <row r="8" spans="1:43" ht="15.75" x14ac:dyDescent="0.25">
      <c r="A8" s="23"/>
      <c r="B8" s="65" t="s">
        <v>4</v>
      </c>
      <c r="C8" s="74" t="s">
        <v>59</v>
      </c>
      <c r="D8" s="74"/>
      <c r="E8" s="74"/>
      <c r="F8" s="74"/>
      <c r="G8" s="74"/>
      <c r="H8" s="24"/>
      <c r="I8" s="25"/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7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7"/>
      <c r="AK8" s="28"/>
      <c r="AL8" s="28"/>
      <c r="AM8" s="28"/>
      <c r="AN8" s="28"/>
      <c r="AO8" s="28"/>
      <c r="AP8" s="29"/>
      <c r="AQ8" s="29"/>
    </row>
    <row r="9" spans="1:43" ht="15.75" x14ac:dyDescent="0.25">
      <c r="A9" s="23"/>
      <c r="B9" s="65" t="s">
        <v>5</v>
      </c>
      <c r="C9" s="74" t="s">
        <v>45</v>
      </c>
      <c r="D9" s="74"/>
      <c r="E9" s="74"/>
      <c r="F9" s="74"/>
      <c r="G9" s="74"/>
      <c r="H9" s="24"/>
      <c r="I9" s="25"/>
      <c r="J9" s="2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7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7"/>
      <c r="AK9" s="28"/>
      <c r="AL9" s="28"/>
      <c r="AM9" s="28"/>
      <c r="AN9" s="28"/>
      <c r="AO9" s="28"/>
      <c r="AP9" s="29"/>
      <c r="AQ9" s="29"/>
    </row>
    <row r="10" spans="1:43" ht="15.75" x14ac:dyDescent="0.25">
      <c r="A10" s="23"/>
      <c r="B10" s="66"/>
      <c r="C10" s="74" t="s">
        <v>57</v>
      </c>
      <c r="D10" s="74"/>
      <c r="E10" s="74"/>
      <c r="F10" s="74"/>
      <c r="G10" s="74"/>
      <c r="H10" s="24"/>
      <c r="I10" s="30"/>
      <c r="J10" s="2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7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7"/>
      <c r="AK10" s="28"/>
      <c r="AL10" s="28"/>
      <c r="AM10" s="28"/>
      <c r="AN10" s="28"/>
      <c r="AO10" s="28"/>
      <c r="AP10" s="29"/>
      <c r="AQ10" s="29"/>
    </row>
    <row r="11" spans="1:43" ht="15.75" x14ac:dyDescent="0.25">
      <c r="A11" s="23"/>
      <c r="B11" s="66"/>
      <c r="C11" s="74" t="s">
        <v>58</v>
      </c>
      <c r="D11" s="74"/>
      <c r="E11" s="74"/>
      <c r="F11" s="74"/>
      <c r="G11" s="74"/>
      <c r="H11" s="24"/>
      <c r="I11" s="30"/>
      <c r="J11" s="2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7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7"/>
      <c r="AK11" s="28"/>
      <c r="AL11" s="28"/>
      <c r="AM11" s="28"/>
      <c r="AN11" s="28"/>
      <c r="AO11" s="28"/>
      <c r="AP11" s="29"/>
      <c r="AQ11" s="29"/>
    </row>
    <row r="12" spans="1:43" ht="21.75" customHeight="1" x14ac:dyDescent="0.25">
      <c r="A12" s="75" t="s">
        <v>6</v>
      </c>
      <c r="B12" s="76" t="s">
        <v>7</v>
      </c>
      <c r="C12" s="75" t="s">
        <v>8</v>
      </c>
      <c r="D12" s="75"/>
      <c r="E12" s="75"/>
      <c r="F12" s="75"/>
      <c r="G12" s="75"/>
      <c r="H12" s="77" t="s">
        <v>9</v>
      </c>
      <c r="I12" s="75" t="s">
        <v>10</v>
      </c>
      <c r="J12" s="75"/>
      <c r="K12" s="85" t="s">
        <v>11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  <c r="X12" s="88" t="s">
        <v>12</v>
      </c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79" t="s">
        <v>13</v>
      </c>
      <c r="AL12" s="80"/>
      <c r="AM12" s="81"/>
      <c r="AN12" s="75" t="s">
        <v>14</v>
      </c>
      <c r="AO12" s="75"/>
      <c r="AP12" s="78" t="s">
        <v>15</v>
      </c>
      <c r="AQ12" s="78"/>
    </row>
    <row r="13" spans="1:43" ht="38.25" x14ac:dyDescent="0.25">
      <c r="A13" s="75"/>
      <c r="B13" s="76"/>
      <c r="C13" s="44" t="s">
        <v>16</v>
      </c>
      <c r="D13" s="44" t="s">
        <v>17</v>
      </c>
      <c r="E13" s="45" t="s">
        <v>18</v>
      </c>
      <c r="F13" s="44" t="s">
        <v>19</v>
      </c>
      <c r="G13" s="44" t="s">
        <v>20</v>
      </c>
      <c r="H13" s="77"/>
      <c r="I13" s="46" t="s">
        <v>67</v>
      </c>
      <c r="J13" s="47" t="s">
        <v>21</v>
      </c>
      <c r="K13" s="46" t="s">
        <v>22</v>
      </c>
      <c r="L13" s="46" t="s">
        <v>23</v>
      </c>
      <c r="M13" s="46" t="s">
        <v>24</v>
      </c>
      <c r="N13" s="46" t="s">
        <v>25</v>
      </c>
      <c r="O13" s="46" t="s">
        <v>26</v>
      </c>
      <c r="P13" s="46" t="s">
        <v>27</v>
      </c>
      <c r="Q13" s="46" t="s">
        <v>28</v>
      </c>
      <c r="R13" s="46" t="s">
        <v>29</v>
      </c>
      <c r="S13" s="46" t="s">
        <v>30</v>
      </c>
      <c r="T13" s="46" t="s">
        <v>31</v>
      </c>
      <c r="U13" s="46" t="s">
        <v>32</v>
      </c>
      <c r="V13" s="46" t="s">
        <v>33</v>
      </c>
      <c r="W13" s="46" t="s">
        <v>34</v>
      </c>
      <c r="X13" s="46" t="s">
        <v>22</v>
      </c>
      <c r="Y13" s="46" t="s">
        <v>23</v>
      </c>
      <c r="Z13" s="46" t="s">
        <v>24</v>
      </c>
      <c r="AA13" s="46" t="s">
        <v>25</v>
      </c>
      <c r="AB13" s="46" t="s">
        <v>26</v>
      </c>
      <c r="AC13" s="46" t="s">
        <v>27</v>
      </c>
      <c r="AD13" s="46" t="s">
        <v>28</v>
      </c>
      <c r="AE13" s="46" t="s">
        <v>29</v>
      </c>
      <c r="AF13" s="46" t="s">
        <v>30</v>
      </c>
      <c r="AG13" s="46" t="s">
        <v>31</v>
      </c>
      <c r="AH13" s="46" t="s">
        <v>32</v>
      </c>
      <c r="AI13" s="46" t="s">
        <v>33</v>
      </c>
      <c r="AJ13" s="46" t="s">
        <v>34</v>
      </c>
      <c r="AK13" s="44" t="s">
        <v>35</v>
      </c>
      <c r="AL13" s="44" t="s">
        <v>36</v>
      </c>
      <c r="AM13" s="44" t="s">
        <v>37</v>
      </c>
      <c r="AN13" s="44" t="s">
        <v>35</v>
      </c>
      <c r="AO13" s="44" t="s">
        <v>36</v>
      </c>
      <c r="AP13" s="48" t="s">
        <v>38</v>
      </c>
      <c r="AQ13" s="49" t="s">
        <v>39</v>
      </c>
    </row>
    <row r="14" spans="1:43" ht="51" x14ac:dyDescent="0.25">
      <c r="A14" s="44">
        <v>1</v>
      </c>
      <c r="B14" s="50" t="s">
        <v>45</v>
      </c>
      <c r="C14" s="51" t="s">
        <v>46</v>
      </c>
      <c r="D14" s="51" t="s">
        <v>47</v>
      </c>
      <c r="E14" s="52" t="s">
        <v>48</v>
      </c>
      <c r="F14" s="52" t="s">
        <v>49</v>
      </c>
      <c r="G14" s="51" t="s">
        <v>46</v>
      </c>
      <c r="H14" s="52" t="s">
        <v>61</v>
      </c>
      <c r="I14" s="53">
        <v>4937</v>
      </c>
      <c r="J14" s="52" t="s">
        <v>56</v>
      </c>
      <c r="K14" s="53">
        <v>219413</v>
      </c>
      <c r="L14" s="53">
        <v>158812</v>
      </c>
      <c r="M14" s="53">
        <v>146654</v>
      </c>
      <c r="N14" s="53">
        <v>94144</v>
      </c>
      <c r="O14" s="53">
        <v>46556</v>
      </c>
      <c r="P14" s="53">
        <v>35307</v>
      </c>
      <c r="Q14" s="53">
        <v>36121</v>
      </c>
      <c r="R14" s="53">
        <v>34124</v>
      </c>
      <c r="S14" s="53">
        <v>46022</v>
      </c>
      <c r="T14" s="53">
        <v>97496</v>
      </c>
      <c r="U14" s="53">
        <v>129646</v>
      </c>
      <c r="V14" s="53">
        <v>166483</v>
      </c>
      <c r="W14" s="54">
        <f>SUM(K14:V14)</f>
        <v>1210778</v>
      </c>
      <c r="X14" s="89">
        <f>K14*$C$5</f>
        <v>2468396.25</v>
      </c>
      <c r="Y14" s="89">
        <f>L14*$C$5</f>
        <v>1786635</v>
      </c>
      <c r="Z14" s="89">
        <f t="shared" ref="Z14:AI18" si="0">M14*$C$5</f>
        <v>1649857.5</v>
      </c>
      <c r="AA14" s="89">
        <f t="shared" si="0"/>
        <v>1059120</v>
      </c>
      <c r="AB14" s="89">
        <f t="shared" si="0"/>
        <v>523755</v>
      </c>
      <c r="AC14" s="89">
        <f t="shared" si="0"/>
        <v>397203.75</v>
      </c>
      <c r="AD14" s="89">
        <f t="shared" si="0"/>
        <v>406361.25</v>
      </c>
      <c r="AE14" s="89">
        <f t="shared" si="0"/>
        <v>383895</v>
      </c>
      <c r="AF14" s="89">
        <f t="shared" si="0"/>
        <v>517747.5</v>
      </c>
      <c r="AG14" s="89">
        <f t="shared" si="0"/>
        <v>1096830</v>
      </c>
      <c r="AH14" s="89">
        <f t="shared" si="0"/>
        <v>1458517.5</v>
      </c>
      <c r="AI14" s="89">
        <f t="shared" si="0"/>
        <v>1872933.75</v>
      </c>
      <c r="AJ14" s="90">
        <f>SUM(X14:AI14)</f>
        <v>13621252.5</v>
      </c>
      <c r="AK14" s="55" t="s">
        <v>45</v>
      </c>
      <c r="AL14" s="55" t="s">
        <v>60</v>
      </c>
      <c r="AM14" s="44" t="s">
        <v>59</v>
      </c>
      <c r="AN14" s="55" t="s">
        <v>45</v>
      </c>
      <c r="AO14" s="55" t="s">
        <v>60</v>
      </c>
      <c r="AP14" s="56">
        <v>44197</v>
      </c>
      <c r="AQ14" s="56">
        <v>44561</v>
      </c>
    </row>
    <row r="15" spans="1:43" ht="51" x14ac:dyDescent="0.25">
      <c r="A15" s="44">
        <v>2</v>
      </c>
      <c r="B15" s="50" t="s">
        <v>45</v>
      </c>
      <c r="C15" s="51" t="s">
        <v>46</v>
      </c>
      <c r="D15" s="51" t="s">
        <v>50</v>
      </c>
      <c r="E15" s="52" t="s">
        <v>51</v>
      </c>
      <c r="F15" s="52" t="s">
        <v>49</v>
      </c>
      <c r="G15" s="51" t="s">
        <v>46</v>
      </c>
      <c r="H15" s="52" t="s">
        <v>62</v>
      </c>
      <c r="I15" s="53">
        <v>3621</v>
      </c>
      <c r="J15" s="52" t="s">
        <v>56</v>
      </c>
      <c r="K15" s="53">
        <v>148479</v>
      </c>
      <c r="L15" s="53">
        <v>111147</v>
      </c>
      <c r="M15" s="53">
        <v>106128</v>
      </c>
      <c r="N15" s="53">
        <v>64378</v>
      </c>
      <c r="O15" s="53">
        <v>12356</v>
      </c>
      <c r="P15" s="53">
        <v>0</v>
      </c>
      <c r="Q15" s="53">
        <v>4</v>
      </c>
      <c r="R15" s="53">
        <v>0</v>
      </c>
      <c r="S15" s="53">
        <v>13367</v>
      </c>
      <c r="T15" s="53">
        <v>73918</v>
      </c>
      <c r="U15" s="53">
        <v>95352</v>
      </c>
      <c r="V15" s="53">
        <v>138421</v>
      </c>
      <c r="W15" s="54">
        <f t="shared" ref="W15:W18" si="1">SUM(K15:V15)</f>
        <v>763550</v>
      </c>
      <c r="X15" s="89">
        <f t="shared" ref="X15:X18" si="2">K15*$C$5</f>
        <v>1670388.75</v>
      </c>
      <c r="Y15" s="89">
        <f t="shared" ref="Y15:Y18" si="3">L15*$C$5</f>
        <v>1250403.75</v>
      </c>
      <c r="Z15" s="89">
        <f t="shared" si="0"/>
        <v>1193940</v>
      </c>
      <c r="AA15" s="89">
        <f t="shared" si="0"/>
        <v>724252.5</v>
      </c>
      <c r="AB15" s="89">
        <f t="shared" si="0"/>
        <v>139005</v>
      </c>
      <c r="AC15" s="89">
        <f t="shared" si="0"/>
        <v>0</v>
      </c>
      <c r="AD15" s="89">
        <f t="shared" si="0"/>
        <v>45</v>
      </c>
      <c r="AE15" s="89">
        <f t="shared" si="0"/>
        <v>0</v>
      </c>
      <c r="AF15" s="89">
        <f t="shared" si="0"/>
        <v>150378.75</v>
      </c>
      <c r="AG15" s="89">
        <f t="shared" si="0"/>
        <v>831577.5</v>
      </c>
      <c r="AH15" s="89">
        <f t="shared" si="0"/>
        <v>1072710</v>
      </c>
      <c r="AI15" s="89">
        <f t="shared" si="0"/>
        <v>1557236.25</v>
      </c>
      <c r="AJ15" s="90">
        <f>SUM(X15:AI15)</f>
        <v>8589937.5</v>
      </c>
      <c r="AK15" s="55" t="s">
        <v>45</v>
      </c>
      <c r="AL15" s="55" t="s">
        <v>60</v>
      </c>
      <c r="AM15" s="44" t="s">
        <v>59</v>
      </c>
      <c r="AN15" s="55" t="s">
        <v>45</v>
      </c>
      <c r="AO15" s="55" t="s">
        <v>60</v>
      </c>
      <c r="AP15" s="71">
        <v>44197</v>
      </c>
      <c r="AQ15" s="56">
        <v>44561</v>
      </c>
    </row>
    <row r="16" spans="1:43" ht="51" x14ac:dyDescent="0.25">
      <c r="A16" s="44">
        <v>3</v>
      </c>
      <c r="B16" s="50" t="s">
        <v>45</v>
      </c>
      <c r="C16" s="51" t="s">
        <v>46</v>
      </c>
      <c r="D16" s="51" t="s">
        <v>52</v>
      </c>
      <c r="E16" s="52" t="s">
        <v>53</v>
      </c>
      <c r="F16" s="52" t="s">
        <v>49</v>
      </c>
      <c r="G16" s="51" t="s">
        <v>46</v>
      </c>
      <c r="H16" s="52" t="s">
        <v>63</v>
      </c>
      <c r="I16" s="53">
        <v>1651</v>
      </c>
      <c r="J16" s="52" t="s">
        <v>56</v>
      </c>
      <c r="K16" s="53">
        <v>66708</v>
      </c>
      <c r="L16" s="53">
        <v>49067</v>
      </c>
      <c r="M16" s="53">
        <v>46214</v>
      </c>
      <c r="N16" s="53">
        <v>31060</v>
      </c>
      <c r="O16" s="53">
        <v>15880</v>
      </c>
      <c r="P16" s="53">
        <v>11089</v>
      </c>
      <c r="Q16" s="53">
        <v>11318</v>
      </c>
      <c r="R16" s="53">
        <v>10624</v>
      </c>
      <c r="S16" s="53">
        <v>13186</v>
      </c>
      <c r="T16" s="53">
        <v>29236</v>
      </c>
      <c r="U16" s="53">
        <v>39588</v>
      </c>
      <c r="V16" s="53">
        <v>48308</v>
      </c>
      <c r="W16" s="54">
        <f t="shared" si="1"/>
        <v>372278</v>
      </c>
      <c r="X16" s="89">
        <f t="shared" si="2"/>
        <v>750465</v>
      </c>
      <c r="Y16" s="89">
        <f t="shared" si="3"/>
        <v>552003.75</v>
      </c>
      <c r="Z16" s="89">
        <f t="shared" si="0"/>
        <v>519907.5</v>
      </c>
      <c r="AA16" s="89">
        <f t="shared" si="0"/>
        <v>349425</v>
      </c>
      <c r="AB16" s="89">
        <f t="shared" si="0"/>
        <v>178650</v>
      </c>
      <c r="AC16" s="89">
        <f t="shared" si="0"/>
        <v>124751.25</v>
      </c>
      <c r="AD16" s="89">
        <f t="shared" si="0"/>
        <v>127327.5</v>
      </c>
      <c r="AE16" s="89">
        <f t="shared" si="0"/>
        <v>119520</v>
      </c>
      <c r="AF16" s="89">
        <f t="shared" si="0"/>
        <v>148342.5</v>
      </c>
      <c r="AG16" s="89">
        <f t="shared" si="0"/>
        <v>328905</v>
      </c>
      <c r="AH16" s="89">
        <f t="shared" si="0"/>
        <v>445365</v>
      </c>
      <c r="AI16" s="89">
        <f t="shared" si="0"/>
        <v>543465</v>
      </c>
      <c r="AJ16" s="90">
        <f t="shared" ref="AJ16:AJ18" si="4">SUM(X16:AI16)</f>
        <v>4188127.5</v>
      </c>
      <c r="AK16" s="55" t="s">
        <v>45</v>
      </c>
      <c r="AL16" s="55" t="s">
        <v>60</v>
      </c>
      <c r="AM16" s="44" t="s">
        <v>59</v>
      </c>
      <c r="AN16" s="55" t="s">
        <v>45</v>
      </c>
      <c r="AO16" s="55" t="s">
        <v>60</v>
      </c>
      <c r="AP16" s="71">
        <v>44197</v>
      </c>
      <c r="AQ16" s="71">
        <v>44561</v>
      </c>
    </row>
    <row r="17" spans="1:43" ht="51" x14ac:dyDescent="0.25">
      <c r="A17" s="44">
        <v>4</v>
      </c>
      <c r="B17" s="50" t="s">
        <v>45</v>
      </c>
      <c r="C17" s="51" t="s">
        <v>46</v>
      </c>
      <c r="D17" s="51" t="s">
        <v>54</v>
      </c>
      <c r="E17" s="52" t="s">
        <v>40</v>
      </c>
      <c r="F17" s="52" t="s">
        <v>49</v>
      </c>
      <c r="G17" s="51" t="s">
        <v>46</v>
      </c>
      <c r="H17" s="52" t="s">
        <v>64</v>
      </c>
      <c r="I17" s="53">
        <v>3730</v>
      </c>
      <c r="J17" s="52" t="s">
        <v>56</v>
      </c>
      <c r="K17" s="53">
        <v>167829</v>
      </c>
      <c r="L17" s="53">
        <v>122030</v>
      </c>
      <c r="M17" s="53">
        <v>114070</v>
      </c>
      <c r="N17" s="53">
        <v>73223</v>
      </c>
      <c r="O17" s="53">
        <v>34496</v>
      </c>
      <c r="P17" s="53">
        <v>20270</v>
      </c>
      <c r="Q17" s="53">
        <v>22118</v>
      </c>
      <c r="R17" s="53">
        <v>21011</v>
      </c>
      <c r="S17" s="53">
        <v>34040</v>
      </c>
      <c r="T17" s="53">
        <v>83243</v>
      </c>
      <c r="U17" s="53">
        <v>108406</v>
      </c>
      <c r="V17" s="53">
        <v>130700</v>
      </c>
      <c r="W17" s="54">
        <f t="shared" si="1"/>
        <v>931436</v>
      </c>
      <c r="X17" s="89">
        <f t="shared" si="2"/>
        <v>1888076.25</v>
      </c>
      <c r="Y17" s="89">
        <f t="shared" si="3"/>
        <v>1372837.5</v>
      </c>
      <c r="Z17" s="89">
        <f t="shared" si="0"/>
        <v>1283287.5</v>
      </c>
      <c r="AA17" s="89">
        <f t="shared" si="0"/>
        <v>823758.75</v>
      </c>
      <c r="AB17" s="89">
        <f t="shared" si="0"/>
        <v>388080</v>
      </c>
      <c r="AC17" s="89">
        <f t="shared" si="0"/>
        <v>228037.5</v>
      </c>
      <c r="AD17" s="89">
        <f t="shared" si="0"/>
        <v>248827.5</v>
      </c>
      <c r="AE17" s="89">
        <f t="shared" si="0"/>
        <v>236373.75</v>
      </c>
      <c r="AF17" s="89">
        <f t="shared" si="0"/>
        <v>382950</v>
      </c>
      <c r="AG17" s="89">
        <f t="shared" si="0"/>
        <v>936483.75</v>
      </c>
      <c r="AH17" s="89">
        <f t="shared" si="0"/>
        <v>1219567.5</v>
      </c>
      <c r="AI17" s="89">
        <f t="shared" si="0"/>
        <v>1470375</v>
      </c>
      <c r="AJ17" s="90">
        <f t="shared" si="4"/>
        <v>10478655</v>
      </c>
      <c r="AK17" s="55" t="s">
        <v>45</v>
      </c>
      <c r="AL17" s="55" t="s">
        <v>60</v>
      </c>
      <c r="AM17" s="44" t="s">
        <v>59</v>
      </c>
      <c r="AN17" s="55" t="s">
        <v>45</v>
      </c>
      <c r="AO17" s="55" t="s">
        <v>60</v>
      </c>
      <c r="AP17" s="71">
        <v>44197</v>
      </c>
      <c r="AQ17" s="71">
        <v>44561</v>
      </c>
    </row>
    <row r="18" spans="1:43" ht="51" x14ac:dyDescent="0.25">
      <c r="A18" s="44">
        <v>5</v>
      </c>
      <c r="B18" s="50" t="s">
        <v>45</v>
      </c>
      <c r="C18" s="51" t="s">
        <v>46</v>
      </c>
      <c r="D18" s="51" t="s">
        <v>55</v>
      </c>
      <c r="E18" s="52" t="s">
        <v>41</v>
      </c>
      <c r="F18" s="52" t="s">
        <v>49</v>
      </c>
      <c r="G18" s="51" t="s">
        <v>46</v>
      </c>
      <c r="H18" s="52" t="s">
        <v>65</v>
      </c>
      <c r="I18" s="53">
        <v>3072</v>
      </c>
      <c r="J18" s="52" t="s">
        <v>56</v>
      </c>
      <c r="K18" s="53">
        <v>101630</v>
      </c>
      <c r="L18" s="53">
        <v>73619</v>
      </c>
      <c r="M18" s="53">
        <v>68587</v>
      </c>
      <c r="N18" s="53">
        <v>47039</v>
      </c>
      <c r="O18" s="53">
        <v>26631</v>
      </c>
      <c r="P18" s="53">
        <v>11989</v>
      </c>
      <c r="Q18" s="53">
        <v>11718</v>
      </c>
      <c r="R18" s="53">
        <v>11546</v>
      </c>
      <c r="S18" s="53">
        <v>19208</v>
      </c>
      <c r="T18" s="53">
        <v>46986</v>
      </c>
      <c r="U18" s="53">
        <v>64221</v>
      </c>
      <c r="V18" s="53">
        <v>79656</v>
      </c>
      <c r="W18" s="54">
        <f t="shared" si="1"/>
        <v>562830</v>
      </c>
      <c r="X18" s="89">
        <f t="shared" si="2"/>
        <v>1143337.5</v>
      </c>
      <c r="Y18" s="89">
        <f t="shared" si="3"/>
        <v>828213.75</v>
      </c>
      <c r="Z18" s="89">
        <f t="shared" si="0"/>
        <v>771603.75</v>
      </c>
      <c r="AA18" s="89">
        <f t="shared" si="0"/>
        <v>529188.75</v>
      </c>
      <c r="AB18" s="89">
        <f t="shared" si="0"/>
        <v>299598.75</v>
      </c>
      <c r="AC18" s="89">
        <f t="shared" si="0"/>
        <v>134876.25</v>
      </c>
      <c r="AD18" s="89">
        <f t="shared" si="0"/>
        <v>131827.5</v>
      </c>
      <c r="AE18" s="89">
        <f t="shared" si="0"/>
        <v>129892.5</v>
      </c>
      <c r="AF18" s="89">
        <f t="shared" si="0"/>
        <v>216090</v>
      </c>
      <c r="AG18" s="89">
        <f t="shared" si="0"/>
        <v>528592.5</v>
      </c>
      <c r="AH18" s="89">
        <f t="shared" si="0"/>
        <v>722486.25</v>
      </c>
      <c r="AI18" s="89">
        <f t="shared" si="0"/>
        <v>896130</v>
      </c>
      <c r="AJ18" s="90">
        <f t="shared" si="4"/>
        <v>6331837.5</v>
      </c>
      <c r="AK18" s="55" t="s">
        <v>45</v>
      </c>
      <c r="AL18" s="55" t="s">
        <v>60</v>
      </c>
      <c r="AM18" s="44" t="s">
        <v>59</v>
      </c>
      <c r="AN18" s="55" t="s">
        <v>45</v>
      </c>
      <c r="AO18" s="55" t="s">
        <v>60</v>
      </c>
      <c r="AP18" s="71">
        <v>44197</v>
      </c>
      <c r="AQ18" s="71">
        <v>44561</v>
      </c>
    </row>
    <row r="19" spans="1:43" x14ac:dyDescent="0.25">
      <c r="A19" s="35"/>
      <c r="B19" s="36"/>
      <c r="C19" s="37"/>
      <c r="D19" s="38"/>
      <c r="E19" s="39"/>
      <c r="F19" s="38"/>
      <c r="G19" s="37"/>
      <c r="H19" s="40"/>
      <c r="I19" s="70">
        <f>SUM(I14:I18)</f>
        <v>17011</v>
      </c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54">
        <f>SUM(W14:W18)</f>
        <v>3840872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54">
        <f>SUM(AJ14:AJ18)</f>
        <v>43209810</v>
      </c>
      <c r="AK19" s="37"/>
      <c r="AL19" s="37"/>
      <c r="AM19" s="37"/>
      <c r="AN19" s="37"/>
      <c r="AO19" s="37"/>
      <c r="AP19" s="43"/>
      <c r="AQ19" s="43"/>
    </row>
    <row r="20" spans="1:43" ht="16.5" customHeight="1" x14ac:dyDescent="0.25">
      <c r="A20" s="4"/>
      <c r="B20" s="72" t="s">
        <v>42</v>
      </c>
      <c r="C20" s="72"/>
      <c r="D20" s="73" t="s">
        <v>68</v>
      </c>
      <c r="E20" s="73"/>
      <c r="F20" s="73"/>
      <c r="G20" s="73"/>
      <c r="H20" s="73"/>
      <c r="I20" s="73"/>
      <c r="J20" s="7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2"/>
      <c r="AL20" s="12"/>
      <c r="AM20" s="12"/>
      <c r="AN20" s="12"/>
      <c r="AO20" s="12"/>
      <c r="AP20" s="13"/>
      <c r="AQ20" s="13"/>
    </row>
    <row r="21" spans="1:43" ht="16.5" customHeight="1" x14ac:dyDescent="0.25">
      <c r="A21" s="4"/>
      <c r="B21" s="72" t="s">
        <v>43</v>
      </c>
      <c r="C21" s="72"/>
      <c r="D21" s="73" t="s">
        <v>69</v>
      </c>
      <c r="E21" s="73"/>
      <c r="F21" s="73"/>
      <c r="G21" s="73"/>
      <c r="H21" s="73"/>
      <c r="I21" s="73"/>
      <c r="J21" s="7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2"/>
      <c r="AL21" s="12"/>
      <c r="AM21" s="12"/>
      <c r="AN21" s="12"/>
      <c r="AO21" s="12"/>
      <c r="AP21" s="13"/>
      <c r="AQ21" s="13"/>
    </row>
    <row r="22" spans="1:43" ht="16.5" x14ac:dyDescent="0.25">
      <c r="A22" s="4"/>
      <c r="B22" s="57"/>
      <c r="C22" s="59"/>
      <c r="D22" s="59"/>
      <c r="E22" s="60"/>
      <c r="F22" s="59"/>
      <c r="G22" s="59"/>
      <c r="H22" s="60"/>
      <c r="I22" s="62"/>
      <c r="J22" s="64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2"/>
      <c r="AL22" s="12"/>
      <c r="AM22" s="12"/>
      <c r="AN22" s="12"/>
      <c r="AO22" s="12"/>
      <c r="AP22" s="13"/>
      <c r="AQ22" s="13"/>
    </row>
    <row r="23" spans="1:43" ht="16.5" x14ac:dyDescent="0.25">
      <c r="A23" s="4"/>
      <c r="B23" s="57"/>
      <c r="C23" s="58"/>
      <c r="D23" s="59"/>
      <c r="E23" s="60"/>
      <c r="F23" s="59"/>
      <c r="G23" s="58"/>
      <c r="H23" s="61"/>
      <c r="I23" s="62"/>
      <c r="J23" s="63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2"/>
      <c r="AL23" s="12"/>
      <c r="AM23" s="12"/>
      <c r="AN23" s="12"/>
      <c r="AO23" s="12"/>
      <c r="AP23" s="13"/>
      <c r="AQ23" s="13"/>
    </row>
    <row r="24" spans="1:43" ht="16.5" x14ac:dyDescent="0.25">
      <c r="A24" s="4"/>
      <c r="B24" s="57"/>
      <c r="C24" s="58"/>
      <c r="D24" s="59"/>
      <c r="E24" s="60"/>
      <c r="F24" s="59"/>
      <c r="G24" s="58"/>
      <c r="H24" s="61"/>
      <c r="I24" s="62"/>
      <c r="J24" s="63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2"/>
      <c r="AL24" s="12"/>
      <c r="AM24" s="12"/>
      <c r="AN24" s="12"/>
      <c r="AO24" s="12"/>
      <c r="AP24" s="13"/>
      <c r="AQ24" s="13"/>
    </row>
    <row r="25" spans="1:43" x14ac:dyDescent="0.25">
      <c r="A25" s="4"/>
      <c r="B25" s="31"/>
      <c r="C25" s="12"/>
      <c r="D25" s="32"/>
      <c r="E25" s="33"/>
      <c r="F25" s="32"/>
      <c r="G25" s="12"/>
      <c r="H25" s="34"/>
      <c r="I25" s="10"/>
      <c r="J25" s="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  <c r="AK25" s="12"/>
      <c r="AL25" s="12"/>
      <c r="AM25" s="12"/>
      <c r="AN25" s="12"/>
      <c r="AO25" s="12"/>
      <c r="AP25" s="13"/>
      <c r="AQ25" s="13"/>
    </row>
    <row r="26" spans="1:43" x14ac:dyDescent="0.25">
      <c r="A26" s="4"/>
      <c r="B26" s="31"/>
      <c r="C26" s="12"/>
      <c r="D26" s="32"/>
      <c r="E26" s="33"/>
      <c r="F26" s="32"/>
      <c r="G26" s="12"/>
      <c r="H26" s="34"/>
      <c r="I26" s="10"/>
      <c r="J26" s="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2"/>
      <c r="AL26" s="12"/>
      <c r="AM26" s="12"/>
      <c r="AN26" s="12"/>
      <c r="AO26" s="12"/>
      <c r="AP26" s="13"/>
      <c r="AQ26" s="13"/>
    </row>
    <row r="27" spans="1:43" x14ac:dyDescent="0.25">
      <c r="A27" s="4"/>
      <c r="B27" s="31"/>
      <c r="C27" s="12"/>
      <c r="D27" s="32"/>
      <c r="E27" s="33"/>
      <c r="F27" s="32"/>
      <c r="G27" s="12"/>
      <c r="H27" s="34"/>
      <c r="I27" s="10"/>
      <c r="J27" s="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2"/>
      <c r="AL27" s="12"/>
      <c r="AM27" s="12"/>
      <c r="AN27" s="12"/>
      <c r="AO27" s="12"/>
      <c r="AP27" s="13"/>
      <c r="AQ27" s="13"/>
    </row>
    <row r="28" spans="1:43" x14ac:dyDescent="0.25">
      <c r="A28" s="4"/>
      <c r="B28" s="31"/>
      <c r="C28" s="12"/>
      <c r="D28" s="32"/>
      <c r="E28" s="33"/>
      <c r="F28" s="32"/>
      <c r="G28" s="12"/>
      <c r="H28" s="34"/>
      <c r="I28" s="10"/>
      <c r="J28" s="8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2"/>
      <c r="AL28" s="12"/>
      <c r="AM28" s="12"/>
      <c r="AN28" s="12"/>
      <c r="AO28" s="12"/>
      <c r="AP28" s="13"/>
      <c r="AQ28" s="13"/>
    </row>
    <row r="29" spans="1:43" x14ac:dyDescent="0.25">
      <c r="A29" s="4"/>
      <c r="B29" s="31"/>
      <c r="C29" s="12"/>
      <c r="D29" s="32"/>
      <c r="E29" s="33"/>
      <c r="F29" s="32"/>
      <c r="G29" s="12"/>
      <c r="H29" s="34"/>
      <c r="I29" s="10"/>
      <c r="J29" s="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2"/>
      <c r="AL29" s="12"/>
      <c r="AM29" s="12"/>
      <c r="AN29" s="12"/>
      <c r="AO29" s="12"/>
      <c r="AP29" s="13"/>
      <c r="AQ29" s="13"/>
    </row>
  </sheetData>
  <mergeCells count="21">
    <mergeCell ref="AP12:AQ12"/>
    <mergeCell ref="AK12:AM12"/>
    <mergeCell ref="AN12:AO12"/>
    <mergeCell ref="C10:G10"/>
    <mergeCell ref="A1:AQ1"/>
    <mergeCell ref="D3:AQ3"/>
    <mergeCell ref="C8:G8"/>
    <mergeCell ref="C9:G9"/>
    <mergeCell ref="C7:H7"/>
    <mergeCell ref="K12:W12"/>
    <mergeCell ref="X12:AJ12"/>
    <mergeCell ref="B21:C21"/>
    <mergeCell ref="D21:J21"/>
    <mergeCell ref="D20:J20"/>
    <mergeCell ref="C11:G11"/>
    <mergeCell ref="A12:A13"/>
    <mergeCell ref="B12:B13"/>
    <mergeCell ref="C12:G12"/>
    <mergeCell ref="I12:J12"/>
    <mergeCell ref="H12:H13"/>
    <mergeCell ref="B20:C20"/>
  </mergeCells>
  <pageMargins left="0.28875000000000001" right="0.21083333333333334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Kamil</cp:lastModifiedBy>
  <cp:lastPrinted>2019-05-27T10:10:24Z</cp:lastPrinted>
  <dcterms:created xsi:type="dcterms:W3CDTF">2019-03-19T11:35:15Z</dcterms:created>
  <dcterms:modified xsi:type="dcterms:W3CDTF">2020-06-07T19:47:50Z</dcterms:modified>
</cp:coreProperties>
</file>