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7\02. Prebiehajúce zákazky\02. Oddelenie VO\04. Juraj\06 - 2016 - 509. Odsávače a hadice na odsávanie\07. PT - Josephine\01. Výzva na predloženie CP + Prílohy\"/>
    </mc:Choice>
  </mc:AlternateContent>
  <bookViews>
    <workbookView xWindow="0" yWindow="0" windowWidth="28800" windowHeight="12435" tabRatio="727" activeTab="3"/>
  </bookViews>
  <sheets>
    <sheet name="Príloha č. 1" sheetId="1" r:id="rId1"/>
    <sheet name="Príloha č. 2 " sheetId="6" r:id="rId2"/>
    <sheet name="Príloha č. 3" sheetId="11" r:id="rId3"/>
    <sheet name="Príloha č. 4" sheetId="12" r:id="rId4"/>
  </sheets>
  <definedNames>
    <definedName name="_xlnm.Print_Area" localSheetId="2">'Príloha č. 3'!$A$1:$I$29</definedName>
    <definedName name="_xlnm.Print_Area" localSheetId="3">'Príloha č. 4'!$A$1:$D$21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2" l="1"/>
  <c r="C75" i="6"/>
  <c r="B15" i="12"/>
  <c r="B86" i="6"/>
  <c r="B14" i="12"/>
  <c r="B85" i="6"/>
  <c r="C9" i="12"/>
  <c r="C77" i="6"/>
  <c r="C8" i="12"/>
  <c r="C76" i="6"/>
  <c r="C6" i="12"/>
  <c r="A2" i="12"/>
  <c r="H9" i="11" l="1"/>
  <c r="I9" i="11" s="1"/>
  <c r="H10" i="11"/>
  <c r="I10" i="11" s="1"/>
  <c r="C82" i="6" l="1"/>
  <c r="C83" i="6"/>
  <c r="C81" i="6"/>
  <c r="C80" i="6"/>
  <c r="H8" i="11"/>
  <c r="I8" i="11" s="1"/>
  <c r="I11" i="11" s="1"/>
  <c r="C74" i="6" l="1"/>
  <c r="A2" i="6" l="1"/>
  <c r="C15" i="11" l="1"/>
  <c r="C14" i="11"/>
  <c r="B19" i="11"/>
  <c r="B18" i="11"/>
  <c r="C13" i="11"/>
  <c r="C12" i="11" l="1"/>
  <c r="A2" i="11"/>
</calcChain>
</file>

<file path=xl/sharedStrings.xml><?xml version="1.0" encoding="utf-8"?>
<sst xmlns="http://schemas.openxmlformats.org/spreadsheetml/2006/main" count="282" uniqueCount="155">
  <si>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</si>
  <si>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</si>
  <si>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</si>
  <si>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</si>
  <si>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</si>
  <si>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</si>
  <si>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</si>
  <si>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</si>
  <si>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</si>
  <si>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</si>
  <si>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</si>
  <si>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</si>
  <si>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</si>
  <si>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</si>
  <si>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</si>
  <si>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</si>
  <si>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</si>
  <si>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</si>
  <si>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 xml:space="preserve">Opis a požadované minimálne technické vlastnosti, parametre a hodnoty predmetu zákazky
</t>
  </si>
  <si>
    <t>Ponúkaná 
hodnota</t>
  </si>
  <si>
    <t>Požadovaná 
hodnota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</si>
  <si>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</si>
  <si>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</si>
  <si>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</si>
  <si>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</si>
  <si>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</si>
  <si>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</si>
  <si>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</si>
  <si>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</si>
  <si>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</si>
  <si>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</si>
  <si>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</si>
  <si>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</si>
  <si>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</si>
  <si>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</si>
  <si>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</si>
  <si>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</si>
  <si>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</si>
  <si>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- kritérium</t>
  </si>
  <si>
    <t>Položky predmetu zákazky</t>
  </si>
  <si>
    <t xml:space="preserve">Podpis a pečiatka uchádzača </t>
  </si>
  <si>
    <t>Podpis a pečiatka uchádzača</t>
  </si>
  <si>
    <t>áno</t>
  </si>
  <si>
    <t>- cena jednotlivej položky</t>
  </si>
  <si>
    <t>2.1</t>
  </si>
  <si>
    <t>LIST S KONTAKTNÝMI ÚDAJMI
OPRÁVNENEJ OSOBY UCHÁDZAČA</t>
  </si>
  <si>
    <t>ŠTRUKTÚROVANÝ ROZPOČET CENY</t>
  </si>
  <si>
    <t>3.1</t>
  </si>
  <si>
    <t>2.8</t>
  </si>
  <si>
    <t>1.1</t>
  </si>
  <si>
    <t>1.2</t>
  </si>
  <si>
    <t>1.3</t>
  </si>
  <si>
    <t>2 mm</t>
  </si>
  <si>
    <t>ks</t>
  </si>
  <si>
    <t>Kontaktná osoba uchádzača - plnenie zmluvy</t>
  </si>
  <si>
    <t>Množstvo</t>
  </si>
  <si>
    <t>Jednotková cena v EUR</t>
  </si>
  <si>
    <t>Odsávače a hadice na odsávanie</t>
  </si>
  <si>
    <t>Položka č. 1 - ODSÁVAČ, typ I.</t>
  </si>
  <si>
    <t>1.4</t>
  </si>
  <si>
    <t>1.5</t>
  </si>
  <si>
    <t>1.6</t>
  </si>
  <si>
    <t>Materiál:   PVC</t>
  </si>
  <si>
    <t>Veľkosť:    20 CH</t>
  </si>
  <si>
    <t>Typ:     Yankauer</t>
  </si>
  <si>
    <t>Celková dĺžka:    25,0 - 29,0 cm</t>
  </si>
  <si>
    <t>Pozostáva z:</t>
  </si>
  <si>
    <t>ergonomická úchopová rukoväť</t>
  </si>
  <si>
    <t>1.5.1</t>
  </si>
  <si>
    <t>1.5.2</t>
  </si>
  <si>
    <t>odsávacia pracovná časť</t>
  </si>
  <si>
    <t>Ergonomická úchopová rukoväť:</t>
  </si>
  <si>
    <t>dĺžka: so schodíkovým konektorom:   12,0 - 14,0 cm</t>
  </si>
  <si>
    <t>1.6.1</t>
  </si>
  <si>
    <t>ukončenie: konektor na pevné napojenie hadice (položka č.3).</t>
  </si>
  <si>
    <t>Odsávacia pracovná časť:</t>
  </si>
  <si>
    <t>1.6.2</t>
  </si>
  <si>
    <t>1.7</t>
  </si>
  <si>
    <t>dĺžka:   14,0 - 16,0 cm</t>
  </si>
  <si>
    <t>1.7.1</t>
  </si>
  <si>
    <t>1.7.2</t>
  </si>
  <si>
    <t>mierne ohnutá.</t>
  </si>
  <si>
    <t>tvar:   valcový</t>
  </si>
  <si>
    <t>1.7.3</t>
  </si>
  <si>
    <t>ukončenie:   okrúhly atraumatický koniec s centrálnym otvorom a 4 dierkami po obvode.</t>
  </si>
  <si>
    <t>1.7.4</t>
  </si>
  <si>
    <t>Balenie:   sterilné po 1 ks.</t>
  </si>
  <si>
    <t>Obal musí obsahovať minimálne:</t>
  </si>
  <si>
    <t>1.8</t>
  </si>
  <si>
    <t>1.9</t>
  </si>
  <si>
    <t>1.9.1</t>
  </si>
  <si>
    <t>1.9.2</t>
  </si>
  <si>
    <t>1.9.3</t>
  </si>
  <si>
    <t>1.9.4</t>
  </si>
  <si>
    <t>názov,</t>
  </si>
  <si>
    <t>veľkosť,</t>
  </si>
  <si>
    <t>expiráciu,</t>
  </si>
  <si>
    <t>katalógové číslo.</t>
  </si>
  <si>
    <t>Položka č. 2 - ODSÁVAČ, typ II.</t>
  </si>
  <si>
    <t>2.2</t>
  </si>
  <si>
    <t>2.3</t>
  </si>
  <si>
    <t>2.5</t>
  </si>
  <si>
    <t>2.4</t>
  </si>
  <si>
    <t>Typ: flattened Duckbill</t>
  </si>
  <si>
    <t>2.5.1</t>
  </si>
  <si>
    <t>ergonomická úchopová rukoväť,</t>
  </si>
  <si>
    <t>2.5.2</t>
  </si>
  <si>
    <t>odsávacia pracovná časť.</t>
  </si>
  <si>
    <t>2.6</t>
  </si>
  <si>
    <t>2.6.1</t>
  </si>
  <si>
    <t>2.6.2</t>
  </si>
  <si>
    <t>2.6.3</t>
  </si>
  <si>
    <t>ukončenie:  konektor na pevné napojenie hadice (položka č.3).</t>
  </si>
  <si>
    <t>bez kontroly vákua.</t>
  </si>
  <si>
    <t>2.7</t>
  </si>
  <si>
    <t>dĺžka:   14,0 cm - 16 cm</t>
  </si>
  <si>
    <t>2.7.1</t>
  </si>
  <si>
    <t>2.7.2</t>
  </si>
  <si>
    <t>2.7.3</t>
  </si>
  <si>
    <t>2.7.4</t>
  </si>
  <si>
    <t>ukončenie:   plochý atraumatický koniec s centrálnym otvorom od 2,5 do 3,5 mm.</t>
  </si>
  <si>
    <t>2.9</t>
  </si>
  <si>
    <t>2.9.1</t>
  </si>
  <si>
    <t>2.9.2</t>
  </si>
  <si>
    <t>2.9.3</t>
  </si>
  <si>
    <t>2.9.4</t>
  </si>
  <si>
    <t>3.2</t>
  </si>
  <si>
    <t>3.3</t>
  </si>
  <si>
    <t>3.4</t>
  </si>
  <si>
    <t>3.5</t>
  </si>
  <si>
    <t>3.5.1</t>
  </si>
  <si>
    <t>3.5.2</t>
  </si>
  <si>
    <t>3.5.3</t>
  </si>
  <si>
    <t>Materiál: PVC</t>
  </si>
  <si>
    <t>Veľkosť: od 24 do 25 CH.</t>
  </si>
  <si>
    <t>Ukončenie: obojstranne spojkou</t>
  </si>
  <si>
    <t>Na jednej strane spojka na pevné napojenie odsávača (položka č.1 a č.2).</t>
  </si>
  <si>
    <t>Na druhej strane univerzálny konektor na napojenie odsávacieho zariadenia. Kompatibilita so všetkými odsávacími zariadeniami s priemerom 8 - 18 mm s rezom:</t>
  </si>
  <si>
    <t>8 - 10 mm</t>
  </si>
  <si>
    <t>10 - 14 mm</t>
  </si>
  <si>
    <t>14 - 18 mm</t>
  </si>
  <si>
    <t>3.6</t>
  </si>
  <si>
    <t>3.7</t>
  </si>
  <si>
    <t>3.8</t>
  </si>
  <si>
    <t>3.8.1</t>
  </si>
  <si>
    <t>3.8.2</t>
  </si>
  <si>
    <t>3.8.3</t>
  </si>
  <si>
    <t>3.8.4</t>
  </si>
  <si>
    <t>Dĺžka sacej hadice:   minimálne 350 cm.</t>
  </si>
  <si>
    <t>Položka č. 3 - HADICA NA ODSÁVANIE</t>
  </si>
  <si>
    <t>HADICA NA ODSÁVANIE</t>
  </si>
  <si>
    <t>ODSÁVAČ, typ II.</t>
  </si>
  <si>
    <t>ODSÁVAČ, typ I.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</si>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</sst>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7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6" fillId="0" borderId="0" xfId="2" applyNumberFormat="1" applyFont="1" applyBorder="1" applyAlignment="1">
      <alignment vertical="center" wrapText="1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 applyAlignment="1"/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164" fontId="2" fillId="3" borderId="1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164" fontId="1" fillId="3" borderId="17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49" fontId="1" fillId="0" borderId="27" xfId="0" applyNumberFormat="1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top" wrapText="1"/>
    </xf>
    <xf numFmtId="49" fontId="2" fillId="5" borderId="2" xfId="0" applyNumberFormat="1" applyFont="1" applyFill="1" applyBorder="1" applyAlignment="1">
      <alignment horizontal="center" vertical="top" wrapText="1"/>
    </xf>
    <xf numFmtId="49" fontId="6" fillId="0" borderId="26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49" fontId="1" fillId="0" borderId="23" xfId="0" applyNumberFormat="1" applyFont="1" applyBorder="1" applyAlignment="1">
      <alignment horizontal="right" vertical="top" wrapText="1"/>
    </xf>
    <xf numFmtId="49" fontId="6" fillId="0" borderId="27" xfId="2" applyNumberFormat="1" applyFont="1" applyBorder="1" applyAlignment="1">
      <alignment horizontal="center" vertical="top" wrapText="1"/>
    </xf>
    <xf numFmtId="49" fontId="6" fillId="0" borderId="23" xfId="2" applyNumberFormat="1" applyFont="1" applyBorder="1" applyAlignment="1">
      <alignment horizontal="center" vertical="top" wrapText="1"/>
    </xf>
    <xf numFmtId="49" fontId="6" fillId="0" borderId="26" xfId="2" applyNumberFormat="1" applyFont="1" applyBorder="1" applyAlignment="1">
      <alignment horizontal="center" vertical="top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2" applyFont="1" applyAlignment="1"/>
    <xf numFmtId="14" fontId="1" fillId="0" borderId="0" xfId="0" applyNumberFormat="1" applyFont="1" applyAlignment="1">
      <alignment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3" fontId="6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3" fontId="6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4" borderId="24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36" xfId="0" applyNumberFormat="1" applyFont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Border="1" applyAlignment="1" applyProtection="1">
      <alignment horizontal="right" vertical="center" wrapText="1"/>
      <protection locked="0"/>
    </xf>
    <xf numFmtId="164" fontId="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3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1" fillId="4" borderId="34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30" xfId="0" applyNumberFormat="1" applyFont="1" applyBorder="1" applyAlignment="1" applyProtection="1">
      <alignment horizontal="center" vertical="center" wrapText="1"/>
      <protection locked="0"/>
    </xf>
    <xf numFmtId="164" fontId="1" fillId="0" borderId="34" xfId="0" applyNumberFormat="1" applyFont="1" applyBorder="1" applyAlignment="1" applyProtection="1">
      <alignment horizontal="right" vertical="center" wrapText="1"/>
      <protection locked="0"/>
    </xf>
    <xf numFmtId="164" fontId="1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>
      <alignment horizontal="center" vertical="top" wrapText="1"/>
    </xf>
    <xf numFmtId="49" fontId="1" fillId="0" borderId="47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top" wrapText="1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6" fillId="0" borderId="40" xfId="0" applyNumberFormat="1" applyFont="1" applyBorder="1" applyAlignment="1">
      <alignment horizontal="left" vertical="top" wrapText="1"/>
    </xf>
    <xf numFmtId="49" fontId="6" fillId="0" borderId="24" xfId="0" applyNumberFormat="1" applyFont="1" applyBorder="1" applyAlignment="1">
      <alignment horizontal="left" vertical="top" wrapText="1"/>
    </xf>
    <xf numFmtId="49" fontId="6" fillId="0" borderId="33" xfId="0" applyNumberFormat="1" applyFont="1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left" vertical="top" wrapText="1"/>
    </xf>
    <xf numFmtId="49" fontId="6" fillId="0" borderId="21" xfId="0" applyNumberFormat="1" applyFont="1" applyBorder="1" applyAlignment="1">
      <alignment horizontal="left" vertical="top" wrapText="1"/>
    </xf>
    <xf numFmtId="49" fontId="6" fillId="0" borderId="22" xfId="0" applyNumberFormat="1" applyFont="1" applyBorder="1" applyAlignment="1">
      <alignment horizontal="left" vertical="top" wrapText="1"/>
    </xf>
    <xf numFmtId="49" fontId="6" fillId="0" borderId="31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49" fontId="9" fillId="2" borderId="3" xfId="2" applyNumberFormat="1" applyFont="1" applyFill="1" applyBorder="1" applyAlignment="1">
      <alignment horizontal="left" vertical="top" wrapText="1"/>
    </xf>
    <xf numFmtId="49" fontId="9" fillId="2" borderId="18" xfId="2" applyNumberFormat="1" applyFont="1" applyFill="1" applyBorder="1" applyAlignment="1">
      <alignment horizontal="left" vertical="top" wrapText="1"/>
    </xf>
    <xf numFmtId="49" fontId="9" fillId="2" borderId="19" xfId="2" applyNumberFormat="1" applyFont="1" applyFill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 vertical="center" wrapText="1"/>
    </xf>
    <xf numFmtId="49" fontId="6" fillId="0" borderId="35" xfId="0" applyNumberFormat="1" applyFont="1" applyBorder="1" applyAlignment="1">
      <alignment horizontal="left" vertical="top" wrapText="1"/>
    </xf>
    <xf numFmtId="49" fontId="6" fillId="0" borderId="32" xfId="0" applyNumberFormat="1" applyFont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left" vertical="top" wrapText="1"/>
    </xf>
    <xf numFmtId="49" fontId="2" fillId="5" borderId="38" xfId="0" applyNumberFormat="1" applyFont="1" applyFill="1" applyBorder="1" applyAlignment="1">
      <alignment horizontal="left" vertical="top" wrapText="1"/>
    </xf>
    <xf numFmtId="0" fontId="9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Fill="1" applyBorder="1" applyAlignment="1" applyProtection="1">
      <alignment horizontal="center" vertical="top" wrapText="1"/>
      <protection locked="0"/>
    </xf>
    <xf numFmtId="3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</cellXfs>
  <cellStyles count="3">
    <cellStyle name="Hypertextové prepojenie" xfId="1" builtinId="8"/>
    <cellStyle name="Normálne" xfId="0" builtinId="0"/>
    <cellStyle name="normálne 2 2" xfId="2"/>
  </cellStyles>
  <dxfs count="2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6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24" t="s">
        <v>12</v>
      </c>
      <c r="B1" s="124"/>
    </row>
    <row r="2" spans="1:10" x14ac:dyDescent="0.25">
      <c r="A2" s="125" t="s">
        <v>57</v>
      </c>
      <c r="B2" s="125"/>
      <c r="C2" s="125"/>
      <c r="D2" s="125"/>
    </row>
    <row r="3" spans="1:10" ht="24.95" customHeight="1" x14ac:dyDescent="0.25">
      <c r="A3" s="126"/>
      <c r="B3" s="126"/>
      <c r="C3" s="126"/>
    </row>
    <row r="4" spans="1:10" ht="36" customHeight="1" x14ac:dyDescent="0.3">
      <c r="A4" s="117" t="s">
        <v>45</v>
      </c>
      <c r="B4" s="118"/>
      <c r="C4" s="118"/>
      <c r="D4" s="118"/>
      <c r="E4" s="2"/>
      <c r="F4" s="2"/>
      <c r="G4" s="2"/>
      <c r="H4" s="2"/>
      <c r="I4" s="2"/>
      <c r="J4" s="2"/>
    </row>
    <row r="6" spans="1:10" x14ac:dyDescent="0.25">
      <c r="A6" s="123" t="s">
        <v>0</v>
      </c>
      <c r="B6" s="123"/>
      <c r="C6" s="119"/>
      <c r="D6" s="119"/>
      <c r="F6" s="21"/>
    </row>
    <row r="7" spans="1:10" x14ac:dyDescent="0.25">
      <c r="A7" s="123" t="s">
        <v>1</v>
      </c>
      <c r="B7" s="123"/>
      <c r="C7" s="114"/>
      <c r="D7" s="114"/>
    </row>
    <row r="8" spans="1:10" x14ac:dyDescent="0.25">
      <c r="A8" s="123" t="s">
        <v>2</v>
      </c>
      <c r="B8" s="123"/>
      <c r="C8" s="114"/>
      <c r="D8" s="114"/>
    </row>
    <row r="9" spans="1:10" x14ac:dyDescent="0.25">
      <c r="A9" s="123" t="s">
        <v>3</v>
      </c>
      <c r="B9" s="123"/>
      <c r="C9" s="114"/>
      <c r="D9" s="114"/>
    </row>
    <row r="10" spans="1:10" x14ac:dyDescent="0.25">
      <c r="A10" s="3"/>
      <c r="B10" s="3"/>
      <c r="C10" s="3"/>
    </row>
    <row r="11" spans="1:10" x14ac:dyDescent="0.25">
      <c r="A11" s="116" t="s">
        <v>7</v>
      </c>
      <c r="B11" s="116"/>
      <c r="C11" s="116"/>
      <c r="D11" s="5"/>
      <c r="E11" s="5"/>
      <c r="F11" s="5"/>
      <c r="G11" s="5"/>
      <c r="H11" s="5"/>
      <c r="I11" s="5"/>
      <c r="J11" s="5"/>
    </row>
    <row r="12" spans="1:10" x14ac:dyDescent="0.25">
      <c r="A12" s="123" t="s">
        <v>4</v>
      </c>
      <c r="B12" s="123"/>
      <c r="C12" s="127"/>
      <c r="D12" s="127"/>
    </row>
    <row r="13" spans="1:10" x14ac:dyDescent="0.25">
      <c r="A13" s="123" t="s">
        <v>22</v>
      </c>
      <c r="B13" s="123"/>
      <c r="C13" s="122"/>
      <c r="D13" s="122"/>
    </row>
    <row r="14" spans="1:10" x14ac:dyDescent="0.25">
      <c r="A14" s="123" t="s">
        <v>5</v>
      </c>
      <c r="B14" s="123"/>
      <c r="C14" s="122"/>
      <c r="D14" s="122"/>
    </row>
    <row r="15" spans="1:10" x14ac:dyDescent="0.25">
      <c r="A15" s="123" t="s">
        <v>6</v>
      </c>
      <c r="B15" s="123"/>
      <c r="C15" s="121"/>
      <c r="D15" s="122"/>
    </row>
    <row r="16" spans="1:10" x14ac:dyDescent="0.25">
      <c r="A16" s="3"/>
      <c r="B16" s="3"/>
      <c r="C16" s="3"/>
    </row>
    <row r="17" spans="1:10" x14ac:dyDescent="0.25">
      <c r="A17" s="116" t="s">
        <v>54</v>
      </c>
      <c r="B17" s="116"/>
      <c r="C17" s="116"/>
      <c r="D17" s="5"/>
      <c r="E17" s="5"/>
      <c r="F17" s="5"/>
      <c r="G17" s="5"/>
      <c r="H17" s="5"/>
      <c r="I17" s="5"/>
      <c r="J17" s="5"/>
    </row>
    <row r="18" spans="1:10" x14ac:dyDescent="0.25">
      <c r="A18" s="123" t="s">
        <v>4</v>
      </c>
      <c r="B18" s="123"/>
      <c r="C18" s="127"/>
      <c r="D18" s="127"/>
    </row>
    <row r="19" spans="1:10" x14ac:dyDescent="0.25">
      <c r="A19" s="123" t="s">
        <v>22</v>
      </c>
      <c r="B19" s="123"/>
      <c r="C19" s="122"/>
      <c r="D19" s="122"/>
    </row>
    <row r="20" spans="1:10" x14ac:dyDescent="0.25">
      <c r="A20" s="123" t="s">
        <v>5</v>
      </c>
      <c r="B20" s="123"/>
      <c r="C20" s="122"/>
      <c r="D20" s="122"/>
    </row>
    <row r="21" spans="1:10" x14ac:dyDescent="0.25">
      <c r="A21" s="123" t="s">
        <v>6</v>
      </c>
      <c r="B21" s="123"/>
      <c r="C21" s="121"/>
      <c r="D21" s="122"/>
    </row>
    <row r="22" spans="1:10" ht="24.95" customHeight="1" x14ac:dyDescent="0.25">
      <c r="A22" s="53"/>
      <c r="B22" s="53"/>
      <c r="C22" s="53"/>
    </row>
    <row r="23" spans="1:10" ht="24.95" customHeight="1" x14ac:dyDescent="0.25">
      <c r="A23" s="53"/>
      <c r="B23" s="53"/>
      <c r="C23" s="53"/>
    </row>
    <row r="24" spans="1:10" x14ac:dyDescent="0.25">
      <c r="A24" s="1" t="s">
        <v>8</v>
      </c>
      <c r="B24" s="114"/>
      <c r="C24" s="114"/>
    </row>
    <row r="25" spans="1:10" x14ac:dyDescent="0.25">
      <c r="A25" s="4" t="s">
        <v>10</v>
      </c>
      <c r="B25" s="115"/>
      <c r="C25" s="115"/>
    </row>
    <row r="31" spans="1:10" ht="28.5" customHeight="1" x14ac:dyDescent="0.25">
      <c r="D31" s="14"/>
    </row>
    <row r="32" spans="1:10" x14ac:dyDescent="0.25">
      <c r="D32" s="47" t="s">
        <v>40</v>
      </c>
    </row>
    <row r="35" spans="1:5" s="10" customFormat="1" ht="11.25" x14ac:dyDescent="0.2">
      <c r="A35" s="120" t="s">
        <v>11</v>
      </c>
      <c r="B35" s="120"/>
    </row>
    <row r="36" spans="1:5" s="11" customFormat="1" ht="15" customHeight="1" x14ac:dyDescent="0.2">
      <c r="A36" s="15"/>
      <c r="B36" s="113" t="s">
        <v>13</v>
      </c>
      <c r="C36" s="113"/>
      <c r="D36" s="12"/>
      <c r="E36" s="13"/>
    </row>
  </sheetData>
  <mergeCells count="34">
    <mergeCell ref="A21:B21"/>
    <mergeCell ref="C21:D21"/>
    <mergeCell ref="C18:D18"/>
    <mergeCell ref="A19:B19"/>
    <mergeCell ref="C19:D19"/>
    <mergeCell ref="A20:B20"/>
    <mergeCell ref="C20:D20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6:C36"/>
    <mergeCell ref="B24:C24"/>
    <mergeCell ref="B25:C25"/>
    <mergeCell ref="A17:C17"/>
    <mergeCell ref="A4:D4"/>
    <mergeCell ref="C6:D6"/>
    <mergeCell ref="A35:B35"/>
    <mergeCell ref="C7:D7"/>
    <mergeCell ref="C8:D8"/>
    <mergeCell ref="C9:D9"/>
    <mergeCell ref="C15:D15"/>
    <mergeCell ref="C14:D14"/>
    <mergeCell ref="A9:B9"/>
    <mergeCell ref="A13:B13"/>
    <mergeCell ref="C13:D13"/>
    <mergeCell ref="A18:B18"/>
  </mergeCells>
  <conditionalFormatting sqref="C6:D6">
    <cfRule type="containsBlanks" dxfId="26" priority="16">
      <formula>LEN(TRIM(C6))=0</formula>
    </cfRule>
  </conditionalFormatting>
  <conditionalFormatting sqref="C7:D9">
    <cfRule type="containsBlanks" dxfId="25" priority="13">
      <formula>LEN(TRIM(C7))=0</formula>
    </cfRule>
  </conditionalFormatting>
  <conditionalFormatting sqref="C12:D12 C14:D15">
    <cfRule type="containsBlanks" dxfId="24" priority="12">
      <formula>LEN(TRIM(C12))=0</formula>
    </cfRule>
  </conditionalFormatting>
  <conditionalFormatting sqref="A36:B36">
    <cfRule type="containsBlanks" dxfId="23" priority="11">
      <formula>LEN(TRIM(A36))=0</formula>
    </cfRule>
  </conditionalFormatting>
  <conditionalFormatting sqref="B24:C25">
    <cfRule type="containsBlanks" dxfId="22" priority="4">
      <formula>LEN(TRIM(B24))=0</formula>
    </cfRule>
  </conditionalFormatting>
  <conditionalFormatting sqref="C13:D13">
    <cfRule type="containsBlanks" dxfId="21" priority="3">
      <formula>LEN(TRIM(C13))=0</formula>
    </cfRule>
  </conditionalFormatting>
  <conditionalFormatting sqref="C18:D18 C20:D21">
    <cfRule type="containsBlanks" dxfId="20" priority="2">
      <formula>LEN(TRIM(C18))=0</formula>
    </cfRule>
  </conditionalFormatting>
  <conditionalFormatting sqref="C19:D19">
    <cfRule type="containsBlanks" dxfId="19" priority="1">
      <formula>LEN(TRIM(C19))=0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93"/>
  <sheetViews>
    <sheetView showGridLines="0" zoomScaleNormal="100" workbookViewId="0">
      <selection sqref="A1:C1"/>
    </sheetView>
  </sheetViews>
  <sheetFormatPr defaultRowHeight="15" x14ac:dyDescent="0.25"/>
  <cols>
    <col min="1" max="1" width="6" style="3" bestFit="1" customWidth="1"/>
    <col min="2" max="2" width="22" style="3" customWidth="1"/>
    <col min="3" max="3" width="69.85546875" style="3" customWidth="1"/>
    <col min="4" max="5" width="12.7109375" style="3" customWidth="1"/>
    <col min="6" max="16384" width="9.140625" style="3"/>
  </cols>
  <sheetData>
    <row r="1" spans="1:14" ht="15" customHeight="1" x14ac:dyDescent="0.25">
      <c r="A1" s="123" t="s">
        <v>12</v>
      </c>
      <c r="B1" s="123"/>
      <c r="C1" s="123"/>
    </row>
    <row r="2" spans="1:14" ht="15" customHeight="1" x14ac:dyDescent="0.25">
      <c r="A2" s="146" t="str">
        <f>'Príloha č. 1'!A2:C2</f>
        <v>Odsávače a hadice na odsávanie</v>
      </c>
      <c r="B2" s="146"/>
      <c r="C2" s="146"/>
      <c r="D2" s="146"/>
      <c r="E2" s="146"/>
    </row>
    <row r="3" spans="1:14" ht="15" customHeight="1" x14ac:dyDescent="0.25">
      <c r="A3" s="148"/>
      <c r="B3" s="148"/>
      <c r="C3" s="148"/>
      <c r="D3" s="148"/>
    </row>
    <row r="4" spans="1:14" ht="18.75" customHeight="1" x14ac:dyDescent="0.3">
      <c r="A4" s="117" t="s">
        <v>23</v>
      </c>
      <c r="B4" s="117"/>
      <c r="C4" s="117"/>
      <c r="D4" s="117"/>
      <c r="E4" s="117"/>
      <c r="F4" s="9"/>
      <c r="G4" s="9"/>
      <c r="H4" s="9"/>
      <c r="I4" s="9"/>
      <c r="J4" s="9"/>
      <c r="K4" s="9"/>
    </row>
    <row r="5" spans="1:14" s="8" customFormat="1" ht="15" customHeight="1" x14ac:dyDescent="0.25">
      <c r="A5" s="17"/>
      <c r="B5" s="17"/>
      <c r="C5" s="17"/>
      <c r="D5" s="17"/>
      <c r="E5" s="17"/>
    </row>
    <row r="6" spans="1:14" s="8" customFormat="1" ht="30" customHeight="1" x14ac:dyDescent="0.25">
      <c r="A6" s="149" t="s">
        <v>18</v>
      </c>
      <c r="B6" s="150"/>
      <c r="C6" s="150"/>
      <c r="D6" s="65" t="s">
        <v>20</v>
      </c>
      <c r="E6" s="66" t="s">
        <v>19</v>
      </c>
    </row>
    <row r="7" spans="1:14" s="8" customFormat="1" ht="30" customHeight="1" x14ac:dyDescent="0.25">
      <c r="A7" s="64" t="s">
        <v>14</v>
      </c>
      <c r="B7" s="144" t="s">
        <v>58</v>
      </c>
      <c r="C7" s="144"/>
      <c r="D7" s="144"/>
      <c r="E7" s="145"/>
    </row>
    <row r="8" spans="1:14" s="8" customFormat="1" ht="24.95" customHeight="1" x14ac:dyDescent="0.25">
      <c r="A8" s="105" t="s">
        <v>49</v>
      </c>
      <c r="B8" s="128" t="s">
        <v>62</v>
      </c>
      <c r="C8" s="129"/>
      <c r="D8" s="59" t="s">
        <v>42</v>
      </c>
      <c r="E8" s="60"/>
    </row>
    <row r="9" spans="1:14" s="8" customFormat="1" ht="24.95" customHeight="1" x14ac:dyDescent="0.25">
      <c r="A9" s="105" t="s">
        <v>50</v>
      </c>
      <c r="B9" s="128" t="s">
        <v>63</v>
      </c>
      <c r="C9" s="129"/>
      <c r="D9" s="59" t="s">
        <v>42</v>
      </c>
      <c r="E9" s="60"/>
      <c r="I9" s="50"/>
      <c r="J9" s="50"/>
      <c r="K9" s="50"/>
      <c r="L9" s="50"/>
      <c r="M9" s="50"/>
      <c r="N9" s="50"/>
    </row>
    <row r="10" spans="1:14" s="8" customFormat="1" ht="24.95" customHeight="1" x14ac:dyDescent="0.25">
      <c r="A10" s="105" t="s">
        <v>51</v>
      </c>
      <c r="B10" s="128" t="s">
        <v>64</v>
      </c>
      <c r="C10" s="129"/>
      <c r="D10" s="59" t="s">
        <v>42</v>
      </c>
      <c r="E10" s="60"/>
      <c r="I10" s="50"/>
      <c r="J10" s="50"/>
      <c r="K10" s="50"/>
      <c r="L10" s="50"/>
      <c r="M10" s="50"/>
      <c r="N10" s="50"/>
    </row>
    <row r="11" spans="1:14" s="8" customFormat="1" ht="24.95" customHeight="1" x14ac:dyDescent="0.25">
      <c r="A11" s="105" t="s">
        <v>59</v>
      </c>
      <c r="B11" s="128" t="s">
        <v>65</v>
      </c>
      <c r="C11" s="129"/>
      <c r="D11" s="59" t="s">
        <v>42</v>
      </c>
      <c r="E11" s="60"/>
      <c r="I11" s="50"/>
      <c r="J11" s="50"/>
      <c r="K11" s="50"/>
      <c r="L11" s="50"/>
      <c r="M11" s="50"/>
      <c r="N11" s="50"/>
    </row>
    <row r="12" spans="1:14" s="8" customFormat="1" ht="24.95" customHeight="1" x14ac:dyDescent="0.25">
      <c r="A12" s="105" t="s">
        <v>60</v>
      </c>
      <c r="B12" s="128" t="s">
        <v>66</v>
      </c>
      <c r="C12" s="129"/>
      <c r="D12" s="59" t="s">
        <v>42</v>
      </c>
      <c r="E12" s="60"/>
      <c r="I12" s="50"/>
      <c r="J12" s="50"/>
      <c r="K12" s="50"/>
      <c r="L12" s="50"/>
      <c r="M12" s="50"/>
      <c r="N12" s="50"/>
    </row>
    <row r="13" spans="1:14" s="8" customFormat="1" ht="24.95" customHeight="1" x14ac:dyDescent="0.25">
      <c r="A13" s="55" t="s">
        <v>68</v>
      </c>
      <c r="B13" s="128" t="s">
        <v>67</v>
      </c>
      <c r="C13" s="129"/>
      <c r="D13" s="59" t="s">
        <v>42</v>
      </c>
      <c r="E13" s="60"/>
      <c r="I13" s="50"/>
      <c r="J13" s="50"/>
      <c r="K13" s="50"/>
      <c r="L13" s="50"/>
      <c r="M13" s="50"/>
      <c r="N13" s="50"/>
    </row>
    <row r="14" spans="1:14" s="8" customFormat="1" ht="24.95" customHeight="1" x14ac:dyDescent="0.25">
      <c r="A14" s="55" t="s">
        <v>69</v>
      </c>
      <c r="B14" s="128" t="s">
        <v>70</v>
      </c>
      <c r="C14" s="129"/>
      <c r="D14" s="59" t="s">
        <v>42</v>
      </c>
      <c r="E14" s="60"/>
      <c r="I14" s="50"/>
      <c r="J14" s="50"/>
      <c r="K14" s="50"/>
      <c r="L14" s="50"/>
      <c r="M14" s="50"/>
      <c r="N14" s="50"/>
    </row>
    <row r="15" spans="1:14" s="8" customFormat="1" ht="24.95" customHeight="1" x14ac:dyDescent="0.25">
      <c r="A15" s="105" t="s">
        <v>61</v>
      </c>
      <c r="B15" s="128" t="s">
        <v>71</v>
      </c>
      <c r="C15" s="129"/>
      <c r="D15" s="59" t="s">
        <v>42</v>
      </c>
      <c r="E15" s="60"/>
      <c r="I15" s="50"/>
      <c r="J15" s="50"/>
      <c r="K15" s="50"/>
      <c r="L15" s="50"/>
      <c r="M15" s="50"/>
      <c r="N15" s="50"/>
    </row>
    <row r="16" spans="1:14" s="8" customFormat="1" ht="24.95" customHeight="1" x14ac:dyDescent="0.25">
      <c r="A16" s="105" t="s">
        <v>73</v>
      </c>
      <c r="B16" s="128" t="s">
        <v>72</v>
      </c>
      <c r="C16" s="129"/>
      <c r="D16" s="59" t="s">
        <v>42</v>
      </c>
      <c r="E16" s="60"/>
      <c r="I16" s="50"/>
      <c r="J16" s="50"/>
      <c r="K16" s="50"/>
      <c r="L16" s="50"/>
      <c r="M16" s="50"/>
      <c r="N16" s="50"/>
    </row>
    <row r="17" spans="1:14" s="8" customFormat="1" ht="24.95" customHeight="1" x14ac:dyDescent="0.25">
      <c r="A17" s="105" t="s">
        <v>76</v>
      </c>
      <c r="B17" s="128" t="s">
        <v>74</v>
      </c>
      <c r="C17" s="129"/>
      <c r="D17" s="59" t="s">
        <v>42</v>
      </c>
      <c r="E17" s="60"/>
      <c r="I17" s="50"/>
      <c r="J17" s="50"/>
      <c r="K17" s="50"/>
      <c r="L17" s="50"/>
      <c r="M17" s="50"/>
      <c r="N17" s="50"/>
    </row>
    <row r="18" spans="1:14" s="8" customFormat="1" ht="24.95" customHeight="1" x14ac:dyDescent="0.25">
      <c r="A18" s="105" t="s">
        <v>77</v>
      </c>
      <c r="B18" s="128" t="s">
        <v>75</v>
      </c>
      <c r="C18" s="129"/>
      <c r="D18" s="59" t="s">
        <v>42</v>
      </c>
      <c r="E18" s="60"/>
      <c r="I18" s="50"/>
      <c r="J18" s="50"/>
      <c r="K18" s="50"/>
      <c r="L18" s="50"/>
      <c r="M18" s="50"/>
      <c r="N18" s="50"/>
    </row>
    <row r="19" spans="1:14" s="8" customFormat="1" ht="24.95" customHeight="1" x14ac:dyDescent="0.25">
      <c r="A19" s="105" t="s">
        <v>79</v>
      </c>
      <c r="B19" s="128" t="s">
        <v>78</v>
      </c>
      <c r="C19" s="129"/>
      <c r="D19" s="59" t="s">
        <v>42</v>
      </c>
      <c r="E19" s="60"/>
      <c r="I19" s="50"/>
      <c r="J19" s="50"/>
      <c r="K19" s="50"/>
      <c r="L19" s="50"/>
      <c r="M19" s="50"/>
      <c r="N19" s="50"/>
    </row>
    <row r="20" spans="1:14" s="8" customFormat="1" ht="24.95" customHeight="1" x14ac:dyDescent="0.25">
      <c r="A20" s="105" t="s">
        <v>80</v>
      </c>
      <c r="B20" s="128" t="s">
        <v>81</v>
      </c>
      <c r="C20" s="129"/>
      <c r="D20" s="59" t="s">
        <v>42</v>
      </c>
      <c r="E20" s="107"/>
      <c r="I20" s="50"/>
      <c r="J20" s="50"/>
      <c r="K20" s="50"/>
      <c r="L20" s="50"/>
      <c r="M20" s="50"/>
      <c r="N20" s="50"/>
    </row>
    <row r="21" spans="1:14" s="8" customFormat="1" ht="24.95" customHeight="1" x14ac:dyDescent="0.25">
      <c r="A21" s="105" t="s">
        <v>83</v>
      </c>
      <c r="B21" s="128" t="s">
        <v>82</v>
      </c>
      <c r="C21" s="129"/>
      <c r="D21" s="59" t="s">
        <v>42</v>
      </c>
      <c r="E21" s="107"/>
      <c r="I21" s="50"/>
      <c r="J21" s="50"/>
      <c r="K21" s="50"/>
      <c r="L21" s="50"/>
      <c r="M21" s="50"/>
      <c r="N21" s="50"/>
    </row>
    <row r="22" spans="1:14" s="8" customFormat="1" ht="24.95" customHeight="1" x14ac:dyDescent="0.25">
      <c r="A22" s="105" t="s">
        <v>85</v>
      </c>
      <c r="B22" s="128" t="s">
        <v>84</v>
      </c>
      <c r="C22" s="129"/>
      <c r="D22" s="59" t="s">
        <v>42</v>
      </c>
      <c r="E22" s="107"/>
      <c r="I22" s="50"/>
      <c r="J22" s="50"/>
      <c r="K22" s="50"/>
      <c r="L22" s="50"/>
      <c r="M22" s="50"/>
      <c r="N22" s="50"/>
    </row>
    <row r="23" spans="1:14" s="8" customFormat="1" ht="24.95" customHeight="1" x14ac:dyDescent="0.25">
      <c r="A23" s="106" t="s">
        <v>88</v>
      </c>
      <c r="B23" s="128" t="s">
        <v>86</v>
      </c>
      <c r="C23" s="129"/>
      <c r="D23" s="59" t="s">
        <v>42</v>
      </c>
      <c r="E23" s="107"/>
      <c r="I23" s="50"/>
      <c r="J23" s="50"/>
      <c r="K23" s="50"/>
      <c r="L23" s="50"/>
      <c r="M23" s="50"/>
      <c r="N23" s="50"/>
    </row>
    <row r="24" spans="1:14" s="8" customFormat="1" ht="24.95" customHeight="1" x14ac:dyDescent="0.25">
      <c r="A24" s="106" t="s">
        <v>89</v>
      </c>
      <c r="B24" s="128" t="s">
        <v>87</v>
      </c>
      <c r="C24" s="129"/>
      <c r="D24" s="59" t="s">
        <v>42</v>
      </c>
      <c r="E24" s="107"/>
      <c r="I24" s="50"/>
      <c r="J24" s="50"/>
      <c r="K24" s="50"/>
      <c r="L24" s="50"/>
      <c r="M24" s="50"/>
      <c r="N24" s="50"/>
    </row>
    <row r="25" spans="1:14" s="8" customFormat="1" ht="24.95" customHeight="1" x14ac:dyDescent="0.25">
      <c r="A25" s="106" t="s">
        <v>90</v>
      </c>
      <c r="B25" s="128" t="s">
        <v>94</v>
      </c>
      <c r="C25" s="129"/>
      <c r="D25" s="59" t="s">
        <v>42</v>
      </c>
      <c r="E25" s="107"/>
      <c r="I25" s="50"/>
      <c r="J25" s="50"/>
      <c r="K25" s="50"/>
      <c r="L25" s="50"/>
      <c r="M25" s="50"/>
      <c r="N25" s="50"/>
    </row>
    <row r="26" spans="1:14" s="8" customFormat="1" ht="24.95" customHeight="1" x14ac:dyDescent="0.25">
      <c r="A26" s="106" t="s">
        <v>91</v>
      </c>
      <c r="B26" s="128" t="s">
        <v>95</v>
      </c>
      <c r="C26" s="129"/>
      <c r="D26" s="59" t="s">
        <v>42</v>
      </c>
      <c r="E26" s="107"/>
      <c r="I26" s="50"/>
      <c r="J26" s="50"/>
      <c r="K26" s="50"/>
      <c r="L26" s="50"/>
      <c r="M26" s="50"/>
      <c r="N26" s="50"/>
    </row>
    <row r="27" spans="1:14" s="8" customFormat="1" ht="24.95" customHeight="1" x14ac:dyDescent="0.25">
      <c r="A27" s="106" t="s">
        <v>92</v>
      </c>
      <c r="B27" s="128" t="s">
        <v>96</v>
      </c>
      <c r="C27" s="129"/>
      <c r="D27" s="59" t="s">
        <v>42</v>
      </c>
      <c r="E27" s="107"/>
      <c r="I27" s="50"/>
      <c r="J27" s="50"/>
      <c r="K27" s="50"/>
      <c r="L27" s="50"/>
      <c r="M27" s="50"/>
      <c r="N27" s="50"/>
    </row>
    <row r="28" spans="1:14" s="8" customFormat="1" ht="35.25" customHeight="1" x14ac:dyDescent="0.25">
      <c r="A28" s="106" t="s">
        <v>93</v>
      </c>
      <c r="B28" s="130" t="s">
        <v>97</v>
      </c>
      <c r="C28" s="131"/>
      <c r="D28" s="61" t="s">
        <v>42</v>
      </c>
      <c r="E28" s="49"/>
      <c r="I28" s="50"/>
      <c r="J28" s="50"/>
      <c r="K28" s="50"/>
      <c r="L28" s="50"/>
      <c r="M28" s="50"/>
      <c r="N28" s="50"/>
    </row>
    <row r="29" spans="1:14" s="8" customFormat="1" ht="24.95" customHeight="1" x14ac:dyDescent="0.25">
      <c r="A29" s="51" t="s">
        <v>15</v>
      </c>
      <c r="B29" s="144" t="s">
        <v>98</v>
      </c>
      <c r="C29" s="144"/>
      <c r="D29" s="144"/>
      <c r="E29" s="145"/>
    </row>
    <row r="30" spans="1:14" s="7" customFormat="1" ht="24.95" customHeight="1" x14ac:dyDescent="0.25">
      <c r="A30" s="48" t="s">
        <v>44</v>
      </c>
      <c r="B30" s="132" t="s">
        <v>52</v>
      </c>
      <c r="C30" s="133"/>
      <c r="D30" s="62" t="s">
        <v>42</v>
      </c>
      <c r="E30" s="63"/>
    </row>
    <row r="31" spans="1:14" s="8" customFormat="1" ht="24.95" customHeight="1" x14ac:dyDescent="0.25">
      <c r="A31" s="106" t="s">
        <v>99</v>
      </c>
      <c r="B31" s="128" t="s">
        <v>63</v>
      </c>
      <c r="C31" s="129"/>
      <c r="D31" s="59" t="s">
        <v>42</v>
      </c>
      <c r="E31" s="107"/>
      <c r="I31" s="50"/>
      <c r="J31" s="50"/>
      <c r="K31" s="50"/>
      <c r="L31" s="50"/>
      <c r="M31" s="50"/>
      <c r="N31" s="50"/>
    </row>
    <row r="32" spans="1:14" s="8" customFormat="1" ht="24.95" customHeight="1" x14ac:dyDescent="0.25">
      <c r="A32" s="106" t="s">
        <v>100</v>
      </c>
      <c r="B32" s="128" t="s">
        <v>103</v>
      </c>
      <c r="C32" s="129"/>
      <c r="D32" s="59" t="s">
        <v>42</v>
      </c>
      <c r="E32" s="107"/>
      <c r="I32" s="50"/>
      <c r="J32" s="50"/>
      <c r="K32" s="50"/>
      <c r="L32" s="50"/>
      <c r="M32" s="50"/>
      <c r="N32" s="50"/>
    </row>
    <row r="33" spans="1:14" s="8" customFormat="1" ht="24.95" customHeight="1" x14ac:dyDescent="0.25">
      <c r="A33" s="106" t="s">
        <v>102</v>
      </c>
      <c r="B33" s="128" t="s">
        <v>65</v>
      </c>
      <c r="C33" s="129"/>
      <c r="D33" s="59" t="s">
        <v>42</v>
      </c>
      <c r="E33" s="107"/>
      <c r="I33" s="50"/>
      <c r="J33" s="50"/>
      <c r="K33" s="50"/>
      <c r="L33" s="50"/>
      <c r="M33" s="50"/>
      <c r="N33" s="50"/>
    </row>
    <row r="34" spans="1:14" s="8" customFormat="1" ht="24.95" customHeight="1" x14ac:dyDescent="0.25">
      <c r="A34" s="106" t="s">
        <v>101</v>
      </c>
      <c r="B34" s="128" t="s">
        <v>66</v>
      </c>
      <c r="C34" s="129"/>
      <c r="D34" s="59" t="s">
        <v>42</v>
      </c>
      <c r="E34" s="107"/>
      <c r="I34" s="50"/>
      <c r="J34" s="50"/>
      <c r="K34" s="50"/>
      <c r="L34" s="50"/>
      <c r="M34" s="50"/>
      <c r="N34" s="50"/>
    </row>
    <row r="35" spans="1:14" s="8" customFormat="1" ht="24.95" customHeight="1" x14ac:dyDescent="0.25">
      <c r="A35" s="106" t="s">
        <v>104</v>
      </c>
      <c r="B35" s="128" t="s">
        <v>105</v>
      </c>
      <c r="C35" s="129"/>
      <c r="D35" s="59" t="s">
        <v>42</v>
      </c>
      <c r="E35" s="107"/>
      <c r="I35" s="50"/>
      <c r="J35" s="50"/>
      <c r="K35" s="50"/>
      <c r="L35" s="50"/>
      <c r="M35" s="50"/>
      <c r="N35" s="50"/>
    </row>
    <row r="36" spans="1:14" s="8" customFormat="1" ht="24.95" customHeight="1" x14ac:dyDescent="0.25">
      <c r="A36" s="106" t="s">
        <v>106</v>
      </c>
      <c r="B36" s="128" t="s">
        <v>107</v>
      </c>
      <c r="C36" s="129"/>
      <c r="D36" s="59" t="s">
        <v>42</v>
      </c>
      <c r="E36" s="107"/>
      <c r="I36" s="50"/>
      <c r="J36" s="50"/>
      <c r="K36" s="50"/>
      <c r="L36" s="50"/>
      <c r="M36" s="50"/>
      <c r="N36" s="50"/>
    </row>
    <row r="37" spans="1:14" s="8" customFormat="1" ht="24.95" customHeight="1" x14ac:dyDescent="0.25">
      <c r="A37" s="106" t="s">
        <v>108</v>
      </c>
      <c r="B37" s="128" t="s">
        <v>71</v>
      </c>
      <c r="C37" s="129"/>
      <c r="D37" s="59" t="s">
        <v>42</v>
      </c>
      <c r="E37" s="107"/>
      <c r="I37" s="50"/>
      <c r="J37" s="50"/>
      <c r="K37" s="50"/>
      <c r="L37" s="50"/>
      <c r="M37" s="50"/>
      <c r="N37" s="50"/>
    </row>
    <row r="38" spans="1:14" s="8" customFormat="1" ht="24.95" customHeight="1" x14ac:dyDescent="0.25">
      <c r="A38" s="106" t="s">
        <v>109</v>
      </c>
      <c r="B38" s="128" t="s">
        <v>72</v>
      </c>
      <c r="C38" s="129"/>
      <c r="D38" s="59" t="s">
        <v>42</v>
      </c>
      <c r="E38" s="107"/>
      <c r="I38" s="50"/>
      <c r="J38" s="50"/>
      <c r="K38" s="50"/>
      <c r="L38" s="50"/>
      <c r="M38" s="50"/>
      <c r="N38" s="50"/>
    </row>
    <row r="39" spans="1:14" s="8" customFormat="1" ht="24.95" customHeight="1" x14ac:dyDescent="0.25">
      <c r="A39" s="106" t="s">
        <v>110</v>
      </c>
      <c r="B39" s="128" t="s">
        <v>112</v>
      </c>
      <c r="C39" s="129"/>
      <c r="D39" s="59" t="s">
        <v>42</v>
      </c>
      <c r="E39" s="107"/>
      <c r="I39" s="50"/>
      <c r="J39" s="50"/>
      <c r="K39" s="50"/>
      <c r="L39" s="50"/>
      <c r="M39" s="50"/>
      <c r="N39" s="50"/>
    </row>
    <row r="40" spans="1:14" s="8" customFormat="1" ht="24.95" customHeight="1" x14ac:dyDescent="0.25">
      <c r="A40" s="106" t="s">
        <v>111</v>
      </c>
      <c r="B40" s="128" t="s">
        <v>113</v>
      </c>
      <c r="C40" s="129"/>
      <c r="D40" s="59" t="s">
        <v>42</v>
      </c>
      <c r="E40" s="107"/>
      <c r="I40" s="50"/>
      <c r="J40" s="50"/>
      <c r="K40" s="50"/>
      <c r="L40" s="50"/>
      <c r="M40" s="50"/>
      <c r="N40" s="50"/>
    </row>
    <row r="41" spans="1:14" s="8" customFormat="1" ht="24.95" customHeight="1" x14ac:dyDescent="0.25">
      <c r="A41" s="106" t="s">
        <v>114</v>
      </c>
      <c r="B41" s="128" t="s">
        <v>75</v>
      </c>
      <c r="C41" s="129"/>
      <c r="D41" s="59" t="s">
        <v>42</v>
      </c>
      <c r="E41" s="107"/>
      <c r="I41" s="50"/>
      <c r="J41" s="50"/>
      <c r="K41" s="50"/>
      <c r="L41" s="50"/>
      <c r="M41" s="50"/>
      <c r="N41" s="50"/>
    </row>
    <row r="42" spans="1:14" s="8" customFormat="1" ht="24.95" customHeight="1" x14ac:dyDescent="0.25">
      <c r="A42" s="106" t="s">
        <v>116</v>
      </c>
      <c r="B42" s="128" t="s">
        <v>115</v>
      </c>
      <c r="C42" s="129"/>
      <c r="D42" s="59" t="s">
        <v>42</v>
      </c>
      <c r="E42" s="107"/>
      <c r="I42" s="50"/>
      <c r="J42" s="50"/>
      <c r="K42" s="50"/>
      <c r="L42" s="50"/>
      <c r="M42" s="50"/>
      <c r="N42" s="50"/>
    </row>
    <row r="43" spans="1:14" s="8" customFormat="1" ht="24.95" customHeight="1" x14ac:dyDescent="0.25">
      <c r="A43" s="106" t="s">
        <v>117</v>
      </c>
      <c r="B43" s="128" t="s">
        <v>81</v>
      </c>
      <c r="C43" s="129"/>
      <c r="D43" s="59" t="s">
        <v>42</v>
      </c>
      <c r="E43" s="107"/>
      <c r="I43" s="50"/>
      <c r="J43" s="50"/>
      <c r="K43" s="50"/>
      <c r="L43" s="50"/>
      <c r="M43" s="50"/>
      <c r="N43" s="50"/>
    </row>
    <row r="44" spans="1:14" s="8" customFormat="1" ht="24.95" customHeight="1" x14ac:dyDescent="0.25">
      <c r="A44" s="106" t="s">
        <v>118</v>
      </c>
      <c r="B44" s="128" t="s">
        <v>82</v>
      </c>
      <c r="C44" s="129"/>
      <c r="D44" s="59" t="s">
        <v>42</v>
      </c>
      <c r="E44" s="107"/>
      <c r="I44" s="50"/>
      <c r="J44" s="50"/>
      <c r="K44" s="50"/>
      <c r="L44" s="50"/>
      <c r="M44" s="50"/>
      <c r="N44" s="50"/>
    </row>
    <row r="45" spans="1:14" s="8" customFormat="1" ht="24.95" customHeight="1" x14ac:dyDescent="0.25">
      <c r="A45" s="105" t="s">
        <v>119</v>
      </c>
      <c r="B45" s="128" t="s">
        <v>120</v>
      </c>
      <c r="C45" s="129"/>
      <c r="D45" s="59" t="s">
        <v>42</v>
      </c>
      <c r="E45" s="60"/>
      <c r="I45" s="50"/>
      <c r="J45" s="50"/>
      <c r="K45" s="50"/>
      <c r="L45" s="50"/>
      <c r="M45" s="50"/>
      <c r="N45" s="50"/>
    </row>
    <row r="46" spans="1:14" s="8" customFormat="1" ht="24.95" customHeight="1" x14ac:dyDescent="0.25">
      <c r="A46" s="105" t="s">
        <v>48</v>
      </c>
      <c r="B46" s="128" t="s">
        <v>86</v>
      </c>
      <c r="C46" s="129"/>
      <c r="D46" s="59" t="s">
        <v>42</v>
      </c>
      <c r="E46" s="60"/>
      <c r="I46" s="50"/>
      <c r="J46" s="50"/>
      <c r="K46" s="50"/>
      <c r="L46" s="50"/>
      <c r="M46" s="50"/>
      <c r="N46" s="50"/>
    </row>
    <row r="47" spans="1:14" s="8" customFormat="1" ht="24.95" customHeight="1" x14ac:dyDescent="0.25">
      <c r="A47" s="106" t="s">
        <v>121</v>
      </c>
      <c r="B47" s="128" t="s">
        <v>87</v>
      </c>
      <c r="C47" s="129"/>
      <c r="D47" s="59" t="s">
        <v>42</v>
      </c>
      <c r="E47" s="107"/>
      <c r="I47" s="50"/>
      <c r="J47" s="50"/>
      <c r="K47" s="50"/>
      <c r="L47" s="50"/>
      <c r="M47" s="50"/>
      <c r="N47" s="50"/>
    </row>
    <row r="48" spans="1:14" s="8" customFormat="1" ht="24.95" customHeight="1" x14ac:dyDescent="0.25">
      <c r="A48" s="106" t="s">
        <v>122</v>
      </c>
      <c r="B48" s="128" t="s">
        <v>94</v>
      </c>
      <c r="C48" s="129"/>
      <c r="D48" s="59" t="s">
        <v>42</v>
      </c>
      <c r="E48" s="107"/>
      <c r="I48" s="50"/>
      <c r="J48" s="50"/>
      <c r="K48" s="50"/>
      <c r="L48" s="50"/>
      <c r="M48" s="50"/>
      <c r="N48" s="50"/>
    </row>
    <row r="49" spans="1:14" s="8" customFormat="1" ht="24.95" customHeight="1" x14ac:dyDescent="0.25">
      <c r="A49" s="106" t="s">
        <v>123</v>
      </c>
      <c r="B49" s="128" t="s">
        <v>95</v>
      </c>
      <c r="C49" s="129"/>
      <c r="D49" s="59" t="s">
        <v>42</v>
      </c>
      <c r="E49" s="107"/>
      <c r="I49" s="50"/>
      <c r="J49" s="50"/>
      <c r="K49" s="50"/>
      <c r="L49" s="50"/>
      <c r="M49" s="50"/>
      <c r="N49" s="50"/>
    </row>
    <row r="50" spans="1:14" s="8" customFormat="1" ht="24.95" customHeight="1" x14ac:dyDescent="0.25">
      <c r="A50" s="106" t="s">
        <v>124</v>
      </c>
      <c r="B50" s="128" t="s">
        <v>96</v>
      </c>
      <c r="C50" s="129"/>
      <c r="D50" s="59" t="s">
        <v>42</v>
      </c>
      <c r="E50" s="107"/>
      <c r="I50" s="50"/>
      <c r="J50" s="50"/>
      <c r="K50" s="50"/>
      <c r="L50" s="50"/>
      <c r="M50" s="50"/>
      <c r="N50" s="50"/>
    </row>
    <row r="51" spans="1:14" s="7" customFormat="1" ht="24.95" customHeight="1" x14ac:dyDescent="0.25">
      <c r="A51" s="52" t="s">
        <v>125</v>
      </c>
      <c r="B51" s="130" t="s">
        <v>97</v>
      </c>
      <c r="C51" s="131"/>
      <c r="D51" s="61" t="s">
        <v>42</v>
      </c>
      <c r="E51" s="49"/>
    </row>
    <row r="52" spans="1:14" s="8" customFormat="1" ht="24.95" customHeight="1" x14ac:dyDescent="0.25">
      <c r="A52" s="51" t="s">
        <v>16</v>
      </c>
      <c r="B52" s="144" t="s">
        <v>149</v>
      </c>
      <c r="C52" s="144"/>
      <c r="D52" s="144"/>
      <c r="E52" s="145"/>
    </row>
    <row r="53" spans="1:14" s="8" customFormat="1" ht="24.95" customHeight="1" x14ac:dyDescent="0.25">
      <c r="A53" s="106" t="s">
        <v>47</v>
      </c>
      <c r="B53" s="128" t="s">
        <v>133</v>
      </c>
      <c r="C53" s="129"/>
      <c r="D53" s="59" t="s">
        <v>42</v>
      </c>
      <c r="E53" s="107"/>
      <c r="I53" s="50"/>
      <c r="J53" s="50"/>
      <c r="K53" s="50"/>
      <c r="L53" s="50"/>
      <c r="M53" s="50"/>
      <c r="N53" s="50"/>
    </row>
    <row r="54" spans="1:14" s="8" customFormat="1" ht="24.95" customHeight="1" x14ac:dyDescent="0.25">
      <c r="A54" s="106" t="s">
        <v>126</v>
      </c>
      <c r="B54" s="128" t="s">
        <v>134</v>
      </c>
      <c r="C54" s="129"/>
      <c r="D54" s="59" t="s">
        <v>42</v>
      </c>
      <c r="E54" s="107"/>
      <c r="I54" s="50"/>
      <c r="J54" s="50"/>
      <c r="K54" s="50"/>
      <c r="L54" s="50"/>
      <c r="M54" s="50"/>
      <c r="N54" s="50"/>
    </row>
    <row r="55" spans="1:14" s="8" customFormat="1" ht="24.95" customHeight="1" x14ac:dyDescent="0.25">
      <c r="A55" s="106" t="s">
        <v>127</v>
      </c>
      <c r="B55" s="128" t="s">
        <v>135</v>
      </c>
      <c r="C55" s="129"/>
      <c r="D55" s="59" t="s">
        <v>42</v>
      </c>
      <c r="E55" s="107"/>
      <c r="I55" s="50"/>
      <c r="J55" s="50"/>
      <c r="K55" s="50"/>
      <c r="L55" s="50"/>
      <c r="M55" s="50"/>
      <c r="N55" s="50"/>
    </row>
    <row r="56" spans="1:14" s="8" customFormat="1" ht="24.95" customHeight="1" x14ac:dyDescent="0.25">
      <c r="A56" s="106" t="s">
        <v>128</v>
      </c>
      <c r="B56" s="128" t="s">
        <v>136</v>
      </c>
      <c r="C56" s="129"/>
      <c r="D56" s="59" t="s">
        <v>42</v>
      </c>
      <c r="E56" s="107"/>
      <c r="I56" s="50"/>
      <c r="J56" s="50"/>
      <c r="K56" s="50"/>
      <c r="L56" s="50"/>
      <c r="M56" s="50"/>
      <c r="N56" s="50"/>
    </row>
    <row r="57" spans="1:14" s="8" customFormat="1" ht="33" customHeight="1" x14ac:dyDescent="0.25">
      <c r="A57" s="106" t="s">
        <v>129</v>
      </c>
      <c r="B57" s="128" t="s">
        <v>137</v>
      </c>
      <c r="C57" s="129"/>
      <c r="D57" s="59" t="s">
        <v>42</v>
      </c>
      <c r="E57" s="107"/>
      <c r="I57" s="50"/>
      <c r="J57" s="50"/>
      <c r="K57" s="50"/>
      <c r="L57" s="50"/>
      <c r="M57" s="50"/>
      <c r="N57" s="50"/>
    </row>
    <row r="58" spans="1:14" s="8" customFormat="1" ht="24.95" customHeight="1" x14ac:dyDescent="0.25">
      <c r="A58" s="106" t="s">
        <v>130</v>
      </c>
      <c r="B58" s="128" t="s">
        <v>138</v>
      </c>
      <c r="C58" s="129"/>
      <c r="D58" s="59" t="s">
        <v>42</v>
      </c>
      <c r="E58" s="107"/>
      <c r="I58" s="50"/>
      <c r="J58" s="50"/>
      <c r="K58" s="50"/>
      <c r="L58" s="50"/>
      <c r="M58" s="50"/>
      <c r="N58" s="50"/>
    </row>
    <row r="59" spans="1:14" s="8" customFormat="1" ht="24.95" customHeight="1" x14ac:dyDescent="0.25">
      <c r="A59" s="106" t="s">
        <v>131</v>
      </c>
      <c r="B59" s="128" t="s">
        <v>139</v>
      </c>
      <c r="C59" s="129"/>
      <c r="D59" s="59" t="s">
        <v>42</v>
      </c>
      <c r="E59" s="107"/>
      <c r="I59" s="50"/>
      <c r="J59" s="50"/>
      <c r="K59" s="50"/>
      <c r="L59" s="50"/>
      <c r="M59" s="50"/>
      <c r="N59" s="50"/>
    </row>
    <row r="60" spans="1:14" s="8" customFormat="1" ht="24.95" customHeight="1" x14ac:dyDescent="0.25">
      <c r="A60" s="106" t="s">
        <v>132</v>
      </c>
      <c r="B60" s="128" t="s">
        <v>140</v>
      </c>
      <c r="C60" s="129"/>
      <c r="D60" s="59" t="s">
        <v>42</v>
      </c>
      <c r="E60" s="107"/>
      <c r="I60" s="50"/>
      <c r="J60" s="50"/>
      <c r="K60" s="50"/>
      <c r="L60" s="50"/>
      <c r="M60" s="50"/>
      <c r="N60" s="50"/>
    </row>
    <row r="61" spans="1:14" s="8" customFormat="1" ht="24.95" customHeight="1" x14ac:dyDescent="0.25">
      <c r="A61" s="106" t="s">
        <v>141</v>
      </c>
      <c r="B61" s="128" t="s">
        <v>148</v>
      </c>
      <c r="C61" s="129"/>
      <c r="D61" s="59" t="s">
        <v>42</v>
      </c>
      <c r="E61" s="107"/>
      <c r="I61" s="50"/>
      <c r="J61" s="50"/>
      <c r="K61" s="50"/>
      <c r="L61" s="50"/>
      <c r="M61" s="50"/>
      <c r="N61" s="50"/>
    </row>
    <row r="62" spans="1:14" s="8" customFormat="1" ht="24.95" customHeight="1" x14ac:dyDescent="0.25">
      <c r="A62" s="106" t="s">
        <v>142</v>
      </c>
      <c r="B62" s="128" t="s">
        <v>86</v>
      </c>
      <c r="C62" s="129"/>
      <c r="D62" s="59" t="s">
        <v>42</v>
      </c>
      <c r="E62" s="107"/>
      <c r="I62" s="50"/>
      <c r="J62" s="50"/>
      <c r="K62" s="50"/>
      <c r="L62" s="50"/>
      <c r="M62" s="50"/>
      <c r="N62" s="50"/>
    </row>
    <row r="63" spans="1:14" s="8" customFormat="1" ht="24.95" customHeight="1" x14ac:dyDescent="0.25">
      <c r="A63" s="106" t="s">
        <v>143</v>
      </c>
      <c r="B63" s="128" t="s">
        <v>87</v>
      </c>
      <c r="C63" s="129"/>
      <c r="D63" s="59" t="s">
        <v>42</v>
      </c>
      <c r="E63" s="107"/>
      <c r="I63" s="50"/>
      <c r="J63" s="50"/>
      <c r="K63" s="50"/>
      <c r="L63" s="50"/>
      <c r="M63" s="50"/>
      <c r="N63" s="50"/>
    </row>
    <row r="64" spans="1:14" s="8" customFormat="1" ht="24.95" customHeight="1" x14ac:dyDescent="0.25">
      <c r="A64" s="106" t="s">
        <v>144</v>
      </c>
      <c r="B64" s="128" t="s">
        <v>94</v>
      </c>
      <c r="C64" s="129"/>
      <c r="D64" s="59" t="s">
        <v>42</v>
      </c>
      <c r="E64" s="107"/>
      <c r="I64" s="50"/>
      <c r="J64" s="50"/>
      <c r="K64" s="50"/>
      <c r="L64" s="50"/>
      <c r="M64" s="50"/>
      <c r="N64" s="50"/>
    </row>
    <row r="65" spans="1:14" s="8" customFormat="1" ht="24.95" customHeight="1" x14ac:dyDescent="0.25">
      <c r="A65" s="106" t="s">
        <v>145</v>
      </c>
      <c r="B65" s="128" t="s">
        <v>95</v>
      </c>
      <c r="C65" s="129"/>
      <c r="D65" s="59" t="s">
        <v>42</v>
      </c>
      <c r="E65" s="107"/>
      <c r="I65" s="50"/>
      <c r="J65" s="50"/>
      <c r="K65" s="50"/>
      <c r="L65" s="50"/>
      <c r="M65" s="50"/>
      <c r="N65" s="50"/>
    </row>
    <row r="66" spans="1:14" s="8" customFormat="1" ht="24.95" customHeight="1" x14ac:dyDescent="0.25">
      <c r="A66" s="106" t="s">
        <v>146</v>
      </c>
      <c r="B66" s="128" t="s">
        <v>96</v>
      </c>
      <c r="C66" s="129"/>
      <c r="D66" s="59" t="s">
        <v>42</v>
      </c>
      <c r="E66" s="107"/>
      <c r="I66" s="50"/>
      <c r="J66" s="50"/>
      <c r="K66" s="50"/>
      <c r="L66" s="50"/>
      <c r="M66" s="50"/>
      <c r="N66" s="50"/>
    </row>
    <row r="67" spans="1:14" s="8" customFormat="1" ht="24.95" customHeight="1" x14ac:dyDescent="0.25">
      <c r="A67" s="108" t="s">
        <v>147</v>
      </c>
      <c r="B67" s="130" t="s">
        <v>97</v>
      </c>
      <c r="C67" s="131"/>
      <c r="D67" s="61" t="s">
        <v>42</v>
      </c>
      <c r="E67" s="49"/>
      <c r="I67" s="50"/>
      <c r="J67" s="50"/>
      <c r="K67" s="50"/>
      <c r="L67" s="50"/>
      <c r="M67" s="50"/>
      <c r="N67" s="50"/>
    </row>
    <row r="68" spans="1:14" s="8" customFormat="1" ht="24.95" customHeight="1" x14ac:dyDescent="0.25">
      <c r="A68" s="20"/>
      <c r="B68" s="20"/>
      <c r="C68" s="20"/>
      <c r="D68" s="18"/>
      <c r="E68" s="18"/>
      <c r="F68" s="16"/>
    </row>
    <row r="69" spans="1:14" s="8" customFormat="1" ht="24.95" customHeight="1" x14ac:dyDescent="0.25">
      <c r="A69" s="136" t="s">
        <v>39</v>
      </c>
      <c r="B69" s="137"/>
      <c r="C69" s="137"/>
      <c r="D69" s="138"/>
      <c r="E69" s="19"/>
    </row>
    <row r="70" spans="1:14" s="8" customFormat="1" ht="24.95" customHeight="1" x14ac:dyDescent="0.25">
      <c r="A70" s="56" t="s">
        <v>14</v>
      </c>
      <c r="B70" s="132" t="s">
        <v>152</v>
      </c>
      <c r="C70" s="133"/>
      <c r="D70" s="134"/>
      <c r="E70" s="19"/>
    </row>
    <row r="71" spans="1:14" s="8" customFormat="1" ht="24.95" customHeight="1" x14ac:dyDescent="0.25">
      <c r="A71" s="57" t="s">
        <v>15</v>
      </c>
      <c r="B71" s="128" t="s">
        <v>151</v>
      </c>
      <c r="C71" s="129"/>
      <c r="D71" s="143"/>
      <c r="E71" s="19"/>
    </row>
    <row r="72" spans="1:14" s="8" customFormat="1" ht="24.95" customHeight="1" x14ac:dyDescent="0.25">
      <c r="A72" s="58" t="s">
        <v>16</v>
      </c>
      <c r="B72" s="130" t="s">
        <v>150</v>
      </c>
      <c r="C72" s="131"/>
      <c r="D72" s="142"/>
      <c r="E72" s="19"/>
    </row>
    <row r="73" spans="1:14" s="22" customFormat="1" ht="28.35" customHeight="1" x14ac:dyDescent="0.25">
      <c r="A73" s="141" t="s">
        <v>37</v>
      </c>
      <c r="B73" s="141"/>
      <c r="C73" s="141"/>
      <c r="D73" s="141"/>
      <c r="E73" s="141"/>
    </row>
    <row r="74" spans="1:14" ht="20.100000000000001" customHeight="1" x14ac:dyDescent="0.25">
      <c r="A74" s="67" t="s">
        <v>0</v>
      </c>
      <c r="B74" s="8"/>
      <c r="C74" s="140" t="str">
        <f>IF('Príloha č. 1'!$C$6="","",'Príloha č. 1'!$C$6)</f>
        <v/>
      </c>
      <c r="D74" s="140"/>
    </row>
    <row r="75" spans="1:14" ht="15" customHeight="1" x14ac:dyDescent="0.25">
      <c r="A75" s="67" t="s">
        <v>1</v>
      </c>
      <c r="B75" s="8"/>
      <c r="C75" s="135" t="str">
        <f>IF('Príloha č. 1'!$C$7="","",'Príloha č. 1'!$C$7)</f>
        <v/>
      </c>
      <c r="D75" s="135"/>
    </row>
    <row r="76" spans="1:14" x14ac:dyDescent="0.25">
      <c r="A76" s="67" t="s">
        <v>2</v>
      </c>
      <c r="B76" s="8"/>
      <c r="C76" s="135" t="str">
        <f>IF('Príloha č. 1'!$C$8="","",'Príloha č. 1'!$C$8)</f>
        <v/>
      </c>
      <c r="D76" s="135"/>
    </row>
    <row r="77" spans="1:14" x14ac:dyDescent="0.25">
      <c r="A77" s="67" t="s">
        <v>3</v>
      </c>
      <c r="B77" s="8"/>
      <c r="C77" s="135" t="str">
        <f>IF('Príloha č. 1'!$C$9="","",'Príloha č. 1'!$C$9)</f>
        <v/>
      </c>
      <c r="D77" s="135"/>
    </row>
    <row r="78" spans="1:14" x14ac:dyDescent="0.25">
      <c r="D78" s="6"/>
    </row>
    <row r="79" spans="1:14" s="16" customFormat="1" ht="30" customHeight="1" x14ac:dyDescent="0.25">
      <c r="A79" s="139" t="s">
        <v>21</v>
      </c>
      <c r="B79" s="139"/>
      <c r="C79" s="139"/>
      <c r="D79" s="139"/>
      <c r="E79" s="139"/>
    </row>
    <row r="80" spans="1:14" s="8" customFormat="1" ht="15.75" customHeight="1" x14ac:dyDescent="0.25">
      <c r="A80" s="67" t="s">
        <v>4</v>
      </c>
      <c r="B80" s="67"/>
      <c r="C80" s="140" t="str">
        <f>IF('Príloha č. 1'!$C$12="","",'Príloha č. 1'!$C$12)</f>
        <v/>
      </c>
      <c r="D80" s="140"/>
      <c r="F80" s="4"/>
    </row>
    <row r="81" spans="1:6" s="8" customFormat="1" x14ac:dyDescent="0.25">
      <c r="A81" s="68" t="s">
        <v>22</v>
      </c>
      <c r="B81" s="68"/>
      <c r="C81" s="135" t="str">
        <f>IF('Príloha č. 1'!$C$13="","",'Príloha č. 1'!$C$13)</f>
        <v/>
      </c>
      <c r="D81" s="135"/>
      <c r="F81" s="16"/>
    </row>
    <row r="82" spans="1:6" s="8" customFormat="1" ht="15" customHeight="1" x14ac:dyDescent="0.25">
      <c r="A82" s="67" t="s">
        <v>5</v>
      </c>
      <c r="B82" s="67"/>
      <c r="C82" s="135" t="str">
        <f>IF('Príloha č. 1'!$C$14="","",'Príloha č. 1'!$C$14)</f>
        <v/>
      </c>
      <c r="D82" s="135"/>
      <c r="F82" s="16"/>
    </row>
    <row r="83" spans="1:6" s="8" customFormat="1" ht="15" customHeight="1" x14ac:dyDescent="0.25">
      <c r="A83" s="67" t="s">
        <v>6</v>
      </c>
      <c r="B83" s="67"/>
      <c r="C83" s="135" t="str">
        <f>IF('Príloha č. 1'!$C$15="","",'Príloha č. 1'!$C$15)</f>
        <v/>
      </c>
      <c r="D83" s="135"/>
      <c r="F83" s="16"/>
    </row>
    <row r="85" spans="1:6" ht="15" customHeight="1" x14ac:dyDescent="0.25">
      <c r="A85" s="3" t="s">
        <v>8</v>
      </c>
      <c r="B85" s="3" t="str">
        <f>IF('Príloha č. 1'!B24:C24="","",'Príloha č. 1'!B24:C24)</f>
        <v/>
      </c>
    </row>
    <row r="86" spans="1:6" ht="15" customHeight="1" x14ac:dyDescent="0.25">
      <c r="A86" s="3" t="s">
        <v>9</v>
      </c>
      <c r="B86" s="69" t="str">
        <f>IF('Príloha č. 1'!B25:C25="","",'Príloha č. 1'!B25:C25)</f>
        <v/>
      </c>
    </row>
    <row r="90" spans="1:6" ht="39.950000000000003" customHeight="1" x14ac:dyDescent="0.25">
      <c r="D90" s="147"/>
      <c r="E90" s="147"/>
    </row>
    <row r="91" spans="1:6" ht="15" customHeight="1" x14ac:dyDescent="0.25">
      <c r="D91" s="151" t="s">
        <v>41</v>
      </c>
      <c r="E91" s="151"/>
    </row>
    <row r="92" spans="1:6" s="10" customFormat="1" ht="11.25" x14ac:dyDescent="0.2">
      <c r="A92" s="120" t="s">
        <v>11</v>
      </c>
      <c r="B92" s="120"/>
      <c r="C92" s="120"/>
    </row>
    <row r="93" spans="1:6" s="11" customFormat="1" ht="15" customHeight="1" x14ac:dyDescent="0.2">
      <c r="A93" s="15"/>
      <c r="B93" s="54" t="s">
        <v>13</v>
      </c>
      <c r="E93" s="12"/>
      <c r="F93" s="13"/>
    </row>
  </sheetData>
  <mergeCells count="83">
    <mergeCell ref="B61:C61"/>
    <mergeCell ref="B63:C63"/>
    <mergeCell ref="B65:C65"/>
    <mergeCell ref="B66:C66"/>
    <mergeCell ref="B67:C67"/>
    <mergeCell ref="B62:C62"/>
    <mergeCell ref="B64:C64"/>
    <mergeCell ref="B56:C56"/>
    <mergeCell ref="B57:C57"/>
    <mergeCell ref="B58:C58"/>
    <mergeCell ref="B59:C59"/>
    <mergeCell ref="B60:C60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53:C53"/>
    <mergeCell ref="B36:C36"/>
    <mergeCell ref="B37:C37"/>
    <mergeCell ref="B38:C38"/>
    <mergeCell ref="B39:C39"/>
    <mergeCell ref="B40:C40"/>
    <mergeCell ref="A92:C92"/>
    <mergeCell ref="B51:C51"/>
    <mergeCell ref="B30:C30"/>
    <mergeCell ref="A1:C1"/>
    <mergeCell ref="B7:E7"/>
    <mergeCell ref="B29:E29"/>
    <mergeCell ref="A2:E2"/>
    <mergeCell ref="D90:E90"/>
    <mergeCell ref="B52:E52"/>
    <mergeCell ref="A4:E4"/>
    <mergeCell ref="C74:D74"/>
    <mergeCell ref="A3:D3"/>
    <mergeCell ref="A6:C6"/>
    <mergeCell ref="C75:D75"/>
    <mergeCell ref="C76:D76"/>
    <mergeCell ref="D91:E91"/>
    <mergeCell ref="C83:D83"/>
    <mergeCell ref="A69:D69"/>
    <mergeCell ref="C77:D77"/>
    <mergeCell ref="A79:E79"/>
    <mergeCell ref="C80:D80"/>
    <mergeCell ref="C81:D81"/>
    <mergeCell ref="A73:E73"/>
    <mergeCell ref="B72:D72"/>
    <mergeCell ref="B71:D71"/>
    <mergeCell ref="B70:D70"/>
    <mergeCell ref="C82:D82"/>
    <mergeCell ref="B20:C20"/>
    <mergeCell ref="B21:C21"/>
    <mergeCell ref="B22:C22"/>
    <mergeCell ref="B26:C26"/>
    <mergeCell ref="B27:C27"/>
    <mergeCell ref="B23:C23"/>
    <mergeCell ref="B24:C24"/>
    <mergeCell ref="B25:C25"/>
    <mergeCell ref="B31:C31"/>
    <mergeCell ref="B32:C32"/>
    <mergeCell ref="B45:C45"/>
    <mergeCell ref="B33:C33"/>
    <mergeCell ref="B34:C34"/>
    <mergeCell ref="B35:C35"/>
    <mergeCell ref="B18:C18"/>
    <mergeCell ref="B19:C19"/>
    <mergeCell ref="B28:C28"/>
    <mergeCell ref="B8:C8"/>
    <mergeCell ref="B9:C9"/>
    <mergeCell ref="B14:C14"/>
    <mergeCell ref="B15:C15"/>
    <mergeCell ref="B16:C16"/>
    <mergeCell ref="B17:C17"/>
    <mergeCell ref="B10:C10"/>
    <mergeCell ref="B11:C11"/>
    <mergeCell ref="B12:C12"/>
    <mergeCell ref="B13:C13"/>
  </mergeCells>
  <conditionalFormatting sqref="C74:D74 E51 E8:E28">
    <cfRule type="containsBlanks" dxfId="18" priority="34">
      <formula>LEN(TRIM(C8))=0</formula>
    </cfRule>
  </conditionalFormatting>
  <conditionalFormatting sqref="C75:D77">
    <cfRule type="containsBlanks" dxfId="17" priority="32">
      <formula>LEN(TRIM(C75))=0</formula>
    </cfRule>
  </conditionalFormatting>
  <conditionalFormatting sqref="E30">
    <cfRule type="containsBlanks" dxfId="16" priority="29">
      <formula>LEN(TRIM(E30))=0</formula>
    </cfRule>
  </conditionalFormatting>
  <conditionalFormatting sqref="C74:D77">
    <cfRule type="containsBlanks" dxfId="15" priority="26">
      <formula>LEN(TRIM(C74))=0</formula>
    </cfRule>
  </conditionalFormatting>
  <conditionalFormatting sqref="B85:B86">
    <cfRule type="containsBlanks" dxfId="14" priority="13">
      <formula>LEN(TRIM(B85))=0</formula>
    </cfRule>
  </conditionalFormatting>
  <conditionalFormatting sqref="C80:D80">
    <cfRule type="containsBlanks" dxfId="13" priority="11">
      <formula>LEN(TRIM(C80))=0</formula>
    </cfRule>
  </conditionalFormatting>
  <conditionalFormatting sqref="C81:D83">
    <cfRule type="containsBlanks" dxfId="12" priority="10">
      <formula>LEN(TRIM(C81))=0</formula>
    </cfRule>
  </conditionalFormatting>
  <conditionalFormatting sqref="C80:D83">
    <cfRule type="containsBlanks" dxfId="11" priority="9">
      <formula>LEN(TRIM(C80))=0</formula>
    </cfRule>
  </conditionalFormatting>
  <conditionalFormatting sqref="E31:E50">
    <cfRule type="containsBlanks" dxfId="10" priority="3">
      <formula>LEN(TRIM(E31))=0</formula>
    </cfRule>
  </conditionalFormatting>
  <conditionalFormatting sqref="E53:E67">
    <cfRule type="containsBlanks" dxfId="9" priority="2">
      <formula>LEN(TRIM(E53))=0</formula>
    </cfRule>
  </conditionalFormatting>
  <conditionalFormatting sqref="A93">
    <cfRule type="containsBlanks" dxfId="8" priority="1">
      <formula>LEN(TRIM(A93))=0</formula>
    </cfRule>
  </conditionalFormatting>
  <pageMargins left="0.98425196850393704" right="0.39370078740157483" top="0.98425196850393704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  <rowBreaks count="1" manualBreakCount="1">
    <brk id="4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29"/>
  <sheetViews>
    <sheetView view="pageLayout" zoomScaleNormal="100" workbookViewId="0">
      <selection sqref="A1:B1"/>
    </sheetView>
  </sheetViews>
  <sheetFormatPr defaultRowHeight="15" x14ac:dyDescent="0.25"/>
  <cols>
    <col min="1" max="1" width="5.28515625" style="23" customWidth="1"/>
    <col min="2" max="3" width="30.7109375" style="23" customWidth="1"/>
    <col min="4" max="4" width="8.42578125" style="23" customWidth="1"/>
    <col min="5" max="5" width="10.7109375" style="23" customWidth="1"/>
    <col min="6" max="6" width="15.7109375" style="23" customWidth="1"/>
    <col min="7" max="7" width="7.28515625" style="23" customWidth="1"/>
    <col min="8" max="9" width="15.7109375" style="23" customWidth="1"/>
    <col min="10" max="16384" width="9.140625" style="23"/>
  </cols>
  <sheetData>
    <row r="1" spans="1:9" x14ac:dyDescent="0.25">
      <c r="A1" s="152" t="s">
        <v>12</v>
      </c>
      <c r="B1" s="152"/>
    </row>
    <row r="2" spans="1:9" ht="15" customHeight="1" x14ac:dyDescent="0.25">
      <c r="A2" s="153" t="str">
        <f>'Príloha č. 1'!A2:C2</f>
        <v>Odsávače a hadice na odsávanie</v>
      </c>
      <c r="B2" s="153"/>
      <c r="C2" s="153"/>
      <c r="D2" s="153"/>
      <c r="E2" s="153"/>
      <c r="F2" s="153"/>
      <c r="G2" s="153"/>
      <c r="H2" s="153"/>
      <c r="I2" s="153"/>
    </row>
    <row r="3" spans="1:9" ht="15" customHeight="1" x14ac:dyDescent="0.25">
      <c r="A3" s="154"/>
      <c r="B3" s="154"/>
      <c r="C3" s="154"/>
    </row>
    <row r="4" spans="1:9" s="30" customFormat="1" ht="30" customHeight="1" x14ac:dyDescent="0.25">
      <c r="A4" s="155" t="s">
        <v>46</v>
      </c>
      <c r="B4" s="155"/>
      <c r="C4" s="155"/>
      <c r="D4" s="155"/>
      <c r="E4" s="155"/>
      <c r="F4" s="155"/>
      <c r="G4" s="155"/>
      <c r="H4" s="155"/>
      <c r="I4" s="155"/>
    </row>
    <row r="5" spans="1:9" s="24" customFormat="1" ht="28.35" customHeight="1" x14ac:dyDescent="0.25">
      <c r="A5" s="159" t="s">
        <v>24</v>
      </c>
      <c r="B5" s="168" t="s">
        <v>32</v>
      </c>
      <c r="C5" s="168" t="s">
        <v>25</v>
      </c>
      <c r="D5" s="159" t="s">
        <v>33</v>
      </c>
      <c r="E5" s="161" t="s">
        <v>55</v>
      </c>
      <c r="F5" s="163" t="s">
        <v>56</v>
      </c>
      <c r="G5" s="164"/>
      <c r="H5" s="164"/>
      <c r="I5" s="165"/>
    </row>
    <row r="6" spans="1:9" s="24" customFormat="1" ht="45" customHeight="1" x14ac:dyDescent="0.25">
      <c r="A6" s="160"/>
      <c r="B6" s="169"/>
      <c r="C6" s="169"/>
      <c r="D6" s="160"/>
      <c r="E6" s="162"/>
      <c r="F6" s="99" t="s">
        <v>34</v>
      </c>
      <c r="G6" s="100" t="s">
        <v>36</v>
      </c>
      <c r="H6" s="100" t="s">
        <v>26</v>
      </c>
      <c r="I6" s="101" t="s">
        <v>35</v>
      </c>
    </row>
    <row r="7" spans="1:9" s="44" customFormat="1" ht="15" customHeight="1" x14ac:dyDescent="0.25">
      <c r="A7" s="70" t="s">
        <v>14</v>
      </c>
      <c r="B7" s="71" t="s">
        <v>15</v>
      </c>
      <c r="C7" s="72" t="s">
        <v>16</v>
      </c>
      <c r="D7" s="73" t="s">
        <v>17</v>
      </c>
      <c r="E7" s="74" t="s">
        <v>27</v>
      </c>
      <c r="F7" s="72" t="s">
        <v>28</v>
      </c>
      <c r="G7" s="72" t="s">
        <v>29</v>
      </c>
      <c r="H7" s="72" t="s">
        <v>30</v>
      </c>
      <c r="I7" s="72" t="s">
        <v>31</v>
      </c>
    </row>
    <row r="8" spans="1:9" s="45" customFormat="1" ht="24.95" customHeight="1" x14ac:dyDescent="0.25">
      <c r="A8" s="75" t="s">
        <v>14</v>
      </c>
      <c r="B8" s="76" t="s">
        <v>152</v>
      </c>
      <c r="C8" s="77"/>
      <c r="D8" s="75" t="s">
        <v>53</v>
      </c>
      <c r="E8" s="78">
        <v>1350</v>
      </c>
      <c r="F8" s="79"/>
      <c r="G8" s="80"/>
      <c r="H8" s="81">
        <f t="shared" ref="H8" si="0">F8*G8</f>
        <v>0</v>
      </c>
      <c r="I8" s="82">
        <f t="shared" ref="I8" si="1">F8+H8</f>
        <v>0</v>
      </c>
    </row>
    <row r="9" spans="1:9" s="45" customFormat="1" ht="24.95" customHeight="1" x14ac:dyDescent="0.25">
      <c r="A9" s="83" t="s">
        <v>15</v>
      </c>
      <c r="B9" s="84" t="s">
        <v>151</v>
      </c>
      <c r="C9" s="85"/>
      <c r="D9" s="83" t="s">
        <v>53</v>
      </c>
      <c r="E9" s="86">
        <v>150</v>
      </c>
      <c r="F9" s="87"/>
      <c r="G9" s="88"/>
      <c r="H9" s="89">
        <f t="shared" ref="H9:H10" si="2">F9*G9</f>
        <v>0</v>
      </c>
      <c r="I9" s="90">
        <f t="shared" ref="I9:I10" si="3">F9+H9</f>
        <v>0</v>
      </c>
    </row>
    <row r="10" spans="1:9" s="45" customFormat="1" ht="24.95" customHeight="1" thickBot="1" x14ac:dyDescent="0.3">
      <c r="A10" s="91" t="s">
        <v>17</v>
      </c>
      <c r="B10" s="92" t="s">
        <v>150</v>
      </c>
      <c r="C10" s="93"/>
      <c r="D10" s="91" t="s">
        <v>53</v>
      </c>
      <c r="E10" s="94">
        <v>972</v>
      </c>
      <c r="F10" s="95"/>
      <c r="G10" s="96"/>
      <c r="H10" s="97">
        <f t="shared" si="2"/>
        <v>0</v>
      </c>
      <c r="I10" s="98">
        <f t="shared" si="3"/>
        <v>0</v>
      </c>
    </row>
    <row r="11" spans="1:9" s="46" customFormat="1" ht="24.95" customHeight="1" thickBot="1" x14ac:dyDescent="0.3">
      <c r="A11" s="25"/>
      <c r="B11" s="26"/>
      <c r="C11" s="27"/>
      <c r="D11" s="27"/>
      <c r="E11" s="28"/>
      <c r="F11" s="26"/>
      <c r="G11" s="26"/>
      <c r="H11" s="26"/>
      <c r="I11" s="29">
        <f>SUM(I8:I10)</f>
        <v>0</v>
      </c>
    </row>
    <row r="12" spans="1:9" s="30" customFormat="1" ht="30" customHeight="1" x14ac:dyDescent="0.25">
      <c r="A12" s="174" t="s">
        <v>0</v>
      </c>
      <c r="B12" s="174"/>
      <c r="C12" s="156" t="str">
        <f>IF('Príloha č. 1'!$C$6="","",'Príloha č. 1'!$C$6)</f>
        <v/>
      </c>
      <c r="D12" s="156"/>
    </row>
    <row r="13" spans="1:9" s="30" customFormat="1" ht="15" customHeight="1" x14ac:dyDescent="0.25">
      <c r="A13" s="170" t="s">
        <v>1</v>
      </c>
      <c r="B13" s="170"/>
      <c r="C13" s="171" t="str">
        <f>IF('Príloha č. 1'!C7:D7="","",'Príloha č. 1'!C7:D7)</f>
        <v/>
      </c>
      <c r="D13" s="171"/>
    </row>
    <row r="14" spans="1:9" s="30" customFormat="1" x14ac:dyDescent="0.25">
      <c r="A14" s="170" t="s">
        <v>2</v>
      </c>
      <c r="B14" s="170"/>
      <c r="C14" s="171" t="str">
        <f>IF('Príloha č. 1'!C8:D8="","",'Príloha č. 1'!C8:D8)</f>
        <v/>
      </c>
      <c r="D14" s="171"/>
    </row>
    <row r="15" spans="1:9" s="30" customFormat="1" x14ac:dyDescent="0.25">
      <c r="A15" s="170" t="s">
        <v>3</v>
      </c>
      <c r="B15" s="170"/>
      <c r="C15" s="171" t="str">
        <f>IF('Príloha č. 1'!C9:D9="","",'Príloha č. 1'!C9:D9)</f>
        <v/>
      </c>
      <c r="D15" s="171"/>
    </row>
    <row r="16" spans="1:9" x14ac:dyDescent="0.25">
      <c r="C16" s="31"/>
    </row>
    <row r="18" spans="1:9" ht="15" customHeight="1" x14ac:dyDescent="0.25">
      <c r="A18" s="23" t="s">
        <v>8</v>
      </c>
      <c r="B18" s="172" t="str">
        <f>IF('Príloha č. 1'!B24:C24="","",'Príloha č. 1'!B24:C24)</f>
        <v/>
      </c>
      <c r="C18" s="172"/>
    </row>
    <row r="19" spans="1:9" ht="15" customHeight="1" x14ac:dyDescent="0.25">
      <c r="A19" s="23" t="s">
        <v>9</v>
      </c>
      <c r="B19" s="173" t="str">
        <f>IF('Príloha č. 1'!B25:C25="","",'Príloha č. 1'!B25:C25)</f>
        <v/>
      </c>
      <c r="C19" s="173"/>
    </row>
    <row r="21" spans="1:9" ht="39.950000000000003" customHeight="1" x14ac:dyDescent="0.25">
      <c r="H21" s="157"/>
      <c r="I21" s="157"/>
    </row>
    <row r="22" spans="1:9" ht="18.75" customHeight="1" x14ac:dyDescent="0.25">
      <c r="H22" s="158" t="s">
        <v>41</v>
      </c>
      <c r="I22" s="158"/>
    </row>
    <row r="24" spans="1:9" s="32" customFormat="1" ht="11.25" x14ac:dyDescent="0.2">
      <c r="A24" s="166" t="s">
        <v>11</v>
      </c>
      <c r="B24" s="166"/>
    </row>
    <row r="25" spans="1:9" s="36" customFormat="1" ht="15" customHeight="1" x14ac:dyDescent="0.25">
      <c r="A25" s="33"/>
      <c r="B25" s="167" t="s">
        <v>13</v>
      </c>
      <c r="C25" s="167"/>
      <c r="D25" s="34"/>
      <c r="E25" s="35"/>
    </row>
    <row r="26" spans="1:9" s="41" customFormat="1" ht="5.85" customHeight="1" x14ac:dyDescent="0.25">
      <c r="A26" s="23"/>
      <c r="B26" s="37"/>
      <c r="C26" s="38"/>
      <c r="D26" s="39"/>
      <c r="E26" s="39"/>
      <c r="F26" s="40"/>
      <c r="G26" s="39"/>
    </row>
    <row r="27" spans="1:9" s="41" customFormat="1" x14ac:dyDescent="0.25">
      <c r="A27" s="42"/>
      <c r="B27" s="37" t="s">
        <v>43</v>
      </c>
      <c r="C27" s="38"/>
      <c r="D27" s="39"/>
      <c r="E27" s="39"/>
      <c r="F27" s="40"/>
      <c r="G27" s="39"/>
    </row>
    <row r="28" spans="1:9" s="41" customFormat="1" ht="5.85" customHeight="1" thickBot="1" x14ac:dyDescent="0.3">
      <c r="A28" s="23"/>
      <c r="B28" s="37"/>
      <c r="C28" s="38"/>
      <c r="D28" s="39"/>
      <c r="E28" s="39"/>
      <c r="F28" s="40"/>
      <c r="G28" s="39"/>
    </row>
    <row r="29" spans="1:9" s="41" customFormat="1" ht="15.75" thickBot="1" x14ac:dyDescent="0.3">
      <c r="A29" s="43"/>
      <c r="B29" s="37" t="s">
        <v>38</v>
      </c>
      <c r="C29" s="38"/>
      <c r="D29" s="39"/>
      <c r="E29" s="39"/>
      <c r="F29" s="40"/>
      <c r="G29" s="39"/>
    </row>
  </sheetData>
  <mergeCells count="24">
    <mergeCell ref="A24:B24"/>
    <mergeCell ref="B25:C25"/>
    <mergeCell ref="A5:A6"/>
    <mergeCell ref="B5:B6"/>
    <mergeCell ref="C5:C6"/>
    <mergeCell ref="A14:B14"/>
    <mergeCell ref="C14:D14"/>
    <mergeCell ref="A15:B15"/>
    <mergeCell ref="C15:D15"/>
    <mergeCell ref="B18:C18"/>
    <mergeCell ref="B19:C19"/>
    <mergeCell ref="A12:B12"/>
    <mergeCell ref="A13:B13"/>
    <mergeCell ref="C13:D13"/>
    <mergeCell ref="H21:I21"/>
    <mergeCell ref="H22:I22"/>
    <mergeCell ref="D5:D6"/>
    <mergeCell ref="E5:E6"/>
    <mergeCell ref="F5:I5"/>
    <mergeCell ref="A1:B1"/>
    <mergeCell ref="A2:I2"/>
    <mergeCell ref="A3:C3"/>
    <mergeCell ref="A4:I4"/>
    <mergeCell ref="C12:D12"/>
  </mergeCells>
  <conditionalFormatting sqref="C12:D12">
    <cfRule type="containsBlanks" dxfId="7" priority="8">
      <formula>LEN(TRIM(C12))=0</formula>
    </cfRule>
  </conditionalFormatting>
  <conditionalFormatting sqref="C13:D15">
    <cfRule type="containsBlanks" dxfId="6" priority="7">
      <formula>LEN(TRIM(C13))=0</formula>
    </cfRule>
  </conditionalFormatting>
  <conditionalFormatting sqref="C12:D15">
    <cfRule type="containsBlanks" dxfId="5" priority="6">
      <formula>LEN(TRIM(C12))=0</formula>
    </cfRule>
  </conditionalFormatting>
  <conditionalFormatting sqref="B18:C19">
    <cfRule type="containsBlanks" dxfId="4" priority="4">
      <formula>LEN(TRIM(B18))=0</formula>
    </cfRule>
  </conditionalFormatting>
  <pageMargins left="0.98425196850393704" right="0.39370078740157483" top="0.98425196850393704" bottom="0.39370078740157483" header="0.31496062992125984" footer="0.31496062992125984"/>
  <pageSetup paperSize="9" scale="94" fitToHeight="0" orientation="landscape" r:id="rId1"/>
  <headerFooter>
    <oddHeader>&amp;L&amp;"Times New Roman,Tučné"Príloha č. 3 &amp;"Times New Roman,Normálne"
Štruktúrovaný rozpočet ceny</oddHeader>
  </headerFooter>
  <ignoredErrors>
    <ignoredError sqref="C12:C15 B18:B19 A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showGridLines="0" tabSelected="1" zoomScaleNormal="100" workbookViewId="0">
      <selection activeCell="D10" sqref="D10"/>
    </sheetView>
  </sheetViews>
  <sheetFormatPr defaultRowHeight="15" x14ac:dyDescent="0.25"/>
  <cols>
    <col min="1" max="1" width="7.5703125" style="23" customWidth="1"/>
    <col min="2" max="2" width="18.140625" style="23" customWidth="1"/>
    <col min="3" max="3" width="19.85546875" style="23" customWidth="1"/>
    <col min="4" max="4" width="37" style="23" customWidth="1"/>
    <col min="5" max="5" width="10.7109375" style="23" customWidth="1"/>
    <col min="6" max="6" width="15.7109375" style="23" customWidth="1"/>
    <col min="7" max="7" width="7.28515625" style="23" customWidth="1"/>
    <col min="8" max="12" width="15.7109375" style="23" customWidth="1"/>
    <col min="13" max="16384" width="9.140625" style="23"/>
  </cols>
  <sheetData>
    <row r="1" spans="1:12" x14ac:dyDescent="0.25">
      <c r="A1" s="152" t="s">
        <v>12</v>
      </c>
      <c r="B1" s="152"/>
    </row>
    <row r="2" spans="1:12" ht="15" customHeight="1" x14ac:dyDescent="0.25">
      <c r="A2" s="153" t="str">
        <f>'Príloha č. 1'!A2:D2</f>
        <v>Odsávače a hadice na odsávanie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24.95" customHeight="1" x14ac:dyDescent="0.25">
      <c r="A3" s="154"/>
      <c r="B3" s="154"/>
      <c r="C3" s="154"/>
    </row>
    <row r="4" spans="1:12" s="30" customFormat="1" ht="36" customHeight="1" x14ac:dyDescent="0.25">
      <c r="A4" s="155" t="s">
        <v>153</v>
      </c>
      <c r="B4" s="155"/>
      <c r="C4" s="155"/>
      <c r="D4" s="155"/>
      <c r="E4" s="109"/>
      <c r="F4" s="109"/>
      <c r="G4" s="109"/>
      <c r="H4" s="109"/>
      <c r="I4" s="109"/>
      <c r="J4" s="109"/>
      <c r="K4" s="109"/>
      <c r="L4" s="109"/>
    </row>
    <row r="5" spans="1:12" s="30" customFormat="1" ht="15" customHeight="1" x14ac:dyDescent="0.25">
      <c r="A5" s="104"/>
      <c r="B5" s="104"/>
      <c r="C5" s="104"/>
      <c r="D5" s="104"/>
      <c r="E5" s="109"/>
      <c r="F5" s="109"/>
      <c r="G5" s="109"/>
      <c r="H5" s="109"/>
      <c r="I5" s="109"/>
      <c r="J5" s="109"/>
      <c r="K5" s="109"/>
      <c r="L5" s="109"/>
    </row>
    <row r="6" spans="1:12" s="30" customFormat="1" x14ac:dyDescent="0.25">
      <c r="A6" s="174" t="s">
        <v>0</v>
      </c>
      <c r="B6" s="174"/>
      <c r="C6" s="156" t="str">
        <f>IF('Príloha č. 1'!$C$6="","",'Príloha č. 1'!$C$6)</f>
        <v/>
      </c>
      <c r="D6" s="156"/>
      <c r="J6" s="110"/>
    </row>
    <row r="7" spans="1:12" s="30" customFormat="1" ht="15" customHeight="1" x14ac:dyDescent="0.25">
      <c r="A7" s="170" t="s">
        <v>1</v>
      </c>
      <c r="B7" s="170"/>
      <c r="C7" s="171" t="str">
        <f>IF('Príloha č. 1'!$C$7="","",'Príloha č. 1'!$C$7)</f>
        <v/>
      </c>
      <c r="D7" s="171"/>
    </row>
    <row r="8" spans="1:12" s="30" customFormat="1" x14ac:dyDescent="0.25">
      <c r="A8" s="170" t="s">
        <v>2</v>
      </c>
      <c r="B8" s="170"/>
      <c r="C8" s="171" t="str">
        <f>IF('Príloha č. 1'!$C$8="","",'Príloha č. 1'!$C$8)</f>
        <v/>
      </c>
      <c r="D8" s="171"/>
    </row>
    <row r="9" spans="1:12" s="30" customFormat="1" x14ac:dyDescent="0.25">
      <c r="A9" s="170" t="s">
        <v>3</v>
      </c>
      <c r="B9" s="170"/>
      <c r="C9" s="171" t="str">
        <f>IF('Príloha č. 1'!$C$9="","",'Príloha č. 1'!$C$9)</f>
        <v/>
      </c>
      <c r="D9" s="171"/>
    </row>
    <row r="10" spans="1:12" x14ac:dyDescent="0.25">
      <c r="C10" s="102"/>
    </row>
    <row r="11" spans="1:12" x14ac:dyDescent="0.25">
      <c r="A11" s="175" t="s">
        <v>154</v>
      </c>
      <c r="B11" s="175"/>
      <c r="C11" s="175"/>
      <c r="D11" s="175"/>
    </row>
    <row r="12" spans="1:12" x14ac:dyDescent="0.25">
      <c r="C12" s="102"/>
    </row>
    <row r="14" spans="1:12" ht="15" customHeight="1" x14ac:dyDescent="0.25">
      <c r="A14" s="23" t="s">
        <v>8</v>
      </c>
      <c r="B14" s="172" t="str">
        <f>IF('Príloha č. 1'!B24:C24="","",'Príloha č. 1'!B24:C24)</f>
        <v/>
      </c>
      <c r="C14" s="172"/>
    </row>
    <row r="15" spans="1:12" ht="15" customHeight="1" x14ac:dyDescent="0.25">
      <c r="A15" s="23" t="s">
        <v>9</v>
      </c>
      <c r="B15" s="173" t="str">
        <f>IF('Príloha č. 1'!B25:C25="","",'Príloha č. 1'!B25:C25)</f>
        <v/>
      </c>
      <c r="C15" s="173"/>
    </row>
    <row r="18" spans="1:12" x14ac:dyDescent="0.25">
      <c r="D18" s="111"/>
      <c r="K18" s="112"/>
      <c r="L18" s="112"/>
    </row>
    <row r="19" spans="1:12" x14ac:dyDescent="0.25">
      <c r="D19" s="103" t="s">
        <v>41</v>
      </c>
    </row>
    <row r="20" spans="1:12" s="32" customFormat="1" x14ac:dyDescent="0.25">
      <c r="A20" s="166" t="s">
        <v>11</v>
      </c>
      <c r="B20" s="166"/>
      <c r="E20" s="23"/>
    </row>
    <row r="21" spans="1:12" s="36" customFormat="1" ht="15" customHeight="1" x14ac:dyDescent="0.25">
      <c r="A21" s="33"/>
      <c r="B21" s="167" t="s">
        <v>13</v>
      </c>
      <c r="C21" s="167"/>
      <c r="D21" s="34"/>
      <c r="E21" s="23"/>
    </row>
    <row r="22" spans="1:12" s="41" customFormat="1" x14ac:dyDescent="0.25">
      <c r="A22" s="23"/>
      <c r="B22" s="37"/>
      <c r="C22" s="38"/>
      <c r="D22" s="39"/>
      <c r="E22" s="23"/>
      <c r="F22" s="40"/>
      <c r="G22" s="39"/>
    </row>
  </sheetData>
  <mergeCells count="17">
    <mergeCell ref="A1:B1"/>
    <mergeCell ref="A2:L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0:B20"/>
    <mergeCell ref="B21:C21"/>
  </mergeCells>
  <conditionalFormatting sqref="C6:D6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&amp;LPríloha č. 4 
Vyhlásenie uchádzača o súhlase s obsahom návrhu zmluvných podmienok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Príloha č. 1</vt:lpstr>
      <vt:lpstr>Príloha č. 2 </vt:lpstr>
      <vt:lpstr>Príloha č. 3</vt:lpstr>
      <vt:lpstr>Príloha č. 4</vt:lpstr>
      <vt:lpstr>'Príloha č. 3'!Oblasť_tlače</vt:lpstr>
      <vt:lpstr>'Príloha č. 4'!Oblasť_tlače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2017-04-25T09:06:23Z</cp:lastPrinted>
  <dcterms:created xsi:type="dcterms:W3CDTF">2014-08-04T05:30:35Z</dcterms:created>
  <dcterms:modified xsi:type="dcterms:W3CDTF">2017-04-25T09:49:25Z</dcterms:modified>
</cp:coreProperties>
</file>