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nka.drgonova/Library/Mobile Documents/com~apple~CloudDocs/BVS_2025/Tlačoviny 2026/August/"/>
    </mc:Choice>
  </mc:AlternateContent>
  <xr:revisionPtr revIDLastSave="0" documentId="13_ncr:1_{9D4ED8A3-E191-E044-B78C-47DE3343C64E}" xr6:coauthVersionLast="36" xr6:coauthVersionMax="36" xr10:uidLastSave="{00000000-0000-0000-0000-000000000000}"/>
  <bookViews>
    <workbookView xWindow="-43740" yWindow="60" windowWidth="43320" windowHeight="21360" xr2:uid="{00000000-000D-0000-FFFF-FFFF00000000}"/>
  </bookViews>
  <sheets>
    <sheet name="Sutazne_podklady_Priloha_c_12" sheetId="1" r:id="rId1"/>
  </sheets>
  <definedNames>
    <definedName name="_xlnm._FilterDatabase" localSheetId="0" hidden="1">Sutazne_podklady_Priloha_c_12!$B$13:$H$13</definedName>
    <definedName name="_xlnm.Print_Area" localSheetId="0">Sutazne_podklady_Priloha_c_12!$A$1:$I$46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H21" i="1" s="1"/>
  <c r="F20" i="1"/>
  <c r="B15" i="1" l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H15" i="1"/>
  <c r="H16" i="1"/>
  <c r="H17" i="1"/>
  <c r="H18" i="1"/>
  <c r="H19" i="1"/>
  <c r="H20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14" i="1" l="1"/>
  <c r="H42" i="1" s="1"/>
</calcChain>
</file>

<file path=xl/sharedStrings.xml><?xml version="1.0" encoding="utf-8"?>
<sst xmlns="http://schemas.openxmlformats.org/spreadsheetml/2006/main" count="83" uniqueCount="43">
  <si>
    <t>OCENENÝ ZOZNAM POLOŽIEK</t>
  </si>
  <si>
    <t>Pol. č.</t>
  </si>
  <si>
    <t>PRÍLOHA Č. 12</t>
  </si>
  <si>
    <t>NÁZOV POLOŽKY</t>
  </si>
  <si>
    <t>PREDPOKLADANÉ MNOŽSVTO ČERPANIA
(POČET MJ)</t>
  </si>
  <si>
    <t>MERNÁ JEDNOTKA 
(MJ)</t>
  </si>
  <si>
    <t>TLAČ, OBÁLKOVANIE A PODANIE HROMADNÝCH ZÁSIELOK A ZBER A PODANIE DENNEJ POŠTY</t>
  </si>
  <si>
    <t>ks listových zásielok / ks listov</t>
  </si>
  <si>
    <t>ks listov</t>
  </si>
  <si>
    <t>ks listových zásielok</t>
  </si>
  <si>
    <t>CENA ZA POSKYTOVANIE JEDNEJ MJ V EUR BEZ DPH</t>
  </si>
  <si>
    <t>CELKOVÁ CENA ZA POSKYTOVANIE PREDPOKLADANÉHO MNOŽSTVA ČERPANIA MJ V EUR BEZ DPH</t>
  </si>
  <si>
    <t>Obojstranná farebná tlač - jednolistová zásielka / prvý list viaclistovej zásielky</t>
  </si>
  <si>
    <t>Obojstranná farebná tlač viaclistovej zásielky - každý ďalší list viaclistovej zásielky</t>
  </si>
  <si>
    <t>Obálkovanie zásielky do obálky formátu DL vrátane obálky s farebnou potlačou</t>
  </si>
  <si>
    <t>Obálkovanie zásielky do obálky formátu C4/B4 vrátane obálky s farebnou potlačou</t>
  </si>
  <si>
    <t>Zber a podanie dennej pošty Prešovská 48</t>
  </si>
  <si>
    <t>Mimoriadny zber a podanie dennej pošty Prešovská 48</t>
  </si>
  <si>
    <t>Listová zásielka do hmotnosti 50 g</t>
  </si>
  <si>
    <t>Listová zásielka do hmotnosti 500 g</t>
  </si>
  <si>
    <t>Listová zásielka do hmotnosti 2.000 g</t>
  </si>
  <si>
    <t>Distribúcia zásielky - krajina určenia Slovenská republika</t>
  </si>
  <si>
    <t>Distribúcia zásielky - krajina určenia Česká republika</t>
  </si>
  <si>
    <t>Distribúcia zásielky - krajina určenia - ostatné krajiny v Európe</t>
  </si>
  <si>
    <t>Identifikácia uchádzača:</t>
  </si>
  <si>
    <t>Názov skupiny dodávateľov:</t>
  </si>
  <si>
    <t>Obchodné meno / Názov:</t>
  </si>
  <si>
    <t>Sídlo / Miesto podnikania:</t>
  </si>
  <si>
    <t>IČO:</t>
  </si>
  <si>
    <t>[●]</t>
  </si>
  <si>
    <t>KRITÉRIUM NA VYHODNOTENIE PONÚK: CELKOVÁ CENA ZA POSKYTOVANIE PREDMETU ZÁKAZKY PODĽA PREDPOKLADANÉHO ČERPANIA, VYPOČÍTANÁ A VYJADRENÁ V EUR BEZ DPH, ZAOKRÚHLENÁ NA ŠTRYI (4) DESATINNÉ MIESTA</t>
  </si>
  <si>
    <t>..........................................................</t>
  </si>
  <si>
    <t>podpis oprávnenej osoby uchádzača</t>
  </si>
  <si>
    <t>Identifikácia uchádzača</t>
  </si>
  <si>
    <t>Doporučená listová zásielka do hmotnosti 50 g výlučne cez univerzálny poštový podnik</t>
  </si>
  <si>
    <t>Doporučená listová zásielka do hmotnosti 500 g výlučne cez univerzálny poštový podnik</t>
  </si>
  <si>
    <t>Doporučená listová zásielka do hmotnosti 2.000 g výlučne cez univerzálny poštový podnik</t>
  </si>
  <si>
    <t>Doručenka k doporučenej listovej zásielke výlučne cez univerzálny poštový podnik</t>
  </si>
  <si>
    <r>
      <t>ks jázd</t>
    </r>
    <r>
      <rPr>
        <vertAlign val="superscript"/>
        <sz val="12"/>
        <color theme="1"/>
        <rFont val="Times New Roman"/>
        <family val="1"/>
        <charset val="238"/>
      </rPr>
      <t>*</t>
    </r>
  </si>
  <si>
    <r>
      <t xml:space="preserve">* Pre odstránenie akýchkoľvek pochybností, pod mernou jednotkou "jazda" sa v prípade položky č. 5 a položky č. 6 má na mysli prebratie zásielok z pracoviska obstarávateľa Prešovská 48, 826 46 Bratislava a ich odovzdanie na distribúciu a doručovanie prostredníctvom poskytovateľa univerzálnej služby na základe poštovej licencie, resp. registrovaného poštového podniku 
**Položka č. 7 - min. 10% z  celkového počtu listových zásielok do hmotnosti 50g v rámci územia SR (to znamená 10 % zo súčtu položiek č. 7 a položiek č. 8 musí byť distribuovaných </t>
    </r>
    <r>
      <rPr>
        <b/>
        <sz val="10"/>
        <color theme="1"/>
        <rFont val="Times New Roman"/>
        <family val="1"/>
      </rPr>
      <t>výlučne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prostredníctvom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univerzálneho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poštového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podniku</t>
    </r>
    <r>
      <rPr>
        <sz val="10"/>
        <color theme="1"/>
        <rFont val="Times New Roman"/>
        <family val="1"/>
      </rPr>
      <t xml:space="preserve"> podľa zákona o poštových službách - rozhodným obdobím bude  obdobie troch po sebe nasledujúcich kalendárnych mesiacov, kedy budú zásielky podané na distribúciu. 
*** Položka č. 8 - v prípade položky č. 8 obstarávateľ pripúšťa v max. množstve 90% z  celkového počtu listových zásielok do hmotnosti 50g v rámci územia SR zabezpečiť službu </t>
    </r>
    <r>
      <rPr>
        <b/>
        <sz val="10"/>
        <color theme="1"/>
        <rFont val="Times New Roman"/>
        <family val="1"/>
      </rPr>
      <t>prostredníctvom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aj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registrovaného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poštového</t>
    </r>
    <r>
      <rPr>
        <sz val="10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>podniku</t>
    </r>
    <r>
      <rPr>
        <sz val="10"/>
        <color theme="1"/>
        <rFont val="Times New Roman"/>
        <family val="1"/>
      </rPr>
      <t xml:space="preserve"> podľa zákona o poštových službách (položku č. 8 je povinnosť naceniť aj v prípade, ak uchádzač na jej zabezpečenie nebude využívať registrovaný poštový podnik a zabezpečí ju prostredníctvom univerzálneho poštového podniku).</t>
    </r>
  </si>
  <si>
    <t>Modré podfarbenenie označuje položky predmetu zákazky, ktoré musí uchádzač zabezpečiť výlučne prostredníctvom univerzálneho poštového podniku podľa zákona o poštových službách</t>
  </si>
  <si>
    <t>Listová zásielka do hmotnosti 50 g / doručovaná výlučne cez univerzálny poštový podnik**</t>
  </si>
  <si>
    <t>Listová zásielka do hmotnosti 50 g / doručovaná cez univerzálny poštový podnik alebo aj cez iný registrovaný poštový podnik***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</si>
</sst>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0"/>
      <name val="Times New Roman"/>
      <family val="1"/>
      <charset val="238"/>
    </font>
    <font>
      <sz val="10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3" borderId="0" xfId="0" applyNumberFormat="1" applyFont="1" applyFill="1" applyAlignment="1" applyProtection="1">
      <alignment horizontal="center" vertical="center"/>
      <protection hidden="1"/>
    </xf>
    <xf numFmtId="49" fontId="2" fillId="0" borderId="0" xfId="0" applyNumberFormat="1" applyFont="1" applyAlignment="1" applyProtection="1">
      <alignment horizontal="center" vertical="center"/>
      <protection hidden="1"/>
    </xf>
    <xf numFmtId="49" fontId="3" fillId="0" borderId="0" xfId="0" applyNumberFormat="1" applyFont="1" applyAlignment="1" applyProtection="1">
      <alignment vertical="center"/>
      <protection hidden="1"/>
    </xf>
    <xf numFmtId="49" fontId="3" fillId="0" borderId="0" xfId="0" applyNumberFormat="1" applyFont="1" applyAlignment="1" applyProtection="1">
      <alignment horizontal="center" vertical="center"/>
      <protection hidden="1"/>
    </xf>
    <xf numFmtId="164" fontId="4" fillId="2" borderId="1" xfId="0" applyNumberFormat="1" applyFont="1" applyFill="1" applyBorder="1" applyAlignment="1" applyProtection="1">
      <alignment vertical="center"/>
      <protection hidden="1"/>
    </xf>
    <xf numFmtId="164" fontId="8" fillId="4" borderId="0" xfId="0" applyNumberFormat="1" applyFont="1" applyFill="1" applyBorder="1" applyAlignment="1" applyProtection="1">
      <alignment horizontal="center" vertical="center"/>
      <protection locked="0" hidden="1"/>
    </xf>
    <xf numFmtId="49" fontId="3" fillId="3" borderId="0" xfId="0" applyNumberFormat="1" applyFont="1" applyFill="1" applyAlignment="1" applyProtection="1">
      <alignment vertical="center"/>
      <protection hidden="1"/>
    </xf>
    <xf numFmtId="164" fontId="10" fillId="4" borderId="0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0" xfId="0" applyNumberFormat="1" applyFont="1" applyFill="1" applyBorder="1" applyAlignment="1" applyProtection="1">
      <alignment horizontal="center" vertical="center"/>
      <protection locked="0" hidden="1"/>
    </xf>
    <xf numFmtId="49" fontId="4" fillId="2" borderId="1" xfId="0" applyNumberFormat="1" applyFont="1" applyFill="1" applyBorder="1" applyAlignment="1" applyProtection="1">
      <alignment horizontal="center" vertical="center" wrapText="1"/>
      <protection hidden="1"/>
    </xf>
    <xf numFmtId="1" fontId="12" fillId="0" borderId="1" xfId="0" applyNumberFormat="1" applyFont="1" applyBorder="1" applyAlignment="1" applyProtection="1">
      <alignment horizontal="center" vertical="center" wrapText="1"/>
      <protection hidden="1"/>
    </xf>
    <xf numFmtId="49" fontId="12" fillId="3" borderId="1" xfId="0" applyNumberFormat="1" applyFont="1" applyFill="1" applyBorder="1" applyAlignment="1" applyProtection="1">
      <alignment horizontal="center" vertical="center" wrapText="1"/>
      <protection hidden="1"/>
    </xf>
    <xf numFmtId="3" fontId="12" fillId="0" borderId="1" xfId="0" applyNumberFormat="1" applyFont="1" applyBorder="1" applyAlignment="1" applyProtection="1">
      <alignment horizontal="center" vertical="center"/>
      <protection hidden="1"/>
    </xf>
    <xf numFmtId="164" fontId="12" fillId="4" borderId="1" xfId="0" applyNumberFormat="1" applyFont="1" applyFill="1" applyBorder="1" applyAlignment="1" applyProtection="1">
      <alignment horizontal="right" vertical="center"/>
      <protection locked="0" hidden="1"/>
    </xf>
    <xf numFmtId="164" fontId="4" fillId="0" borderId="1" xfId="0" applyNumberFormat="1" applyFont="1" applyBorder="1" applyAlignment="1" applyProtection="1">
      <alignment vertical="center"/>
      <protection hidden="1"/>
    </xf>
    <xf numFmtId="49" fontId="12" fillId="3" borderId="1" xfId="0" applyNumberFormat="1" applyFont="1" applyFill="1" applyBorder="1" applyAlignment="1" applyProtection="1">
      <alignment horizontal="center" vertical="center"/>
      <protection hidden="1"/>
    </xf>
    <xf numFmtId="3" fontId="6" fillId="0" borderId="1" xfId="0" applyNumberFormat="1" applyFont="1" applyBorder="1" applyAlignment="1" applyProtection="1">
      <alignment horizontal="center" vertical="center"/>
      <protection hidden="1"/>
    </xf>
    <xf numFmtId="49" fontId="6" fillId="3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left" vertical="center" wrapText="1"/>
      <protection hidden="1"/>
    </xf>
    <xf numFmtId="49" fontId="6" fillId="0" borderId="3" xfId="0" applyNumberFormat="1" applyFont="1" applyFill="1" applyBorder="1" applyAlignment="1" applyProtection="1">
      <alignment horizontal="left" vertical="center" wrapText="1"/>
      <protection hidden="1"/>
    </xf>
    <xf numFmtId="49" fontId="6" fillId="0" borderId="3" xfId="0" applyNumberFormat="1" applyFont="1" applyBorder="1" applyAlignment="1" applyProtection="1">
      <alignment horizontal="left" vertical="center" wrapText="1"/>
      <protection hidden="1"/>
    </xf>
    <xf numFmtId="49" fontId="2" fillId="2" borderId="0" xfId="0" applyNumberFormat="1" applyFont="1" applyFill="1" applyAlignment="1" applyProtection="1">
      <alignment horizontal="center" vertical="center"/>
      <protection hidden="1"/>
    </xf>
    <xf numFmtId="49" fontId="2" fillId="2" borderId="0" xfId="0" applyNumberFormat="1" applyFont="1" applyFill="1" applyAlignment="1" applyProtection="1">
      <alignment horizontal="center" vertical="center" wrapText="1"/>
      <protection hidden="1"/>
    </xf>
    <xf numFmtId="49" fontId="1" fillId="2" borderId="0" xfId="0" applyNumberFormat="1" applyFont="1" applyFill="1" applyAlignment="1" applyProtection="1">
      <alignment horizontal="center" vertical="center"/>
      <protection hidden="1"/>
    </xf>
    <xf numFmtId="49" fontId="4" fillId="2" borderId="1" xfId="0" applyNumberFormat="1" applyFont="1" applyFill="1" applyBorder="1" applyAlignment="1" applyProtection="1">
      <alignment horizontal="left" vertical="center" wrapText="1"/>
      <protection hidden="1"/>
    </xf>
    <xf numFmtId="49" fontId="4" fillId="2" borderId="5" xfId="0" applyNumberFormat="1" applyFont="1" applyFill="1" applyBorder="1" applyAlignment="1" applyProtection="1">
      <alignment horizontal="left" vertical="center" wrapText="1"/>
      <protection hidden="1"/>
    </xf>
    <xf numFmtId="49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49" fontId="4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2" xfId="0" applyNumberFormat="1" applyFont="1" applyFill="1" applyBorder="1" applyAlignment="1" applyProtection="1">
      <alignment horizontal="left" vertical="center" wrapText="1"/>
      <protection hidden="1"/>
    </xf>
    <xf numFmtId="49" fontId="2" fillId="2" borderId="7" xfId="0" applyNumberFormat="1" applyFont="1" applyFill="1" applyBorder="1" applyAlignment="1" applyProtection="1">
      <alignment horizontal="left" vertical="center" wrapText="1"/>
      <protection hidden="1"/>
    </xf>
    <xf numFmtId="49" fontId="2" fillId="2" borderId="3" xfId="0" applyNumberFormat="1" applyFont="1" applyFill="1" applyBorder="1" applyAlignment="1" applyProtection="1">
      <alignment horizontal="left" vertical="center" wrapText="1"/>
      <protection hidden="1"/>
    </xf>
    <xf numFmtId="49" fontId="2" fillId="4" borderId="2" xfId="0" applyNumberFormat="1" applyFont="1" applyFill="1" applyBorder="1" applyAlignment="1" applyProtection="1">
      <alignment horizontal="left" vertical="center" wrapText="1"/>
      <protection hidden="1"/>
    </xf>
    <xf numFmtId="49" fontId="2" fillId="4" borderId="7" xfId="0" applyNumberFormat="1" applyFont="1" applyFill="1" applyBorder="1" applyAlignment="1" applyProtection="1">
      <alignment horizontal="left" vertical="center" wrapText="1"/>
      <protection hidden="1"/>
    </xf>
    <xf numFmtId="49" fontId="2" fillId="4" borderId="3" xfId="0" applyNumberFormat="1" applyFont="1" applyFill="1" applyBorder="1" applyAlignment="1" applyProtection="1">
      <alignment horizontal="left" vertical="center" wrapText="1"/>
      <protection hidden="1"/>
    </xf>
    <xf numFmtId="49" fontId="6" fillId="4" borderId="2" xfId="0" applyNumberFormat="1" applyFont="1" applyFill="1" applyBorder="1" applyAlignment="1" applyProtection="1">
      <alignment horizontal="left" vertical="center" wrapText="1"/>
      <protection hidden="1"/>
    </xf>
    <xf numFmtId="49" fontId="6" fillId="4" borderId="7" xfId="0" applyNumberFormat="1" applyFont="1" applyFill="1" applyBorder="1" applyAlignment="1" applyProtection="1">
      <alignment horizontal="left" vertical="center" wrapText="1"/>
      <protection hidden="1"/>
    </xf>
    <xf numFmtId="49" fontId="6" fillId="4" borderId="3" xfId="0" applyNumberFormat="1" applyFont="1" applyFill="1" applyBorder="1" applyAlignment="1" applyProtection="1">
      <alignment horizontal="left" vertical="center" wrapText="1"/>
      <protection hidden="1"/>
    </xf>
    <xf numFmtId="0" fontId="2" fillId="2" borderId="2" xfId="0" applyFont="1" applyFill="1" applyBorder="1" applyAlignment="1" applyProtection="1">
      <alignment horizontal="left" vertical="center"/>
      <protection hidden="1"/>
    </xf>
    <xf numFmtId="0" fontId="2" fillId="2" borderId="3" xfId="0" applyFont="1" applyFill="1" applyBorder="1" applyAlignment="1" applyProtection="1">
      <alignment horizontal="left" vertical="center"/>
      <protection hidden="1"/>
    </xf>
    <xf numFmtId="49" fontId="9" fillId="0" borderId="2" xfId="0" applyNumberFormat="1" applyFont="1" applyBorder="1" applyAlignment="1" applyProtection="1">
      <alignment horizontal="left" vertical="center" wrapText="1"/>
      <protection hidden="1"/>
    </xf>
    <xf numFmtId="49" fontId="9" fillId="0" borderId="7" xfId="0" applyNumberFormat="1" applyFont="1" applyBorder="1" applyAlignment="1" applyProtection="1">
      <alignment horizontal="left" vertical="center" wrapText="1"/>
      <protection hidden="1"/>
    </xf>
    <xf numFmtId="49" fontId="9" fillId="0" borderId="3" xfId="0" applyNumberFormat="1" applyFont="1" applyBorder="1" applyAlignment="1" applyProtection="1">
      <alignment horizontal="left" vertical="center" wrapText="1"/>
      <protection hidden="1"/>
    </xf>
    <xf numFmtId="0" fontId="13" fillId="0" borderId="2" xfId="0" applyFont="1" applyBorder="1" applyAlignment="1" applyProtection="1">
      <alignment horizontal="left" vertical="center" wrapText="1"/>
      <protection hidden="1"/>
    </xf>
    <xf numFmtId="0" fontId="13" fillId="0" borderId="3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 wrapText="1"/>
      <protection hidden="1"/>
    </xf>
    <xf numFmtId="0" fontId="6" fillId="0" borderId="3" xfId="0" applyFont="1" applyBorder="1" applyAlignment="1" applyProtection="1">
      <alignment horizontal="left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6" fillId="0" borderId="5" xfId="0" applyFont="1" applyBorder="1" applyAlignment="1" applyProtection="1">
      <alignment horizontal="center" vertical="center" wrapText="1"/>
      <protection hidden="1"/>
    </xf>
    <xf numFmtId="49" fontId="7" fillId="5" borderId="2" xfId="0" applyNumberFormat="1" applyFont="1" applyFill="1" applyBorder="1" applyAlignment="1" applyProtection="1">
      <alignment horizontal="left" vertical="center" wrapText="1"/>
      <protection hidden="1"/>
    </xf>
    <xf numFmtId="49" fontId="7" fillId="5" borderId="7" xfId="0" applyNumberFormat="1" applyFont="1" applyFill="1" applyBorder="1" applyAlignment="1" applyProtection="1">
      <alignment horizontal="left" vertical="center" wrapText="1"/>
      <protection hidden="1"/>
    </xf>
    <xf numFmtId="49" fontId="7" fillId="5" borderId="3" xfId="0" applyNumberFormat="1" applyFont="1" applyFill="1" applyBorder="1" applyAlignment="1" applyProtection="1">
      <alignment horizontal="left" vertical="center" wrapText="1"/>
      <protection hidden="1"/>
    </xf>
    <xf numFmtId="0" fontId="12" fillId="0" borderId="1" xfId="0" applyNumberFormat="1" applyFont="1" applyBorder="1" applyAlignment="1" applyProtection="1">
      <alignment horizontal="center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6"/>
  <sheetViews>
    <sheetView tabSelected="1" view="pageLayout" zoomScale="150" zoomScaleNormal="100" zoomScaleSheetLayoutView="130" zoomScalePageLayoutView="150" workbookViewId="0">
      <selection activeCell="B3" sqref="B3:H3"/>
    </sheetView>
  </sheetViews>
  <sheetFormatPr baseColWidth="10" defaultColWidth="0" defaultRowHeight="14" zeroHeight="1" x14ac:dyDescent="0.2"/>
  <cols>
    <col min="1" max="1" width="0.83203125" style="3" customWidth="1"/>
    <col min="2" max="2" width="5.6640625" style="4" customWidth="1"/>
    <col min="3" max="3" width="33.83203125" style="3" customWidth="1"/>
    <col min="4" max="4" width="74.6640625" style="3" customWidth="1"/>
    <col min="5" max="5" width="20.5" style="3" customWidth="1"/>
    <col min="6" max="6" width="22" style="3" customWidth="1"/>
    <col min="7" max="7" width="19.1640625" style="3" customWidth="1"/>
    <col min="8" max="8" width="27" style="3" customWidth="1"/>
    <col min="9" max="9" width="62.6640625" style="3" customWidth="1"/>
    <col min="10" max="16384" width="9.1640625" style="3" hidden="1"/>
  </cols>
  <sheetData>
    <row r="1" spans="2:9" ht="25" customHeight="1" x14ac:dyDescent="0.2">
      <c r="B1" s="24" t="s">
        <v>2</v>
      </c>
      <c r="C1" s="24"/>
      <c r="D1" s="24"/>
      <c r="E1" s="24"/>
      <c r="F1" s="24"/>
      <c r="G1" s="24"/>
      <c r="H1" s="24"/>
      <c r="I1" s="7"/>
    </row>
    <row r="2" spans="2:9" ht="5" customHeight="1" x14ac:dyDescent="0.2">
      <c r="B2" s="1"/>
      <c r="C2" s="1"/>
      <c r="D2" s="1"/>
      <c r="E2" s="1"/>
      <c r="F2" s="1"/>
      <c r="G2" s="1"/>
      <c r="H2" s="1"/>
      <c r="I2" s="7"/>
    </row>
    <row r="3" spans="2:9" ht="20" customHeight="1" x14ac:dyDescent="0.2">
      <c r="B3" s="22" t="s">
        <v>0</v>
      </c>
      <c r="C3" s="22"/>
      <c r="D3" s="22"/>
      <c r="E3" s="22"/>
      <c r="F3" s="22"/>
      <c r="G3" s="22"/>
      <c r="H3" s="22"/>
      <c r="I3" s="7"/>
    </row>
    <row r="4" spans="2:9" ht="5" customHeight="1" x14ac:dyDescent="0.2">
      <c r="B4" s="1"/>
      <c r="C4" s="1"/>
      <c r="D4" s="1"/>
      <c r="E4" s="1"/>
      <c r="F4" s="1"/>
      <c r="G4" s="1"/>
      <c r="H4" s="1"/>
      <c r="I4" s="7"/>
    </row>
    <row r="5" spans="2:9" ht="20" customHeight="1" x14ac:dyDescent="0.2">
      <c r="B5" s="23" t="s">
        <v>6</v>
      </c>
      <c r="C5" s="23"/>
      <c r="D5" s="23"/>
      <c r="E5" s="23"/>
      <c r="F5" s="23"/>
      <c r="G5" s="23"/>
      <c r="H5" s="23"/>
      <c r="I5" s="7"/>
    </row>
    <row r="6" spans="2:9" ht="5" customHeight="1" x14ac:dyDescent="0.2">
      <c r="B6" s="2"/>
      <c r="C6" s="2"/>
      <c r="D6" s="2"/>
      <c r="E6" s="2"/>
      <c r="F6" s="2"/>
      <c r="G6" s="2"/>
      <c r="H6" s="2"/>
      <c r="I6" s="7"/>
    </row>
    <row r="7" spans="2:9" ht="20" customHeight="1" x14ac:dyDescent="0.2">
      <c r="B7" s="38" t="s">
        <v>24</v>
      </c>
      <c r="C7" s="39"/>
      <c r="D7" s="29"/>
      <c r="E7" s="30"/>
      <c r="F7" s="30"/>
      <c r="G7" s="30"/>
      <c r="H7" s="31"/>
      <c r="I7" s="7"/>
    </row>
    <row r="8" spans="2:9" ht="20" customHeight="1" x14ac:dyDescent="0.2">
      <c r="B8" s="38" t="s">
        <v>25</v>
      </c>
      <c r="C8" s="39"/>
      <c r="D8" s="32" t="s">
        <v>29</v>
      </c>
      <c r="E8" s="33"/>
      <c r="F8" s="33"/>
      <c r="G8" s="33"/>
      <c r="H8" s="34"/>
      <c r="I8" s="7"/>
    </row>
    <row r="9" spans="2:9" ht="20" customHeight="1" x14ac:dyDescent="0.2">
      <c r="B9" s="38" t="s">
        <v>26</v>
      </c>
      <c r="C9" s="39"/>
      <c r="D9" s="32" t="s">
        <v>29</v>
      </c>
      <c r="E9" s="33"/>
      <c r="F9" s="33"/>
      <c r="G9" s="33"/>
      <c r="H9" s="34"/>
      <c r="I9" s="7"/>
    </row>
    <row r="10" spans="2:9" ht="20" customHeight="1" x14ac:dyDescent="0.2">
      <c r="B10" s="38" t="s">
        <v>27</v>
      </c>
      <c r="C10" s="39"/>
      <c r="D10" s="35" t="s">
        <v>29</v>
      </c>
      <c r="E10" s="36"/>
      <c r="F10" s="36"/>
      <c r="G10" s="36"/>
      <c r="H10" s="37"/>
      <c r="I10" s="7"/>
    </row>
    <row r="11" spans="2:9" ht="20" customHeight="1" x14ac:dyDescent="0.2">
      <c r="B11" s="38" t="s">
        <v>28</v>
      </c>
      <c r="C11" s="39"/>
      <c r="D11" s="35" t="s">
        <v>29</v>
      </c>
      <c r="E11" s="36"/>
      <c r="F11" s="36"/>
      <c r="G11" s="36"/>
      <c r="H11" s="37"/>
      <c r="I11" s="7"/>
    </row>
    <row r="12" spans="2:9" ht="5" customHeight="1" x14ac:dyDescent="0.2">
      <c r="B12" s="2"/>
      <c r="C12" s="2"/>
      <c r="D12" s="2"/>
      <c r="E12" s="2"/>
      <c r="F12" s="2"/>
      <c r="G12" s="2"/>
      <c r="H12" s="2"/>
      <c r="I12" s="7"/>
    </row>
    <row r="13" spans="2:9" ht="85" x14ac:dyDescent="0.2">
      <c r="B13" s="10" t="s">
        <v>1</v>
      </c>
      <c r="C13" s="27" t="s">
        <v>3</v>
      </c>
      <c r="D13" s="28"/>
      <c r="E13" s="10" t="s">
        <v>5</v>
      </c>
      <c r="F13" s="10" t="s">
        <v>4</v>
      </c>
      <c r="G13" s="10" t="s">
        <v>10</v>
      </c>
      <c r="H13" s="10" t="s">
        <v>11</v>
      </c>
      <c r="I13" s="7"/>
    </row>
    <row r="14" spans="2:9" ht="36" customHeight="1" x14ac:dyDescent="0.2">
      <c r="B14" s="53">
        <v>1</v>
      </c>
      <c r="C14" s="43" t="s">
        <v>12</v>
      </c>
      <c r="D14" s="44"/>
      <c r="E14" s="12" t="s">
        <v>7</v>
      </c>
      <c r="F14" s="13">
        <v>450000</v>
      </c>
      <c r="G14" s="14"/>
      <c r="H14" s="15">
        <f>F14*G14</f>
        <v>0</v>
      </c>
      <c r="I14" s="7"/>
    </row>
    <row r="15" spans="2:9" ht="25" customHeight="1" x14ac:dyDescent="0.2">
      <c r="B15" s="11">
        <f>B14+1</f>
        <v>2</v>
      </c>
      <c r="C15" s="43" t="s">
        <v>13</v>
      </c>
      <c r="D15" s="44"/>
      <c r="E15" s="16" t="s">
        <v>8</v>
      </c>
      <c r="F15" s="13">
        <v>355000</v>
      </c>
      <c r="G15" s="14"/>
      <c r="H15" s="15">
        <f t="shared" ref="H15:H41" si="0">F15*G15</f>
        <v>0</v>
      </c>
      <c r="I15" s="7"/>
    </row>
    <row r="16" spans="2:9" ht="25" customHeight="1" x14ac:dyDescent="0.2">
      <c r="B16" s="11">
        <f t="shared" ref="B16:B41" si="1">B15+1</f>
        <v>3</v>
      </c>
      <c r="C16" s="45" t="s">
        <v>14</v>
      </c>
      <c r="D16" s="46"/>
      <c r="E16" s="16" t="s">
        <v>9</v>
      </c>
      <c r="F16" s="17">
        <v>440000</v>
      </c>
      <c r="G16" s="14"/>
      <c r="H16" s="15">
        <f t="shared" si="0"/>
        <v>0</v>
      </c>
      <c r="I16" s="7"/>
    </row>
    <row r="17" spans="2:9" ht="25" customHeight="1" x14ac:dyDescent="0.2">
      <c r="B17" s="11">
        <f t="shared" si="1"/>
        <v>4</v>
      </c>
      <c r="C17" s="45" t="s">
        <v>15</v>
      </c>
      <c r="D17" s="46"/>
      <c r="E17" s="16" t="s">
        <v>9</v>
      </c>
      <c r="F17" s="17">
        <v>6000</v>
      </c>
      <c r="G17" s="14"/>
      <c r="H17" s="15">
        <f t="shared" si="0"/>
        <v>0</v>
      </c>
      <c r="I17" s="7"/>
    </row>
    <row r="18" spans="2:9" ht="25" customHeight="1" x14ac:dyDescent="0.2">
      <c r="B18" s="11">
        <f t="shared" si="1"/>
        <v>5</v>
      </c>
      <c r="C18" s="45" t="s">
        <v>16</v>
      </c>
      <c r="D18" s="46"/>
      <c r="E18" s="18" t="s">
        <v>38</v>
      </c>
      <c r="F18" s="17">
        <v>255</v>
      </c>
      <c r="G18" s="14"/>
      <c r="H18" s="15">
        <f t="shared" si="0"/>
        <v>0</v>
      </c>
      <c r="I18" s="7"/>
    </row>
    <row r="19" spans="2:9" ht="25" customHeight="1" x14ac:dyDescent="0.2">
      <c r="B19" s="11">
        <f t="shared" si="1"/>
        <v>6</v>
      </c>
      <c r="C19" s="45" t="s">
        <v>17</v>
      </c>
      <c r="D19" s="46"/>
      <c r="E19" s="18" t="s">
        <v>38</v>
      </c>
      <c r="F19" s="17">
        <v>35</v>
      </c>
      <c r="G19" s="14"/>
      <c r="H19" s="15">
        <f t="shared" si="0"/>
        <v>0</v>
      </c>
      <c r="I19" s="7"/>
    </row>
    <row r="20" spans="2:9" ht="38" customHeight="1" x14ac:dyDescent="0.2">
      <c r="B20" s="11">
        <f t="shared" si="1"/>
        <v>7</v>
      </c>
      <c r="C20" s="47" t="s">
        <v>21</v>
      </c>
      <c r="D20" s="19" t="s">
        <v>41</v>
      </c>
      <c r="E20" s="16" t="s">
        <v>9</v>
      </c>
      <c r="F20" s="17">
        <f>429141*0.1</f>
        <v>42914.100000000006</v>
      </c>
      <c r="G20" s="14"/>
      <c r="H20" s="15">
        <f t="shared" si="0"/>
        <v>0</v>
      </c>
      <c r="I20" s="7"/>
    </row>
    <row r="21" spans="2:9" ht="33" customHeight="1" x14ac:dyDescent="0.2">
      <c r="B21" s="11">
        <f t="shared" si="1"/>
        <v>8</v>
      </c>
      <c r="C21" s="48"/>
      <c r="D21" s="20" t="s">
        <v>42</v>
      </c>
      <c r="E21" s="16" t="s">
        <v>9</v>
      </c>
      <c r="F21" s="17">
        <f>429141-429141*0.1</f>
        <v>386226.9</v>
      </c>
      <c r="G21" s="14"/>
      <c r="H21" s="15">
        <f t="shared" si="0"/>
        <v>0</v>
      </c>
      <c r="I21" s="7"/>
    </row>
    <row r="22" spans="2:9" ht="25" customHeight="1" x14ac:dyDescent="0.2">
      <c r="B22" s="11">
        <f t="shared" si="1"/>
        <v>9</v>
      </c>
      <c r="C22" s="48"/>
      <c r="D22" s="21" t="s">
        <v>19</v>
      </c>
      <c r="E22" s="16" t="s">
        <v>9</v>
      </c>
      <c r="F22" s="17">
        <v>10462</v>
      </c>
      <c r="G22" s="14"/>
      <c r="H22" s="15">
        <f t="shared" si="0"/>
        <v>0</v>
      </c>
      <c r="I22" s="7"/>
    </row>
    <row r="23" spans="2:9" ht="25" customHeight="1" x14ac:dyDescent="0.2">
      <c r="B23" s="11">
        <f t="shared" si="1"/>
        <v>10</v>
      </c>
      <c r="C23" s="48"/>
      <c r="D23" s="21" t="s">
        <v>20</v>
      </c>
      <c r="E23" s="16" t="s">
        <v>9</v>
      </c>
      <c r="F23" s="17">
        <v>462</v>
      </c>
      <c r="G23" s="14"/>
      <c r="H23" s="15">
        <f t="shared" si="0"/>
        <v>0</v>
      </c>
      <c r="I23" s="7"/>
    </row>
    <row r="24" spans="2:9" ht="37" customHeight="1" x14ac:dyDescent="0.2">
      <c r="B24" s="11">
        <f t="shared" si="1"/>
        <v>11</v>
      </c>
      <c r="C24" s="48"/>
      <c r="D24" s="19" t="s">
        <v>34</v>
      </c>
      <c r="E24" s="16" t="s">
        <v>9</v>
      </c>
      <c r="F24" s="17">
        <v>28146</v>
      </c>
      <c r="G24" s="14"/>
      <c r="H24" s="15">
        <f t="shared" si="0"/>
        <v>0</v>
      </c>
      <c r="I24" s="7"/>
    </row>
    <row r="25" spans="2:9" ht="37" customHeight="1" x14ac:dyDescent="0.2">
      <c r="B25" s="11">
        <f t="shared" si="1"/>
        <v>12</v>
      </c>
      <c r="C25" s="48"/>
      <c r="D25" s="19" t="s">
        <v>35</v>
      </c>
      <c r="E25" s="16" t="s">
        <v>9</v>
      </c>
      <c r="F25" s="17">
        <v>3089</v>
      </c>
      <c r="G25" s="14"/>
      <c r="H25" s="15">
        <f t="shared" si="0"/>
        <v>0</v>
      </c>
      <c r="I25" s="7"/>
    </row>
    <row r="26" spans="2:9" ht="37" customHeight="1" x14ac:dyDescent="0.2">
      <c r="B26" s="11">
        <f t="shared" si="1"/>
        <v>13</v>
      </c>
      <c r="C26" s="48"/>
      <c r="D26" s="19" t="s">
        <v>36</v>
      </c>
      <c r="E26" s="16" t="s">
        <v>9</v>
      </c>
      <c r="F26" s="17">
        <v>155</v>
      </c>
      <c r="G26" s="14"/>
      <c r="H26" s="15">
        <f t="shared" si="0"/>
        <v>0</v>
      </c>
      <c r="I26" s="7"/>
    </row>
    <row r="27" spans="2:9" ht="37" customHeight="1" x14ac:dyDescent="0.2">
      <c r="B27" s="11">
        <f t="shared" si="1"/>
        <v>14</v>
      </c>
      <c r="C27" s="49"/>
      <c r="D27" s="19" t="s">
        <v>37</v>
      </c>
      <c r="E27" s="16" t="s">
        <v>9</v>
      </c>
      <c r="F27" s="17">
        <v>10379</v>
      </c>
      <c r="G27" s="14"/>
      <c r="H27" s="15">
        <f t="shared" si="0"/>
        <v>0</v>
      </c>
      <c r="I27" s="7"/>
    </row>
    <row r="28" spans="2:9" ht="25" customHeight="1" x14ac:dyDescent="0.2">
      <c r="B28" s="11">
        <f t="shared" si="1"/>
        <v>15</v>
      </c>
      <c r="C28" s="47" t="s">
        <v>22</v>
      </c>
      <c r="D28" s="21" t="s">
        <v>18</v>
      </c>
      <c r="E28" s="16" t="s">
        <v>9</v>
      </c>
      <c r="F28" s="17">
        <v>424</v>
      </c>
      <c r="G28" s="14"/>
      <c r="H28" s="15">
        <f t="shared" si="0"/>
        <v>0</v>
      </c>
      <c r="I28" s="7"/>
    </row>
    <row r="29" spans="2:9" ht="25" customHeight="1" x14ac:dyDescent="0.2">
      <c r="B29" s="11">
        <f t="shared" si="1"/>
        <v>16</v>
      </c>
      <c r="C29" s="48"/>
      <c r="D29" s="21" t="s">
        <v>19</v>
      </c>
      <c r="E29" s="16" t="s">
        <v>9</v>
      </c>
      <c r="F29" s="17">
        <v>16</v>
      </c>
      <c r="G29" s="14"/>
      <c r="H29" s="15">
        <f t="shared" si="0"/>
        <v>0</v>
      </c>
      <c r="I29" s="7"/>
    </row>
    <row r="30" spans="2:9" ht="25" customHeight="1" x14ac:dyDescent="0.2">
      <c r="B30" s="11">
        <f t="shared" si="1"/>
        <v>17</v>
      </c>
      <c r="C30" s="48"/>
      <c r="D30" s="21" t="s">
        <v>20</v>
      </c>
      <c r="E30" s="16" t="s">
        <v>9</v>
      </c>
      <c r="F30" s="17">
        <v>6</v>
      </c>
      <c r="G30" s="14"/>
      <c r="H30" s="15">
        <f t="shared" si="0"/>
        <v>0</v>
      </c>
      <c r="I30" s="7"/>
    </row>
    <row r="31" spans="2:9" ht="44" customHeight="1" x14ac:dyDescent="0.2">
      <c r="B31" s="11">
        <f t="shared" si="1"/>
        <v>18</v>
      </c>
      <c r="C31" s="48"/>
      <c r="D31" s="19" t="s">
        <v>34</v>
      </c>
      <c r="E31" s="16" t="s">
        <v>9</v>
      </c>
      <c r="F31" s="17">
        <v>134</v>
      </c>
      <c r="G31" s="14"/>
      <c r="H31" s="15">
        <f t="shared" si="0"/>
        <v>0</v>
      </c>
      <c r="I31" s="7"/>
    </row>
    <row r="32" spans="2:9" ht="38" customHeight="1" x14ac:dyDescent="0.2">
      <c r="B32" s="11">
        <f t="shared" si="1"/>
        <v>19</v>
      </c>
      <c r="C32" s="48"/>
      <c r="D32" s="19" t="s">
        <v>35</v>
      </c>
      <c r="E32" s="16" t="s">
        <v>9</v>
      </c>
      <c r="F32" s="17">
        <v>41</v>
      </c>
      <c r="G32" s="14"/>
      <c r="H32" s="15">
        <f t="shared" si="0"/>
        <v>0</v>
      </c>
      <c r="I32" s="7"/>
    </row>
    <row r="33" spans="2:9" ht="36" customHeight="1" x14ac:dyDescent="0.2">
      <c r="B33" s="11">
        <f t="shared" si="1"/>
        <v>20</v>
      </c>
      <c r="C33" s="48"/>
      <c r="D33" s="19" t="s">
        <v>36</v>
      </c>
      <c r="E33" s="16" t="s">
        <v>9</v>
      </c>
      <c r="F33" s="17">
        <v>4</v>
      </c>
      <c r="G33" s="14"/>
      <c r="H33" s="15">
        <f t="shared" si="0"/>
        <v>0</v>
      </c>
      <c r="I33" s="7"/>
    </row>
    <row r="34" spans="2:9" ht="25" customHeight="1" x14ac:dyDescent="0.2">
      <c r="B34" s="11">
        <f t="shared" si="1"/>
        <v>21</v>
      </c>
      <c r="C34" s="49"/>
      <c r="D34" s="19" t="s">
        <v>37</v>
      </c>
      <c r="E34" s="16" t="s">
        <v>9</v>
      </c>
      <c r="F34" s="17">
        <v>81</v>
      </c>
      <c r="G34" s="14"/>
      <c r="H34" s="15">
        <f t="shared" si="0"/>
        <v>0</v>
      </c>
      <c r="I34" s="7"/>
    </row>
    <row r="35" spans="2:9" ht="25" customHeight="1" x14ac:dyDescent="0.2">
      <c r="B35" s="11">
        <f t="shared" si="1"/>
        <v>22</v>
      </c>
      <c r="C35" s="47" t="s">
        <v>23</v>
      </c>
      <c r="D35" s="21" t="s">
        <v>18</v>
      </c>
      <c r="E35" s="16" t="s">
        <v>9</v>
      </c>
      <c r="F35" s="17">
        <v>229</v>
      </c>
      <c r="G35" s="14"/>
      <c r="H35" s="15">
        <f t="shared" si="0"/>
        <v>0</v>
      </c>
      <c r="I35" s="6"/>
    </row>
    <row r="36" spans="2:9" ht="25" customHeight="1" x14ac:dyDescent="0.2">
      <c r="B36" s="11">
        <f t="shared" si="1"/>
        <v>23</v>
      </c>
      <c r="C36" s="48"/>
      <c r="D36" s="21" t="s">
        <v>19</v>
      </c>
      <c r="E36" s="16" t="s">
        <v>9</v>
      </c>
      <c r="F36" s="17">
        <v>11</v>
      </c>
      <c r="G36" s="14"/>
      <c r="H36" s="15">
        <f t="shared" si="0"/>
        <v>0</v>
      </c>
      <c r="I36" s="6"/>
    </row>
    <row r="37" spans="2:9" ht="25" customHeight="1" x14ac:dyDescent="0.2">
      <c r="B37" s="11">
        <f t="shared" si="1"/>
        <v>24</v>
      </c>
      <c r="C37" s="48"/>
      <c r="D37" s="21" t="s">
        <v>20</v>
      </c>
      <c r="E37" s="16" t="s">
        <v>9</v>
      </c>
      <c r="F37" s="17">
        <v>1</v>
      </c>
      <c r="G37" s="14"/>
      <c r="H37" s="15">
        <f t="shared" si="0"/>
        <v>0</v>
      </c>
      <c r="I37" s="8"/>
    </row>
    <row r="38" spans="2:9" ht="37" customHeight="1" x14ac:dyDescent="0.2">
      <c r="B38" s="11">
        <f t="shared" si="1"/>
        <v>25</v>
      </c>
      <c r="C38" s="48"/>
      <c r="D38" s="19" t="s">
        <v>34</v>
      </c>
      <c r="E38" s="16" t="s">
        <v>9</v>
      </c>
      <c r="F38" s="17">
        <v>104</v>
      </c>
      <c r="G38" s="14"/>
      <c r="H38" s="15">
        <f t="shared" si="0"/>
        <v>0</v>
      </c>
      <c r="I38" s="8"/>
    </row>
    <row r="39" spans="2:9" ht="43" customHeight="1" x14ac:dyDescent="0.2">
      <c r="B39" s="11">
        <f t="shared" si="1"/>
        <v>26</v>
      </c>
      <c r="C39" s="48"/>
      <c r="D39" s="19" t="s">
        <v>35</v>
      </c>
      <c r="E39" s="16" t="s">
        <v>9</v>
      </c>
      <c r="F39" s="17">
        <v>12</v>
      </c>
      <c r="G39" s="14"/>
      <c r="H39" s="15">
        <f t="shared" si="0"/>
        <v>0</v>
      </c>
      <c r="I39" s="8"/>
    </row>
    <row r="40" spans="2:9" ht="33" customHeight="1" x14ac:dyDescent="0.2">
      <c r="B40" s="11">
        <f t="shared" si="1"/>
        <v>27</v>
      </c>
      <c r="C40" s="48"/>
      <c r="D40" s="19" t="s">
        <v>36</v>
      </c>
      <c r="E40" s="16" t="s">
        <v>9</v>
      </c>
      <c r="F40" s="17">
        <v>1</v>
      </c>
      <c r="G40" s="14"/>
      <c r="H40" s="15">
        <f t="shared" si="0"/>
        <v>0</v>
      </c>
      <c r="I40" s="8" t="s">
        <v>31</v>
      </c>
    </row>
    <row r="41" spans="2:9" ht="25" customHeight="1" x14ac:dyDescent="0.2">
      <c r="B41" s="11">
        <f t="shared" si="1"/>
        <v>28</v>
      </c>
      <c r="C41" s="49"/>
      <c r="D41" s="19" t="s">
        <v>37</v>
      </c>
      <c r="E41" s="16" t="s">
        <v>9</v>
      </c>
      <c r="F41" s="17">
        <v>55</v>
      </c>
      <c r="G41" s="14"/>
      <c r="H41" s="15">
        <f t="shared" si="0"/>
        <v>0</v>
      </c>
      <c r="I41" s="9" t="s">
        <v>33</v>
      </c>
    </row>
    <row r="42" spans="2:9" ht="47" customHeight="1" x14ac:dyDescent="0.2">
      <c r="B42" s="25" t="s">
        <v>30</v>
      </c>
      <c r="C42" s="26"/>
      <c r="D42" s="25"/>
      <c r="E42" s="25"/>
      <c r="F42" s="25"/>
      <c r="G42" s="25"/>
      <c r="H42" s="5">
        <f>SUM(H14:H41)</f>
        <v>0</v>
      </c>
      <c r="I42" s="8" t="s">
        <v>32</v>
      </c>
    </row>
    <row r="43" spans="2:9" ht="7" customHeight="1" x14ac:dyDescent="0.2">
      <c r="B43" s="1"/>
      <c r="C43" s="1"/>
      <c r="D43" s="1"/>
      <c r="E43" s="1"/>
      <c r="F43" s="1"/>
      <c r="G43" s="1"/>
      <c r="H43" s="1"/>
      <c r="I43" s="7"/>
    </row>
    <row r="44" spans="2:9" ht="48" customHeight="1" x14ac:dyDescent="0.2">
      <c r="B44" s="50" t="s">
        <v>40</v>
      </c>
      <c r="C44" s="51"/>
      <c r="D44" s="52"/>
      <c r="E44" s="1"/>
      <c r="F44" s="1"/>
      <c r="G44" s="1"/>
      <c r="H44" s="1"/>
      <c r="I44" s="7"/>
    </row>
    <row r="45" spans="2:9" ht="84" customHeight="1" x14ac:dyDescent="0.2">
      <c r="B45" s="40" t="s">
        <v>39</v>
      </c>
      <c r="C45" s="41"/>
      <c r="D45" s="41"/>
      <c r="E45" s="41"/>
      <c r="F45" s="41"/>
      <c r="G45" s="41"/>
      <c r="H45" s="42"/>
      <c r="I45" s="7"/>
    </row>
    <row r="46" spans="2:9" ht="5" customHeight="1" x14ac:dyDescent="0.2">
      <c r="B46" s="1"/>
      <c r="C46" s="1"/>
      <c r="D46" s="1"/>
      <c r="E46" s="1"/>
      <c r="F46" s="1"/>
      <c r="G46" s="1"/>
      <c r="H46" s="1"/>
    </row>
  </sheetData>
  <autoFilter ref="B13:H13" xr:uid="{00000000-0009-0000-0000-000000000000}"/>
  <mergeCells count="26">
    <mergeCell ref="B45:H45"/>
    <mergeCell ref="C14:D14"/>
    <mergeCell ref="C15:D15"/>
    <mergeCell ref="C16:D16"/>
    <mergeCell ref="C17:D17"/>
    <mergeCell ref="C18:D18"/>
    <mergeCell ref="C19:D19"/>
    <mergeCell ref="C35:C41"/>
    <mergeCell ref="C20:C27"/>
    <mergeCell ref="C28:C34"/>
    <mergeCell ref="B44:D44"/>
    <mergeCell ref="B3:H3"/>
    <mergeCell ref="B5:H5"/>
    <mergeCell ref="B1:H1"/>
    <mergeCell ref="B42:G42"/>
    <mergeCell ref="C13:D13"/>
    <mergeCell ref="D7:H7"/>
    <mergeCell ref="D8:H8"/>
    <mergeCell ref="D9:H9"/>
    <mergeCell ref="D10:H10"/>
    <mergeCell ref="D11:H11"/>
    <mergeCell ref="B7:C7"/>
    <mergeCell ref="B8:C8"/>
    <mergeCell ref="B9:C9"/>
    <mergeCell ref="B10:C10"/>
    <mergeCell ref="B11:C11"/>
  </mergeCells>
  <phoneticPr fontId="5" type="noConversion"/>
  <dataValidations xWindow="1921" yWindow="1163" count="1">
    <dataValidation type="custom" allowBlank="1" showInputMessage="1" showErrorMessage="1" errorTitle="NESPRÁVNA HODNOTA" error="Požadovaná je hodnota zaokrúhlená na štyri desatinné miesta!" sqref="G14:G41" xr:uid="{00000000-0002-0000-0000-000000000000}">
      <formula1>$G14=ROUND($G14,4)</formula1>
    </dataValidation>
  </dataValidations>
  <pageMargins left="0.7" right="0.7" top="0.75" bottom="0.75" header="0.3" footer="0.3"/>
  <pageSetup paperSize="9" scale="40" orientation="landscape" r:id="rId1"/>
  <headerFooter>
    <oddHeader>&amp;LBratislavská vodárenská spoločnosť, a.s.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Sutazne_podklady_Priloha_c_12</vt:lpstr>
      <vt:lpstr>Sutazne_podklady_Priloha_c_12!Oblasť_tlače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Lenka</cp:lastModifiedBy>
  <cp:lastPrinted>2026-08-21T07:39:22Z</cp:lastPrinted>
  <dcterms:created xsi:type="dcterms:W3CDTF">2022-08-23T13:47:10Z</dcterms:created>
  <dcterms:modified xsi:type="dcterms:W3CDTF">2026-08-21T07:39:25Z</dcterms:modified>
</cp:coreProperties>
</file>