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Roh s. r. o\"/>
    </mc:Choice>
  </mc:AlternateContent>
  <xr:revisionPtr revIDLastSave="0" documentId="13_ncr:1_{1867BAAA-9EC3-4451-854F-C159BEE9E309}" xr6:coauthVersionLast="47" xr6:coauthVersionMax="47" xr10:uidLastSave="{00000000-0000-0000-0000-000000000000}"/>
  <bookViews>
    <workbookView xWindow="-120" yWindow="-120" windowWidth="29040" windowHeight="15720" xr2:uid="{155C1622-41FE-4026-9CDD-3126E232B539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2'!$B$3:$K$52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K36" i="1" s="1"/>
  <c r="J32" i="1"/>
  <c r="K32" i="1" s="1"/>
  <c r="J31" i="1"/>
  <c r="K31" i="1" s="1"/>
  <c r="J38" i="1"/>
  <c r="K38" i="1" s="1"/>
  <c r="J37" i="1"/>
  <c r="K37" i="1" s="1"/>
  <c r="J35" i="1"/>
  <c r="K35" i="1" s="1"/>
  <c r="J34" i="1"/>
  <c r="K34" i="1" s="1"/>
  <c r="J33" i="1"/>
  <c r="K33" i="1" s="1"/>
  <c r="J30" i="1"/>
  <c r="K30" i="1" s="1"/>
  <c r="J29" i="1"/>
  <c r="A26" i="1"/>
  <c r="A43" i="1" s="1"/>
  <c r="A45" i="1" s="1"/>
  <c r="J3" i="1"/>
  <c r="A29" i="1" l="1"/>
  <c r="A17" i="1"/>
  <c r="A18" i="1"/>
  <c r="A11" i="1"/>
  <c r="A25" i="1"/>
  <c r="A35" i="1"/>
  <c r="A42" i="1"/>
  <c r="A38" i="1"/>
  <c r="A33" i="1"/>
  <c r="A27" i="1"/>
  <c r="A36" i="1" s="1"/>
  <c r="A24" i="1"/>
  <c r="A20" i="1"/>
  <c r="A16" i="1"/>
  <c r="A9" i="1"/>
  <c r="A6" i="1"/>
  <c r="A41" i="1"/>
  <c r="A39" i="1"/>
  <c r="A34" i="1"/>
  <c r="A23" i="1"/>
  <c r="A19" i="1"/>
  <c r="A15" i="1"/>
  <c r="A12" i="1"/>
  <c r="A8" i="1"/>
  <c r="A5" i="1"/>
  <c r="A3" i="1"/>
  <c r="J39" i="1"/>
  <c r="A44" i="1"/>
  <c r="A7" i="1"/>
  <c r="A13" i="1"/>
  <c r="A21" i="1"/>
  <c r="A30" i="1"/>
  <c r="A37" i="1"/>
  <c r="A4" i="1"/>
  <c r="A10" i="1"/>
  <c r="A14" i="1"/>
  <c r="A22" i="1"/>
  <c r="A28" i="1"/>
  <c r="A40" i="1"/>
  <c r="K29" i="1"/>
  <c r="K39" i="1" s="1"/>
  <c r="A31" i="1" l="1"/>
  <c r="A32" i="1"/>
</calcChain>
</file>

<file path=xl/sharedStrings.xml><?xml version="1.0" encoding="utf-8"?>
<sst xmlns="http://schemas.openxmlformats.org/spreadsheetml/2006/main" count="55" uniqueCount="45">
  <si>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</si>
  <si>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</si>
  <si>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</si>
  <si>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</si>
  <si>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</si>
  <si>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</si>
  <si>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</si>
  <si>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</si>
  <si>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</si>
  <si>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</si>
  <si>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</si>
  <si>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</si>
  <si>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</si>
  <si>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</si>
  <si>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</si>
  <si>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</si>
  <si>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</si>
  <si>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</si>
  <si>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</si>
  <si>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</si>
  <si>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</si>
  <si>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</si>
  <si>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</si>
  <si>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</si>
  <si>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</si>
  <si>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</si>
  <si>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</si>
  <si>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</si>
  <si>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</si>
  <si>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</si>
  <si>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</si>
  <si>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</si>
  <si>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Rozšírenie a modernizácia pekárenskej výroby v spoločnosti Pekáreň Roh s.r.o.</t>
  </si>
  <si>
    <t>Modulárna pekárenská pec elektrická s integrovaným nakladačom</t>
  </si>
  <si>
    <t>Rotačná elektrická pec s 3 vozíkmi</t>
  </si>
  <si>
    <t>Kysiareň na dva vozíky 60x40</t>
  </si>
  <si>
    <t>Kysiareň na 40 plechov 60x40</t>
  </si>
  <si>
    <t>Vyvaľovač cesta</t>
  </si>
  <si>
    <t>Špirálový hnetač na 50 kg múky</t>
  </si>
  <si>
    <t>Špirálový hnetač na 25 kg múky</t>
  </si>
  <si>
    <t>Dávkovač vody</t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</si>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</sst>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4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  <xf numFmtId="0" fontId="8" fillId="0" borderId="43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C220251E-EE9A-4A8D-8E0F-56A95BEE78C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ek&#225;re&#328;Roh%20s.%20r.%20o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1399-2CD7-4FDF-9D01-785126BA5F58}">
  <sheetPr codeName="Sheet22"/>
  <dimension ref="A1:M52"/>
  <sheetViews>
    <sheetView tabSelected="1" view="pageBreakPreview" zoomScaleNormal="100" zoomScaleSheetLayoutView="100" workbookViewId="0">
      <pane ySplit="2" topLeftCell="A3" activePane="bottomLeft" state="frozen"/>
      <selection pane="bottomLeft" activeCell="J45" sqref="J45"/>
    </sheetView>
  </sheetViews>
  <sheetFormatPr defaultColWidth="9.140625" defaultRowHeight="15" x14ac:dyDescent="0.25"/>
  <cols>
    <col min="1" max="1" width="4.7109375" customWidth="1"/>
    <col min="2" max="2" width="4.28515625" style="11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6" bestFit="1" customWidth="1"/>
    <col min="26" max="26" width="9.42578125" bestFit="1" customWidth="1"/>
  </cols>
  <sheetData>
    <row r="1" spans="1:13" ht="18.75" x14ac:dyDescent="0.25">
      <c r="A1" s="4">
        <v>1</v>
      </c>
      <c r="B1" s="5" t="s">
        <v>0</v>
      </c>
      <c r="C1" s="5"/>
      <c r="D1" s="5"/>
    </row>
    <row r="2" spans="1:13" x14ac:dyDescent="0.25">
      <c r="A2">
        <v>1</v>
      </c>
      <c r="B2"/>
    </row>
    <row r="3" spans="1:13" s="4" customFormat="1" ht="21" x14ac:dyDescent="0.25">
      <c r="A3" s="4">
        <f>A26*IF(J3="",0,1)</f>
        <v>1</v>
      </c>
      <c r="B3" s="7"/>
      <c r="C3" s="8"/>
      <c r="D3" s="8"/>
      <c r="E3" s="8"/>
      <c r="F3" s="8"/>
      <c r="G3" s="8"/>
      <c r="H3" s="8"/>
      <c r="I3" s="8"/>
      <c r="J3" s="100" t="str">
        <f>IF([1]summary!$K$24="",'[1]Výzva na prieskum trhu'!$C$121,"")</f>
        <v xml:space="preserve">Príloha č. 2: </v>
      </c>
      <c r="K3" s="100"/>
      <c r="M3" s="9"/>
    </row>
    <row r="4" spans="1:13" s="4" customFormat="1" ht="23.25" x14ac:dyDescent="0.25">
      <c r="A4" s="4">
        <f>A26</f>
        <v>1</v>
      </c>
      <c r="B4" s="101" t="s">
        <v>41</v>
      </c>
      <c r="C4" s="101"/>
      <c r="D4" s="101"/>
      <c r="E4" s="101"/>
      <c r="F4" s="101"/>
      <c r="G4" s="101"/>
      <c r="H4" s="101"/>
      <c r="I4" s="101"/>
      <c r="J4" s="101"/>
      <c r="K4" s="101"/>
      <c r="M4" s="9"/>
    </row>
    <row r="5" spans="1:13" s="4" customFormat="1" x14ac:dyDescent="0.25">
      <c r="A5" s="4">
        <f>A26</f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M5" s="9"/>
    </row>
    <row r="6" spans="1:13" s="4" customFormat="1" ht="23.25" x14ac:dyDescent="0.25">
      <c r="A6" s="4">
        <f>A26</f>
        <v>1</v>
      </c>
      <c r="B6" s="101" t="s">
        <v>42</v>
      </c>
      <c r="C6" s="101"/>
      <c r="D6" s="101"/>
      <c r="E6" s="101"/>
      <c r="F6" s="101"/>
      <c r="G6" s="101"/>
      <c r="H6" s="101"/>
      <c r="I6" s="101"/>
      <c r="J6" s="101"/>
      <c r="K6" s="101"/>
      <c r="M6" s="9"/>
    </row>
    <row r="7" spans="1:13" x14ac:dyDescent="0.25">
      <c r="A7" s="4">
        <f>A26</f>
        <v>1</v>
      </c>
    </row>
    <row r="8" spans="1:13" ht="15" customHeight="1" x14ac:dyDescent="0.25">
      <c r="A8" s="4">
        <f>A26</f>
        <v>1</v>
      </c>
      <c r="B8" s="102" t="s">
        <v>1</v>
      </c>
      <c r="C8" s="102"/>
      <c r="D8" s="102"/>
      <c r="E8" s="102"/>
      <c r="F8" s="102"/>
      <c r="G8" s="102"/>
      <c r="H8" s="102"/>
      <c r="I8" s="102"/>
      <c r="J8" s="102"/>
      <c r="K8" s="102"/>
    </row>
    <row r="9" spans="1:13" x14ac:dyDescent="0.25">
      <c r="A9" s="4">
        <f>A26</f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3" x14ac:dyDescent="0.25">
      <c r="A10" s="4">
        <f>A26</f>
        <v>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</row>
    <row r="11" spans="1:13" ht="15.75" thickBot="1" x14ac:dyDescent="0.3">
      <c r="A11" s="4">
        <f>A26</f>
        <v>1</v>
      </c>
    </row>
    <row r="12" spans="1:13" s="4" customFormat="1" ht="19.5" customHeight="1" thickBot="1" x14ac:dyDescent="0.3">
      <c r="A12" s="4">
        <f>A26</f>
        <v>1</v>
      </c>
      <c r="C12" s="103" t="s">
        <v>43</v>
      </c>
      <c r="D12" s="104"/>
      <c r="E12" s="104"/>
      <c r="F12" s="104"/>
      <c r="G12" s="105"/>
      <c r="M12" s="9"/>
    </row>
    <row r="13" spans="1:13" s="4" customFormat="1" ht="19.5" customHeight="1" x14ac:dyDescent="0.25">
      <c r="A13" s="4">
        <f>A26</f>
        <v>1</v>
      </c>
      <c r="C13" s="106" t="s">
        <v>2</v>
      </c>
      <c r="D13" s="107"/>
      <c r="E13" s="108"/>
      <c r="F13" s="109"/>
      <c r="G13" s="110"/>
      <c r="M13" s="9"/>
    </row>
    <row r="14" spans="1:13" s="4" customFormat="1" ht="39" customHeight="1" x14ac:dyDescent="0.25">
      <c r="A14" s="4">
        <f>A26</f>
        <v>1</v>
      </c>
      <c r="C14" s="98" t="s">
        <v>3</v>
      </c>
      <c r="D14" s="99"/>
      <c r="E14" s="90"/>
      <c r="F14" s="91"/>
      <c r="G14" s="92"/>
      <c r="M14" s="9"/>
    </row>
    <row r="15" spans="1:13" s="4" customFormat="1" ht="19.5" customHeight="1" x14ac:dyDescent="0.25">
      <c r="A15" s="4">
        <f>A26</f>
        <v>1</v>
      </c>
      <c r="C15" s="88" t="s">
        <v>4</v>
      </c>
      <c r="D15" s="89"/>
      <c r="E15" s="90"/>
      <c r="F15" s="91"/>
      <c r="G15" s="92"/>
      <c r="M15" s="9"/>
    </row>
    <row r="16" spans="1:13" s="4" customFormat="1" ht="19.5" customHeight="1" x14ac:dyDescent="0.25">
      <c r="A16" s="4">
        <f>A26</f>
        <v>1</v>
      </c>
      <c r="C16" s="88" t="s">
        <v>5</v>
      </c>
      <c r="D16" s="89"/>
      <c r="E16" s="90"/>
      <c r="F16" s="91"/>
      <c r="G16" s="92"/>
      <c r="M16" s="9"/>
    </row>
    <row r="17" spans="1:13" s="4" customFormat="1" ht="30" customHeight="1" x14ac:dyDescent="0.25">
      <c r="A17" s="4">
        <f>A26</f>
        <v>1</v>
      </c>
      <c r="C17" s="96" t="s">
        <v>6</v>
      </c>
      <c r="D17" s="97"/>
      <c r="E17" s="90"/>
      <c r="F17" s="91"/>
      <c r="G17" s="92"/>
      <c r="M17" s="9"/>
    </row>
    <row r="18" spans="1:13" s="4" customFormat="1" ht="19.5" customHeight="1" x14ac:dyDescent="0.25">
      <c r="A18" s="4">
        <f>A26</f>
        <v>1</v>
      </c>
      <c r="C18" s="88" t="s">
        <v>7</v>
      </c>
      <c r="D18" s="89"/>
      <c r="E18" s="90"/>
      <c r="F18" s="91"/>
      <c r="G18" s="92"/>
      <c r="M18" s="9"/>
    </row>
    <row r="19" spans="1:13" s="4" customFormat="1" ht="19.5" customHeight="1" x14ac:dyDescent="0.25">
      <c r="A19" s="4">
        <f>A26</f>
        <v>1</v>
      </c>
      <c r="C19" s="88" t="s">
        <v>8</v>
      </c>
      <c r="D19" s="89"/>
      <c r="E19" s="90"/>
      <c r="F19" s="91"/>
      <c r="G19" s="92"/>
      <c r="M19" s="9"/>
    </row>
    <row r="20" spans="1:13" s="4" customFormat="1" ht="19.5" customHeight="1" x14ac:dyDescent="0.25">
      <c r="A20" s="4">
        <f>A26</f>
        <v>1</v>
      </c>
      <c r="C20" s="88" t="s">
        <v>9</v>
      </c>
      <c r="D20" s="89"/>
      <c r="E20" s="90"/>
      <c r="F20" s="91"/>
      <c r="G20" s="92"/>
      <c r="M20" s="9"/>
    </row>
    <row r="21" spans="1:13" s="4" customFormat="1" ht="19.5" customHeight="1" x14ac:dyDescent="0.25">
      <c r="A21" s="4">
        <f>A26</f>
        <v>1</v>
      </c>
      <c r="C21" s="88" t="s">
        <v>10</v>
      </c>
      <c r="D21" s="89"/>
      <c r="E21" s="90"/>
      <c r="F21" s="91"/>
      <c r="G21" s="92"/>
      <c r="M21" s="9"/>
    </row>
    <row r="22" spans="1:13" s="4" customFormat="1" ht="19.5" customHeight="1" x14ac:dyDescent="0.25">
      <c r="A22" s="4">
        <f>A26</f>
        <v>1</v>
      </c>
      <c r="C22" s="88" t="s">
        <v>11</v>
      </c>
      <c r="D22" s="89"/>
      <c r="E22" s="93"/>
      <c r="F22" s="94"/>
      <c r="G22" s="95"/>
      <c r="M22" s="9"/>
    </row>
    <row r="23" spans="1:13" s="4" customFormat="1" ht="19.5" customHeight="1" thickBot="1" x14ac:dyDescent="0.3">
      <c r="A23" s="4">
        <f>A26</f>
        <v>1</v>
      </c>
      <c r="C23" s="76" t="s">
        <v>12</v>
      </c>
      <c r="D23" s="77"/>
      <c r="E23" s="78"/>
      <c r="F23" s="79"/>
      <c r="G23" s="80"/>
      <c r="M23" s="9"/>
    </row>
    <row r="24" spans="1:13" x14ac:dyDescent="0.25">
      <c r="A24" s="4">
        <f>A26</f>
        <v>1</v>
      </c>
    </row>
    <row r="25" spans="1:13" x14ac:dyDescent="0.25">
      <c r="A25" s="4">
        <f>A26</f>
        <v>1</v>
      </c>
    </row>
    <row r="26" spans="1:13" x14ac:dyDescent="0.25">
      <c r="A26">
        <f>IF(D26&lt;&gt;"",1,0)</f>
        <v>1</v>
      </c>
      <c r="B26" s="81" t="s">
        <v>13</v>
      </c>
      <c r="C26" s="81"/>
      <c r="D26" s="82" t="s">
        <v>32</v>
      </c>
      <c r="E26" s="82"/>
      <c r="F26" s="82"/>
      <c r="G26" s="82"/>
      <c r="H26" s="82"/>
      <c r="I26" s="82"/>
      <c r="J26" s="82"/>
      <c r="K26" s="12"/>
      <c r="M26" s="6">
        <v>1</v>
      </c>
    </row>
    <row r="27" spans="1:13" ht="15.75" thickBot="1" x14ac:dyDescent="0.3">
      <c r="A27" s="4">
        <f>A26</f>
        <v>1</v>
      </c>
    </row>
    <row r="28" spans="1:13" ht="54.95" customHeight="1" thickBot="1" x14ac:dyDescent="0.3">
      <c r="A28" s="4">
        <f>A26</f>
        <v>1</v>
      </c>
      <c r="B28" s="83" t="s">
        <v>14</v>
      </c>
      <c r="C28" s="84"/>
      <c r="D28" s="85"/>
      <c r="E28" s="86" t="s">
        <v>15</v>
      </c>
      <c r="F28" s="87"/>
      <c r="G28" s="13" t="s">
        <v>16</v>
      </c>
      <c r="H28" s="14" t="s">
        <v>17</v>
      </c>
      <c r="I28" s="13" t="s">
        <v>18</v>
      </c>
      <c r="J28" s="15" t="s">
        <v>19</v>
      </c>
      <c r="K28" s="16" t="s">
        <v>20</v>
      </c>
    </row>
    <row r="29" spans="1:13" ht="25.5" customHeight="1" x14ac:dyDescent="0.25">
      <c r="A29" s="4">
        <f>A26*IF(B29&lt;&gt;"",1,0)</f>
        <v>1</v>
      </c>
      <c r="B29" s="71" t="s">
        <v>33</v>
      </c>
      <c r="C29" s="72"/>
      <c r="D29" s="73"/>
      <c r="E29" s="74"/>
      <c r="F29" s="75"/>
      <c r="G29" s="17" t="s">
        <v>21</v>
      </c>
      <c r="H29" s="1"/>
      <c r="I29" s="18">
        <v>1</v>
      </c>
      <c r="J29" s="19" t="str">
        <f t="shared" ref="J29:J38" si="0">IF(AND(H29&lt;&gt;"",I29&lt;&gt;""),H29*I29,"")</f>
        <v/>
      </c>
      <c r="K29" s="20" t="str">
        <f t="shared" ref="K29:K38" si="1">IF(J29&lt;&gt;"",J29*IF($E$17="platiteľ DPH",1.23,1),"")</f>
        <v/>
      </c>
    </row>
    <row r="30" spans="1:13" ht="25.5" customHeight="1" thickBot="1" x14ac:dyDescent="0.3">
      <c r="A30" s="4">
        <f>A26*IF(B30&lt;&gt;"",1,0)</f>
        <v>1</v>
      </c>
      <c r="B30" s="53" t="s">
        <v>34</v>
      </c>
      <c r="C30" s="54"/>
      <c r="D30" s="55"/>
      <c r="E30" s="56"/>
      <c r="F30" s="57"/>
      <c r="G30" s="21" t="s">
        <v>21</v>
      </c>
      <c r="H30" s="2"/>
      <c r="I30" s="22">
        <v>1</v>
      </c>
      <c r="J30" s="23" t="str">
        <f t="shared" si="0"/>
        <v/>
      </c>
      <c r="K30" s="24" t="str">
        <f t="shared" si="1"/>
        <v/>
      </c>
    </row>
    <row r="31" spans="1:13" ht="25.5" customHeight="1" x14ac:dyDescent="0.25">
      <c r="A31" s="4">
        <f>A28*IF(B31&lt;&gt;"",1,0)</f>
        <v>1</v>
      </c>
      <c r="B31" s="71" t="s">
        <v>35</v>
      </c>
      <c r="C31" s="72"/>
      <c r="D31" s="73"/>
      <c r="E31" s="74"/>
      <c r="F31" s="75"/>
      <c r="G31" s="17" t="s">
        <v>21</v>
      </c>
      <c r="H31" s="1"/>
      <c r="I31" s="18">
        <v>1</v>
      </c>
      <c r="J31" s="19" t="str">
        <f t="shared" ref="J31:J32" si="2">IF(AND(H31&lt;&gt;"",I31&lt;&gt;""),H31*I31,"")</f>
        <v/>
      </c>
      <c r="K31" s="20" t="str">
        <f t="shared" ref="K31:K32" si="3">IF(J31&lt;&gt;"",J31*IF($E$17="platiteľ DPH",1.23,1),"")</f>
        <v/>
      </c>
    </row>
    <row r="32" spans="1:13" ht="25.5" customHeight="1" x14ac:dyDescent="0.25">
      <c r="A32" s="4">
        <f>A28*IF(B32&lt;&gt;"",1,0)</f>
        <v>1</v>
      </c>
      <c r="B32" s="53" t="s">
        <v>36</v>
      </c>
      <c r="C32" s="54"/>
      <c r="D32" s="55"/>
      <c r="E32" s="56"/>
      <c r="F32" s="57"/>
      <c r="G32" s="21" t="s">
        <v>21</v>
      </c>
      <c r="H32" s="2"/>
      <c r="I32" s="22">
        <v>1</v>
      </c>
      <c r="J32" s="23" t="str">
        <f t="shared" si="2"/>
        <v/>
      </c>
      <c r="K32" s="24" t="str">
        <f t="shared" si="3"/>
        <v/>
      </c>
    </row>
    <row r="33" spans="1:13" ht="25.5" customHeight="1" x14ac:dyDescent="0.25">
      <c r="A33" s="4">
        <f>A26*IF(B33&lt;&gt;"",1,0)</f>
        <v>1</v>
      </c>
      <c r="B33" s="53" t="s">
        <v>37</v>
      </c>
      <c r="C33" s="54"/>
      <c r="D33" s="55"/>
      <c r="E33" s="56"/>
      <c r="F33" s="57"/>
      <c r="G33" s="21" t="s">
        <v>21</v>
      </c>
      <c r="H33" s="2"/>
      <c r="I33" s="22">
        <v>1</v>
      </c>
      <c r="J33" s="23" t="str">
        <f t="shared" si="0"/>
        <v/>
      </c>
      <c r="K33" s="24" t="str">
        <f t="shared" si="1"/>
        <v/>
      </c>
    </row>
    <row r="34" spans="1:13" ht="25.5" customHeight="1" x14ac:dyDescent="0.25">
      <c r="A34" s="4">
        <f>A26*IF(B34&lt;&gt;"",1,0)</f>
        <v>1</v>
      </c>
      <c r="B34" s="53" t="s">
        <v>38</v>
      </c>
      <c r="C34" s="54"/>
      <c r="D34" s="55"/>
      <c r="E34" s="56"/>
      <c r="F34" s="57"/>
      <c r="G34" s="21" t="s">
        <v>21</v>
      </c>
      <c r="H34" s="2"/>
      <c r="I34" s="22">
        <v>1</v>
      </c>
      <c r="J34" s="23" t="str">
        <f t="shared" si="0"/>
        <v/>
      </c>
      <c r="K34" s="24" t="str">
        <f t="shared" si="1"/>
        <v/>
      </c>
    </row>
    <row r="35" spans="1:13" ht="25.5" customHeight="1" thickBot="1" x14ac:dyDescent="0.3">
      <c r="A35" s="4">
        <f>A26*IF(B35&lt;&gt;"",1,0)</f>
        <v>1</v>
      </c>
      <c r="B35" s="58" t="s">
        <v>39</v>
      </c>
      <c r="C35" s="59"/>
      <c r="D35" s="60"/>
      <c r="E35" s="61"/>
      <c r="F35" s="62"/>
      <c r="G35" s="25" t="s">
        <v>21</v>
      </c>
      <c r="H35" s="3"/>
      <c r="I35" s="26">
        <v>1</v>
      </c>
      <c r="J35" s="27" t="str">
        <f t="shared" si="0"/>
        <v/>
      </c>
      <c r="K35" s="28" t="str">
        <f t="shared" si="1"/>
        <v/>
      </c>
    </row>
    <row r="36" spans="1:13" ht="25.5" customHeight="1" thickBot="1" x14ac:dyDescent="0.3">
      <c r="A36" s="4">
        <f>A27*IF(B36&lt;&gt;"",1,0)</f>
        <v>1</v>
      </c>
      <c r="B36" s="58" t="s">
        <v>40</v>
      </c>
      <c r="C36" s="59"/>
      <c r="D36" s="60"/>
      <c r="E36" s="61"/>
      <c r="F36" s="62"/>
      <c r="G36" s="25" t="s">
        <v>21</v>
      </c>
      <c r="H36" s="3"/>
      <c r="I36" s="26">
        <v>1</v>
      </c>
      <c r="J36" s="27" t="str">
        <f t="shared" ref="J36" si="4">IF(AND(H36&lt;&gt;"",I36&lt;&gt;""),H36*I36,"")</f>
        <v/>
      </c>
      <c r="K36" s="28" t="str">
        <f t="shared" ref="K36" si="5">IF(J36&lt;&gt;"",J36*IF($E$17="platiteľ DPH",1.23,1),"")</f>
        <v/>
      </c>
    </row>
    <row r="37" spans="1:13" ht="25.5" customHeight="1" x14ac:dyDescent="0.25">
      <c r="A37" s="4">
        <f>A26</f>
        <v>1</v>
      </c>
      <c r="B37" s="63" t="s">
        <v>22</v>
      </c>
      <c r="C37" s="64"/>
      <c r="D37" s="29" t="s">
        <v>23</v>
      </c>
      <c r="E37" s="67" t="s">
        <v>24</v>
      </c>
      <c r="F37" s="68"/>
      <c r="G37" s="17" t="s">
        <v>24</v>
      </c>
      <c r="H37" s="1"/>
      <c r="I37" s="18">
        <v>1</v>
      </c>
      <c r="J37" s="19" t="str">
        <f t="shared" si="0"/>
        <v/>
      </c>
      <c r="K37" s="20" t="str">
        <f t="shared" si="1"/>
        <v/>
      </c>
    </row>
    <row r="38" spans="1:13" ht="25.5" customHeight="1" thickBot="1" x14ac:dyDescent="0.3">
      <c r="A38" s="4">
        <f>A26</f>
        <v>1</v>
      </c>
      <c r="B38" s="65"/>
      <c r="C38" s="66"/>
      <c r="D38" s="30" t="s">
        <v>25</v>
      </c>
      <c r="E38" s="69" t="s">
        <v>24</v>
      </c>
      <c r="F38" s="70"/>
      <c r="G38" s="25" t="s">
        <v>24</v>
      </c>
      <c r="H38" s="3"/>
      <c r="I38" s="26">
        <v>1</v>
      </c>
      <c r="J38" s="27" t="str">
        <f t="shared" si="0"/>
        <v/>
      </c>
      <c r="K38" s="28" t="str">
        <f t="shared" si="1"/>
        <v/>
      </c>
    </row>
    <row r="39" spans="1:13" ht="25.5" customHeight="1" thickBot="1" x14ac:dyDescent="0.3">
      <c r="A39" s="4">
        <f>A26</f>
        <v>1</v>
      </c>
      <c r="B39" s="31"/>
      <c r="C39" s="32"/>
      <c r="D39" s="32"/>
      <c r="E39" s="32"/>
      <c r="F39" s="32"/>
      <c r="G39" s="32"/>
      <c r="H39" s="33"/>
      <c r="I39" s="33" t="s">
        <v>26</v>
      </c>
      <c r="J39" s="34" t="str">
        <f>IF(SUM(J29:J38)&gt;0,SUM(J29:J38),"")</f>
        <v/>
      </c>
      <c r="K39" s="34" t="str">
        <f>IF(SUM(K29:K38)&gt;0,SUM(K29:K38),"")</f>
        <v/>
      </c>
    </row>
    <row r="40" spans="1:13" x14ac:dyDescent="0.25">
      <c r="A40" s="4">
        <f>A26</f>
        <v>1</v>
      </c>
      <c r="B40" s="35" t="s">
        <v>27</v>
      </c>
    </row>
    <row r="41" spans="1:13" x14ac:dyDescent="0.25">
      <c r="A41" s="4">
        <f>A26</f>
        <v>1</v>
      </c>
    </row>
    <row r="42" spans="1:13" x14ac:dyDescent="0.25">
      <c r="A42" s="4">
        <f>A26</f>
        <v>1</v>
      </c>
    </row>
    <row r="43" spans="1:13" x14ac:dyDescent="0.25">
      <c r="A43" s="4">
        <f>A26*IF([1]summary!$K$24="",1,0)</f>
        <v>1</v>
      </c>
      <c r="C43" s="48" t="s">
        <v>28</v>
      </c>
      <c r="D43" s="49"/>
      <c r="E43" s="49"/>
      <c r="F43" s="49"/>
      <c r="G43" s="49"/>
      <c r="H43" s="49"/>
      <c r="I43" s="49"/>
      <c r="J43" s="50"/>
    </row>
    <row r="44" spans="1:13" x14ac:dyDescent="0.25">
      <c r="A44" s="4">
        <f>A43</f>
        <v>1</v>
      </c>
    </row>
    <row r="45" spans="1:13" x14ac:dyDescent="0.25">
      <c r="A45" s="4">
        <f>A43</f>
        <v>1</v>
      </c>
      <c r="C45" s="41"/>
      <c r="D45" s="41"/>
      <c r="F45" s="41"/>
      <c r="G45" s="41"/>
      <c r="H45" s="41"/>
      <c r="I45" s="41"/>
      <c r="J45" s="41"/>
      <c r="K45" s="41"/>
    </row>
    <row r="46" spans="1:13" x14ac:dyDescent="0.25">
      <c r="A46" s="4">
        <v>1</v>
      </c>
      <c r="C46" s="42" t="s">
        <v>29</v>
      </c>
      <c r="D46" s="43"/>
      <c r="F46" s="41"/>
      <c r="G46" s="41"/>
      <c r="H46" s="41"/>
      <c r="I46" s="41"/>
      <c r="J46" s="41"/>
      <c r="K46" s="41"/>
    </row>
    <row r="47" spans="1:13" s="36" customFormat="1" x14ac:dyDescent="0.25">
      <c r="A47" s="4">
        <v>1</v>
      </c>
      <c r="C47" s="42"/>
      <c r="D47" s="44"/>
      <c r="F47" s="44"/>
      <c r="G47" s="44"/>
      <c r="H47" s="44"/>
      <c r="I47" s="44"/>
      <c r="J47" s="44"/>
      <c r="K47" s="44"/>
      <c r="M47" s="37"/>
    </row>
    <row r="48" spans="1:13" s="36" customFormat="1" ht="15" customHeight="1" x14ac:dyDescent="0.25">
      <c r="A48" s="4">
        <v>1</v>
      </c>
      <c r="C48" s="42" t="s">
        <v>30</v>
      </c>
      <c r="D48" s="45"/>
      <c r="F48" s="44"/>
      <c r="G48" s="46"/>
      <c r="H48" s="46"/>
      <c r="I48" s="46"/>
      <c r="J48" s="46"/>
      <c r="K48" s="46"/>
      <c r="M48" s="37"/>
    </row>
    <row r="49" spans="1:13" s="36" customFormat="1" x14ac:dyDescent="0.25">
      <c r="A49" s="4">
        <v>1</v>
      </c>
      <c r="C49" s="44"/>
      <c r="D49" s="44"/>
      <c r="F49" s="47"/>
      <c r="G49" s="51" t="s">
        <v>44</v>
      </c>
      <c r="H49" s="51"/>
      <c r="I49" s="51"/>
      <c r="J49" s="51"/>
      <c r="K49" s="51"/>
      <c r="M49" s="37"/>
    </row>
    <row r="50" spans="1:13" s="36" customFormat="1" x14ac:dyDescent="0.25">
      <c r="A50" s="4">
        <v>1</v>
      </c>
      <c r="F50" s="38"/>
      <c r="G50" s="39"/>
      <c r="H50" s="39"/>
      <c r="I50" s="39"/>
      <c r="J50" s="39"/>
      <c r="K50" s="39"/>
      <c r="M50" s="37"/>
    </row>
    <row r="51" spans="1:13" ht="15" customHeight="1" x14ac:dyDescent="0.25">
      <c r="A51" s="4">
        <v>1</v>
      </c>
      <c r="B51" s="52" t="s">
        <v>31</v>
      </c>
      <c r="C51" s="52"/>
      <c r="D51" s="52"/>
      <c r="E51" s="52"/>
      <c r="F51" s="52"/>
      <c r="G51" s="52"/>
      <c r="H51" s="52"/>
      <c r="I51" s="52"/>
      <c r="J51" s="52"/>
      <c r="K51" s="52"/>
      <c r="L51" s="40"/>
    </row>
    <row r="52" spans="1:13" x14ac:dyDescent="0.25">
      <c r="A52" s="4">
        <v>1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40"/>
    </row>
  </sheetData>
  <sheetProtection algorithmName="SHA-512" hashValue="YWe1PLTo7PiqqNUWyq9mZUjK0zMrwuVxho+zC4tYCUe68fznFF3ZjCUPqHOd1aV0W0HpRNySqiU5S/WL3MN+kw==" saltValue="7iFszVLgfln8CEJYZomZLw==" spinCount="100000" sheet="1" formatCells="0" formatColumns="0" formatRows="0" selectLockedCells="1"/>
  <mergeCells count="53">
    <mergeCell ref="C13:D13"/>
    <mergeCell ref="E13:G13"/>
    <mergeCell ref="J3:K3"/>
    <mergeCell ref="B4:K4"/>
    <mergeCell ref="B6:K6"/>
    <mergeCell ref="B8:K10"/>
    <mergeCell ref="C12:G12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26:C26"/>
    <mergeCell ref="D26:J26"/>
    <mergeCell ref="B28:D28"/>
    <mergeCell ref="E28:F28"/>
    <mergeCell ref="B29:D29"/>
    <mergeCell ref="E29:F29"/>
    <mergeCell ref="B30:D30"/>
    <mergeCell ref="E30:F30"/>
    <mergeCell ref="B33:D33"/>
    <mergeCell ref="E33:F33"/>
    <mergeCell ref="B31:D31"/>
    <mergeCell ref="E31:F31"/>
    <mergeCell ref="B32:D32"/>
    <mergeCell ref="E32:F32"/>
    <mergeCell ref="C43:J43"/>
    <mergeCell ref="G49:K49"/>
    <mergeCell ref="B51:K52"/>
    <mergeCell ref="B34:D34"/>
    <mergeCell ref="E34:F34"/>
    <mergeCell ref="B35:D35"/>
    <mergeCell ref="E35:F35"/>
    <mergeCell ref="B37:C38"/>
    <mergeCell ref="E37:F37"/>
    <mergeCell ref="E38:F38"/>
    <mergeCell ref="B36:D36"/>
    <mergeCell ref="E36:F36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9B15C05D-9523-4CFC-990C-F63CB2C743F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2026-03-30T15:00:07Z</dcterms:created>
  <dcterms:modified xsi:type="dcterms:W3CDTF">2026-03-30T17:45:50Z</dcterms:modified>
</cp:coreProperties>
</file>