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8_{915054B6-9DA7-4E6F-B01A-09BDAC52D65A}" xr6:coauthVersionLast="47" xr6:coauthVersionMax="47" xr10:uidLastSave="{00000000-0000-0000-0000-000000000000}"/>
  <bookViews>
    <workbookView xWindow="-120" yWindow="-120" windowWidth="29040" windowHeight="15720" xr2:uid="{538872DB-B847-49F8-8EBD-11C97795881F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1'!$B$3:$N$58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8" i="1" l="1"/>
  <c r="N9" i="1"/>
  <c r="D9" i="1"/>
  <c r="A53" i="1" s="1"/>
  <c r="B6" i="1"/>
  <c r="B4" i="1"/>
  <c r="N3" i="1"/>
  <c r="A3" i="1" s="1"/>
  <c r="A15" i="1" l="1"/>
  <c r="A19" i="1"/>
  <c r="A31" i="1"/>
  <c r="A44" i="1"/>
  <c r="A50" i="1"/>
  <c r="A54" i="1"/>
  <c r="A12" i="1"/>
  <c r="A16" i="1"/>
  <c r="A20" i="1"/>
  <c r="A24" i="1"/>
  <c r="A28" i="1"/>
  <c r="A32" i="1"/>
  <c r="A47" i="1"/>
  <c r="A51" i="1"/>
  <c r="A27" i="1"/>
  <c r="A13" i="1"/>
  <c r="A17" i="1"/>
  <c r="A21" i="1"/>
  <c r="A25" i="1"/>
  <c r="A29" i="1"/>
  <c r="A33" i="1"/>
  <c r="A48" i="1"/>
  <c r="A52" i="1"/>
  <c r="A11" i="1"/>
  <c r="A23" i="1"/>
  <c r="A10" i="1"/>
  <c r="A14" i="1"/>
  <c r="A18" i="1"/>
  <c r="A22" i="1"/>
  <c r="A26" i="1"/>
  <c r="A30" i="1"/>
  <c r="A37" i="1"/>
  <c r="A49" i="1"/>
</calcChain>
</file>

<file path=xl/sharedStrings.xml><?xml version="1.0" encoding="utf-8"?>
<sst xmlns="http://schemas.openxmlformats.org/spreadsheetml/2006/main" count="181" uniqueCount="95">
  <si>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</si>
  <si>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</si>
  <si>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</si>
  <si>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</si>
  <si>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</si>
  <si>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</si>
  <si>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</si>
  <si>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</si>
  <si>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</si>
  <si>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</si>
  <si>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</si>
  <si>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Nákladný priestor</t>
  </si>
  <si>
    <t>Izolácia realizovaná  formou polosendvičových panelov s laminátovou finálnou úpravou</t>
  </si>
  <si>
    <t>áno</t>
  </si>
  <si>
    <t>-</t>
  </si>
  <si>
    <t>áno/nie:</t>
  </si>
  <si>
    <t>Zateplenie</t>
  </si>
  <si>
    <t>boku</t>
  </si>
  <si>
    <t>vložením polosendviča</t>
  </si>
  <si>
    <t>bočných dverí</t>
  </si>
  <si>
    <t>stropu</t>
  </si>
  <si>
    <t>predného čela</t>
  </si>
  <si>
    <t>ostatné miesta</t>
  </si>
  <si>
    <t>vyplnené a vypenené PUR izoláciou</t>
  </si>
  <si>
    <t>Hrúbka izolácie</t>
  </si>
  <si>
    <t>steny a dvere</t>
  </si>
  <si>
    <t>min. 40 mm</t>
  </si>
  <si>
    <t>mm</t>
  </si>
  <si>
    <t>hodnota:</t>
  </si>
  <si>
    <t>strop</t>
  </si>
  <si>
    <t>podlaha</t>
  </si>
  <si>
    <t>min. 50 mm</t>
  </si>
  <si>
    <t>Vnútorná teplota - Hrúbka izolácie musí zabezpečiť udržanie vnútornej teploty v chladiarenskom režime 0 °C až +4 °C pri bežných prevádzkových podmienkach.</t>
  </si>
  <si>
    <t>Chladiarenská technika</t>
  </si>
  <si>
    <t>určenie vozidla na chladiarenskú prepravu potravín - mäsa</t>
  </si>
  <si>
    <t>ATP certifikát triedy FNA</t>
  </si>
  <si>
    <t>chladiaci výkon</t>
  </si>
  <si>
    <t>min. 1500 W</t>
  </si>
  <si>
    <t>W</t>
  </si>
  <si>
    <t>digitálna regulácia teploty</t>
  </si>
  <si>
    <t>Osvetlenie celej ložnej plochy s ovládaním</t>
  </si>
  <si>
    <t xml:space="preserve">Elektro prípojka </t>
  </si>
  <si>
    <t>min. 230 V</t>
  </si>
  <si>
    <t>V</t>
  </si>
  <si>
    <t>Základné parametre</t>
  </si>
  <si>
    <t>Kategória vozidla</t>
  </si>
  <si>
    <t>N1 - ľahké úžitkové vozidlo</t>
  </si>
  <si>
    <t xml:space="preserve">celková hmotnosť </t>
  </si>
  <si>
    <t>do 3,5 t</t>
  </si>
  <si>
    <t>karoséria</t>
  </si>
  <si>
    <t>dodávka</t>
  </si>
  <si>
    <t>pohon/palivo</t>
  </si>
  <si>
    <t>diesel</t>
  </si>
  <si>
    <t>počet miest na sedenie</t>
  </si>
  <si>
    <t>min. 3</t>
  </si>
  <si>
    <t>počet</t>
  </si>
  <si>
    <t>klimatizácia</t>
  </si>
  <si>
    <t>min. jednozónová</t>
  </si>
  <si>
    <t>zóny</t>
  </si>
  <si>
    <t>Typ podvozku</t>
  </si>
  <si>
    <t xml:space="preserve">plošina </t>
  </si>
  <si>
    <t>Objem motora</t>
  </si>
  <si>
    <t>min. 1997 cm3</t>
  </si>
  <si>
    <t>cm3</t>
  </si>
  <si>
    <t>Výkon motora</t>
  </si>
  <si>
    <t>min. 110 kW</t>
  </si>
  <si>
    <t>kW</t>
  </si>
  <si>
    <t>Výbava</t>
  </si>
  <si>
    <t>Aktívne bezepčnostné systémy</t>
  </si>
  <si>
    <t>elektrický stabilizačný systém</t>
  </si>
  <si>
    <t>asistent rozjazdu do kopca</t>
  </si>
  <si>
    <t>systém kontroly trakcia</t>
  </si>
  <si>
    <t>spätné zrkadlo pre sledovanie mŕtveho uhlu</t>
  </si>
  <si>
    <t>Svetelná a vizuálna bezpečnosť</t>
  </si>
  <si>
    <t>LED svetlomety s denným svietením</t>
  </si>
  <si>
    <t>hmlové svetlomety</t>
  </si>
  <si>
    <t>Multimediálny systém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</si>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</sst>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/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3" borderId="3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3" fillId="0" borderId="0" xfId="1" applyFont="1" applyAlignment="1">
      <alignment horizontal="right" vertical="center"/>
    </xf>
    <xf numFmtId="0" fontId="13" fillId="0" borderId="48" xfId="1" applyFont="1" applyBorder="1" applyAlignment="1">
      <alignment vertical="center"/>
    </xf>
    <xf numFmtId="0" fontId="13" fillId="0" borderId="0" xfId="1" applyFont="1" applyAlignment="1">
      <alignment vertical="center"/>
    </xf>
    <xf numFmtId="164" fontId="13" fillId="0" borderId="48" xfId="1" applyNumberFormat="1" applyFont="1" applyBorder="1" applyAlignment="1">
      <alignment vertical="center"/>
    </xf>
    <xf numFmtId="0" fontId="13" fillId="0" borderId="4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49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" fillId="3" borderId="27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 applyProtection="1">
      <alignment horizontal="center" vertical="top" wrapText="1"/>
      <protection locked="0"/>
    </xf>
    <xf numFmtId="0" fontId="2" fillId="2" borderId="52" xfId="0" applyFont="1" applyFill="1" applyBorder="1" applyAlignment="1" applyProtection="1">
      <alignment horizontal="center" vertical="top" wrapText="1"/>
      <protection locked="0"/>
    </xf>
    <xf numFmtId="0" fontId="2" fillId="3" borderId="41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</cellXfs>
  <cellStyles count="2">
    <cellStyle name="Normal 2" xfId="1" xr:uid="{191B779D-46E4-4917-98B9-59CD90E2EB9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381;iados&#357;/PHZ/DRAFT_Erik_Predloha_usmernenie_2_2025%20-%20verzia%20&#269;.%202.xlsm" TargetMode="External"/><Relationship Id="rId2" Type="http://schemas.openxmlformats.org/officeDocument/2006/relationships/externalLinkPath" Target="file:///Z:\Projekty\SPP_73.7_Spracovatelia_6_SP_2026\ERIK,%20s.r.o\&#381;iados&#357;\PHZ\DRAFT_Erik_Predloha_usmernenie_2_2025%20-%20verzia%20&#269;.%202.xlsm" TargetMode="External"/><Relationship Id="rId1" Type="http://schemas.openxmlformats.org/officeDocument/2006/relationships/externalLinkPath" Target="/Projekty/SPP_73.7_Spracovatelia_6_SP_2026/ERIK,%20s.r.o/&#381;iados&#357;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Chladiarenské auto č.1</v>
          </cell>
          <cell r="G51">
            <v>1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97">
          <cell r="C97" t="str">
            <v xml:space="preserve">Príloha č. 1: </v>
          </cell>
          <cell r="E97" t="str">
            <v>Podrobný technický opis a údaje deklarujúce technické parametre dodávaného predmetu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  <cell r="F98" t="str">
            <v>Podrobný technický opis a údaje deklarujúce technické parametre dodávaného predmetu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1D8B-B183-4D9C-83B7-B4369C7BA7B6}">
  <sheetPr codeName="Sheet25"/>
  <dimension ref="A1:P58"/>
  <sheetViews>
    <sheetView tabSelected="1" view="pageBreakPreview" zoomScaleNormal="100" zoomScaleSheetLayoutView="100" workbookViewId="0">
      <pane ySplit="2" topLeftCell="A3" activePane="bottomLeft" state="frozen"/>
      <selection pane="bottomLeft" activeCell="D49" sqref="D49:E49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customWidth="1"/>
    <col min="4" max="4" width="9.28515625" customWidth="1"/>
    <col min="5" max="5" width="15.5703125" customWidth="1"/>
    <col min="6" max="6" width="15.85546875" customWidth="1"/>
    <col min="7" max="7" width="31.14062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2">
        <v>1</v>
      </c>
      <c r="B1" s="3" t="s">
        <v>0</v>
      </c>
      <c r="C1" s="3"/>
      <c r="D1" s="3"/>
      <c r="E1" s="3"/>
      <c r="F1" s="3"/>
      <c r="G1" s="3"/>
    </row>
    <row r="2" spans="1:16" x14ac:dyDescent="0.25">
      <c r="A2" s="1">
        <v>1</v>
      </c>
      <c r="B2"/>
    </row>
    <row r="3" spans="1:16" s="5" customFormat="1" ht="23.25" customHeight="1" x14ac:dyDescent="0.25">
      <c r="A3" s="2">
        <f>IF(N3="",0,1)</f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M3" s="6"/>
      <c r="N3" s="7" t="str">
        <f>IF([1]summary!$K$24="",'[1]Výzva na prieskum trhu'!$C$97,"")</f>
        <v xml:space="preserve">Príloha č. 1: </v>
      </c>
    </row>
    <row r="4" spans="1:16" s="5" customFormat="1" ht="23.25" x14ac:dyDescent="0.25">
      <c r="A4" s="2">
        <v>1</v>
      </c>
      <c r="B4" s="8" t="str">
        <f>IF([1]summary!$K$24="",'[1]Výzva na prieskum trhu'!$B$2,'[1]Výzva na predkladanie ponúk'!$D$98)</f>
        <v>Výzva na predloženie ponúk - prieskum trhu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6" s="5" customFormat="1" x14ac:dyDescent="0.25">
      <c r="A5" s="2">
        <v>1</v>
      </c>
      <c r="B5" s="9"/>
      <c r="C5"/>
      <c r="D5"/>
      <c r="E5"/>
      <c r="F5"/>
      <c r="G5"/>
      <c r="H5"/>
      <c r="I5"/>
      <c r="J5"/>
      <c r="K5"/>
      <c r="L5"/>
      <c r="M5"/>
      <c r="N5"/>
    </row>
    <row r="6" spans="1:16" s="5" customFormat="1" ht="23.25" x14ac:dyDescent="0.25">
      <c r="A6" s="2">
        <v>1</v>
      </c>
      <c r="B6" s="8" t="str">
        <f>IF([1]summary!$K$24="",'[1]Výzva na prieskum trhu'!$E$97,'[1]Výzva na predkladanie ponúk'!$F$98)</f>
        <v>Podrobný technický opis a údaje deklarujúce technické parametre dodávaného predmetu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x14ac:dyDescent="0.25">
      <c r="A7" s="1">
        <v>1</v>
      </c>
    </row>
    <row r="8" spans="1:16" x14ac:dyDescent="0.25">
      <c r="A8" s="1">
        <v>1</v>
      </c>
    </row>
    <row r="9" spans="1:16" s="14" customFormat="1" ht="15.75" x14ac:dyDescent="0.25">
      <c r="A9" s="1">
        <v>1</v>
      </c>
      <c r="B9" s="10" t="s">
        <v>1</v>
      </c>
      <c r="C9" s="10"/>
      <c r="D9" s="11" t="str">
        <f>IF([1]summary!$B$51&lt;&gt;"",[1]summary!$B$51,"")</f>
        <v>Chladiarenské auto č.1</v>
      </c>
      <c r="E9" s="11"/>
      <c r="F9" s="11"/>
      <c r="G9" s="11"/>
      <c r="H9" s="11"/>
      <c r="I9" s="11"/>
      <c r="J9" s="11"/>
      <c r="K9" s="11"/>
      <c r="L9" s="11"/>
      <c r="M9" s="12" t="s">
        <v>2</v>
      </c>
      <c r="N9" s="13">
        <f>IF([1]summary!$G$51&lt;&gt;"",[1]summary!$G$51,"")</f>
        <v>1</v>
      </c>
      <c r="P9" s="15"/>
    </row>
    <row r="10" spans="1:16" ht="15.75" thickBot="1" x14ac:dyDescent="0.3">
      <c r="A10" s="1">
        <f t="shared" ref="A10:A54" si="0">$A$9</f>
        <v>1</v>
      </c>
      <c r="P10" s="16"/>
    </row>
    <row r="11" spans="1:16" ht="54.95" customHeight="1" thickBot="1" x14ac:dyDescent="0.3">
      <c r="A11" s="1">
        <f t="shared" si="0"/>
        <v>1</v>
      </c>
      <c r="B11" s="17" t="s">
        <v>3</v>
      </c>
      <c r="C11" s="18"/>
      <c r="D11" s="19"/>
      <c r="E11" s="20"/>
      <c r="F11" s="21" t="s">
        <v>4</v>
      </c>
      <c r="G11" s="22"/>
      <c r="H11" s="23" t="s">
        <v>5</v>
      </c>
      <c r="I11" s="20"/>
      <c r="J11" s="24" t="s">
        <v>6</v>
      </c>
      <c r="K11" s="25" t="s">
        <v>7</v>
      </c>
      <c r="L11" s="26"/>
      <c r="M11" s="27" t="s">
        <v>8</v>
      </c>
      <c r="N11" s="28" t="s">
        <v>9</v>
      </c>
      <c r="P11" s="16"/>
    </row>
    <row r="12" spans="1:16" ht="41.25" customHeight="1" thickBot="1" x14ac:dyDescent="0.3">
      <c r="A12" s="1">
        <f t="shared" si="0"/>
        <v>1</v>
      </c>
      <c r="B12" s="29" t="s">
        <v>10</v>
      </c>
      <c r="C12" s="30"/>
      <c r="D12" s="29" t="s">
        <v>11</v>
      </c>
      <c r="E12" s="30"/>
      <c r="F12" s="31" t="s">
        <v>12</v>
      </c>
      <c r="G12" s="32"/>
      <c r="H12" s="33" t="s">
        <v>13</v>
      </c>
      <c r="I12" s="33"/>
      <c r="J12" s="34" t="s">
        <v>14</v>
      </c>
      <c r="K12" s="35" t="s">
        <v>15</v>
      </c>
      <c r="L12" s="36"/>
      <c r="M12" s="37"/>
      <c r="N12" s="38"/>
    </row>
    <row r="13" spans="1:16" ht="21" customHeight="1" x14ac:dyDescent="0.25">
      <c r="A13" s="1">
        <f t="shared" si="0"/>
        <v>1</v>
      </c>
      <c r="B13" s="39"/>
      <c r="C13" s="40"/>
      <c r="D13" s="39"/>
      <c r="E13" s="40"/>
      <c r="F13" s="126" t="s">
        <v>16</v>
      </c>
      <c r="G13" s="115" t="s">
        <v>17</v>
      </c>
      <c r="H13" s="41" t="s">
        <v>18</v>
      </c>
      <c r="I13" s="41"/>
      <c r="J13" s="42" t="s">
        <v>14</v>
      </c>
      <c r="K13" s="43" t="s">
        <v>15</v>
      </c>
      <c r="L13" s="44"/>
      <c r="M13" s="45"/>
      <c r="N13" s="46"/>
    </row>
    <row r="14" spans="1:16" ht="15" customHeight="1" x14ac:dyDescent="0.25">
      <c r="A14" s="1">
        <f t="shared" si="0"/>
        <v>1</v>
      </c>
      <c r="B14" s="39"/>
      <c r="C14" s="40"/>
      <c r="D14" s="39"/>
      <c r="E14" s="40"/>
      <c r="F14" s="127"/>
      <c r="G14" s="113" t="s">
        <v>19</v>
      </c>
      <c r="H14" s="47" t="s">
        <v>18</v>
      </c>
      <c r="I14" s="47"/>
      <c r="J14" s="48" t="s">
        <v>14</v>
      </c>
      <c r="K14" s="49" t="s">
        <v>15</v>
      </c>
      <c r="L14" s="50"/>
      <c r="M14" s="45"/>
      <c r="N14" s="46"/>
    </row>
    <row r="15" spans="1:16" ht="15" customHeight="1" x14ac:dyDescent="0.25">
      <c r="A15" s="1">
        <f t="shared" si="0"/>
        <v>1</v>
      </c>
      <c r="B15" s="39"/>
      <c r="C15" s="40"/>
      <c r="D15" s="39"/>
      <c r="E15" s="40"/>
      <c r="F15" s="127"/>
      <c r="G15" s="113" t="s">
        <v>20</v>
      </c>
      <c r="H15" s="47" t="s">
        <v>18</v>
      </c>
      <c r="I15" s="47"/>
      <c r="J15" s="48" t="s">
        <v>14</v>
      </c>
      <c r="K15" s="49" t="s">
        <v>15</v>
      </c>
      <c r="L15" s="50"/>
      <c r="M15" s="45"/>
      <c r="N15" s="46"/>
    </row>
    <row r="16" spans="1:16" ht="15" customHeight="1" x14ac:dyDescent="0.25">
      <c r="A16" s="1">
        <f t="shared" si="0"/>
        <v>1</v>
      </c>
      <c r="B16" s="39"/>
      <c r="C16" s="40"/>
      <c r="D16" s="39"/>
      <c r="E16" s="40"/>
      <c r="F16" s="127"/>
      <c r="G16" s="113" t="s">
        <v>21</v>
      </c>
      <c r="H16" s="47" t="s">
        <v>18</v>
      </c>
      <c r="I16" s="47"/>
      <c r="J16" s="48" t="s">
        <v>14</v>
      </c>
      <c r="K16" s="49" t="s">
        <v>15</v>
      </c>
      <c r="L16" s="51"/>
      <c r="M16" s="45"/>
      <c r="N16" s="46"/>
    </row>
    <row r="17" spans="1:14" ht="28.5" customHeight="1" thickBot="1" x14ac:dyDescent="0.3">
      <c r="A17" s="1">
        <f t="shared" si="0"/>
        <v>1</v>
      </c>
      <c r="B17" s="39"/>
      <c r="C17" s="40"/>
      <c r="D17" s="39"/>
      <c r="E17" s="40"/>
      <c r="F17" s="128"/>
      <c r="G17" s="124" t="s">
        <v>22</v>
      </c>
      <c r="H17" s="52" t="s">
        <v>23</v>
      </c>
      <c r="I17" s="52"/>
      <c r="J17" s="53" t="s">
        <v>14</v>
      </c>
      <c r="K17" s="54" t="s">
        <v>15</v>
      </c>
      <c r="L17" s="55"/>
      <c r="M17" s="45"/>
      <c r="N17" s="46"/>
    </row>
    <row r="18" spans="1:14" ht="30" customHeight="1" x14ac:dyDescent="0.25">
      <c r="A18" s="1">
        <f t="shared" si="0"/>
        <v>1</v>
      </c>
      <c r="B18" s="39"/>
      <c r="C18" s="40"/>
      <c r="D18" s="39"/>
      <c r="E18" s="40"/>
      <c r="F18" s="126" t="s">
        <v>24</v>
      </c>
      <c r="G18" s="115" t="s">
        <v>25</v>
      </c>
      <c r="H18" s="41" t="s">
        <v>26</v>
      </c>
      <c r="I18" s="41"/>
      <c r="J18" s="42" t="s">
        <v>27</v>
      </c>
      <c r="K18" s="43" t="s">
        <v>28</v>
      </c>
      <c r="L18" s="44"/>
      <c r="M18" s="45"/>
      <c r="N18" s="46"/>
    </row>
    <row r="19" spans="1:14" ht="15" customHeight="1" x14ac:dyDescent="0.25">
      <c r="A19" s="1">
        <f t="shared" si="0"/>
        <v>1</v>
      </c>
      <c r="B19" s="39"/>
      <c r="C19" s="40"/>
      <c r="D19" s="39"/>
      <c r="E19" s="40"/>
      <c r="F19" s="127"/>
      <c r="G19" s="113" t="s">
        <v>29</v>
      </c>
      <c r="H19" s="47" t="s">
        <v>26</v>
      </c>
      <c r="I19" s="47"/>
      <c r="J19" s="48" t="s">
        <v>27</v>
      </c>
      <c r="K19" s="49" t="s">
        <v>28</v>
      </c>
      <c r="L19" s="50"/>
      <c r="M19" s="45"/>
      <c r="N19" s="46"/>
    </row>
    <row r="20" spans="1:14" ht="15" customHeight="1" x14ac:dyDescent="0.25">
      <c r="A20" s="1">
        <f t="shared" si="0"/>
        <v>1</v>
      </c>
      <c r="B20" s="39"/>
      <c r="C20" s="40"/>
      <c r="D20" s="39"/>
      <c r="E20" s="40"/>
      <c r="F20" s="127"/>
      <c r="G20" s="113" t="s">
        <v>30</v>
      </c>
      <c r="H20" s="47" t="s">
        <v>31</v>
      </c>
      <c r="I20" s="47"/>
      <c r="J20" s="48" t="s">
        <v>27</v>
      </c>
      <c r="K20" s="49" t="s">
        <v>28</v>
      </c>
      <c r="L20" s="50"/>
      <c r="M20" s="45"/>
      <c r="N20" s="46"/>
    </row>
    <row r="21" spans="1:14" ht="15" customHeight="1" x14ac:dyDescent="0.25">
      <c r="A21" s="1">
        <f t="shared" si="0"/>
        <v>1</v>
      </c>
      <c r="B21" s="39"/>
      <c r="C21" s="40"/>
      <c r="D21" s="39"/>
      <c r="E21" s="40"/>
      <c r="F21" s="127"/>
      <c r="G21" s="107" t="s">
        <v>32</v>
      </c>
      <c r="H21" s="56" t="s">
        <v>13</v>
      </c>
      <c r="I21" s="57"/>
      <c r="J21" s="58" t="s">
        <v>14</v>
      </c>
      <c r="K21" s="59" t="s">
        <v>15</v>
      </c>
      <c r="L21" s="51"/>
      <c r="M21" s="45"/>
      <c r="N21" s="46"/>
    </row>
    <row r="22" spans="1:14" ht="58.5" customHeight="1" thickBot="1" x14ac:dyDescent="0.3">
      <c r="A22" s="1">
        <f t="shared" si="0"/>
        <v>1</v>
      </c>
      <c r="B22" s="39"/>
      <c r="C22" s="40"/>
      <c r="D22" s="39"/>
      <c r="E22" s="40"/>
      <c r="F22" s="128"/>
      <c r="G22" s="125"/>
      <c r="H22" s="60"/>
      <c r="I22" s="61"/>
      <c r="J22" s="62"/>
      <c r="K22" s="63"/>
      <c r="L22" s="55"/>
      <c r="M22" s="45"/>
      <c r="N22" s="46"/>
    </row>
    <row r="23" spans="1:14" ht="30" customHeight="1" x14ac:dyDescent="0.25">
      <c r="A23" s="1">
        <f t="shared" si="0"/>
        <v>1</v>
      </c>
      <c r="B23" s="39"/>
      <c r="C23" s="40"/>
      <c r="D23" s="39"/>
      <c r="E23" s="40"/>
      <c r="F23" s="129" t="s">
        <v>33</v>
      </c>
      <c r="G23" s="115" t="s">
        <v>34</v>
      </c>
      <c r="H23" s="64" t="s">
        <v>13</v>
      </c>
      <c r="I23" s="41"/>
      <c r="J23" s="42" t="s">
        <v>14</v>
      </c>
      <c r="K23" s="43" t="s">
        <v>15</v>
      </c>
      <c r="L23" s="44"/>
      <c r="M23" s="45"/>
      <c r="N23" s="46"/>
    </row>
    <row r="24" spans="1:14" ht="15" customHeight="1" x14ac:dyDescent="0.25">
      <c r="A24" s="1">
        <f t="shared" si="0"/>
        <v>1</v>
      </c>
      <c r="B24" s="39"/>
      <c r="C24" s="40"/>
      <c r="D24" s="39"/>
      <c r="E24" s="40"/>
      <c r="F24" s="130"/>
      <c r="G24" s="113" t="s">
        <v>35</v>
      </c>
      <c r="H24" s="65" t="s">
        <v>13</v>
      </c>
      <c r="I24" s="47"/>
      <c r="J24" s="48" t="s">
        <v>14</v>
      </c>
      <c r="K24" s="49" t="s">
        <v>15</v>
      </c>
      <c r="L24" s="50"/>
      <c r="M24" s="45"/>
      <c r="N24" s="46"/>
    </row>
    <row r="25" spans="1:14" ht="15" customHeight="1" x14ac:dyDescent="0.25">
      <c r="A25" s="1">
        <f t="shared" si="0"/>
        <v>1</v>
      </c>
      <c r="B25" s="39"/>
      <c r="C25" s="40"/>
      <c r="D25" s="39"/>
      <c r="E25" s="40"/>
      <c r="F25" s="130"/>
      <c r="G25" s="113" t="s">
        <v>36</v>
      </c>
      <c r="H25" s="65" t="s">
        <v>37</v>
      </c>
      <c r="I25" s="47"/>
      <c r="J25" s="48" t="s">
        <v>38</v>
      </c>
      <c r="K25" s="49" t="s">
        <v>28</v>
      </c>
      <c r="L25" s="50"/>
      <c r="M25" s="45"/>
      <c r="N25" s="46"/>
    </row>
    <row r="26" spans="1:14" ht="15" customHeight="1" x14ac:dyDescent="0.25">
      <c r="A26" s="1">
        <f t="shared" si="0"/>
        <v>1</v>
      </c>
      <c r="B26" s="39"/>
      <c r="C26" s="40"/>
      <c r="D26" s="39"/>
      <c r="E26" s="40"/>
      <c r="F26" s="130"/>
      <c r="G26" s="113" t="s">
        <v>39</v>
      </c>
      <c r="H26" s="65" t="s">
        <v>13</v>
      </c>
      <c r="I26" s="47"/>
      <c r="J26" s="48" t="s">
        <v>14</v>
      </c>
      <c r="K26" s="49" t="s">
        <v>15</v>
      </c>
      <c r="L26" s="51"/>
      <c r="M26" s="45"/>
      <c r="N26" s="46"/>
    </row>
    <row r="27" spans="1:14" ht="28.5" customHeight="1" x14ac:dyDescent="0.25">
      <c r="A27" s="1">
        <f t="shared" si="0"/>
        <v>1</v>
      </c>
      <c r="B27" s="39"/>
      <c r="C27" s="40"/>
      <c r="D27" s="39"/>
      <c r="E27" s="40"/>
      <c r="F27" s="130"/>
      <c r="G27" s="113" t="s">
        <v>40</v>
      </c>
      <c r="H27" s="66" t="s">
        <v>13</v>
      </c>
      <c r="I27" s="65"/>
      <c r="J27" s="48" t="s">
        <v>14</v>
      </c>
      <c r="K27" s="49" t="s">
        <v>15</v>
      </c>
      <c r="L27" s="50"/>
      <c r="M27" s="45"/>
      <c r="N27" s="46"/>
    </row>
    <row r="28" spans="1:14" ht="15.75" thickBot="1" x14ac:dyDescent="0.3">
      <c r="A28" s="1">
        <f t="shared" si="0"/>
        <v>1</v>
      </c>
      <c r="B28" s="39"/>
      <c r="C28" s="40"/>
      <c r="D28" s="39"/>
      <c r="E28" s="40"/>
      <c r="F28" s="131"/>
      <c r="G28" s="124" t="s">
        <v>41</v>
      </c>
      <c r="H28" s="67" t="s">
        <v>42</v>
      </c>
      <c r="I28" s="68"/>
      <c r="J28" s="53" t="s">
        <v>43</v>
      </c>
      <c r="K28" s="54" t="s">
        <v>28</v>
      </c>
      <c r="L28" s="55"/>
      <c r="M28" s="45"/>
      <c r="N28" s="46"/>
    </row>
    <row r="29" spans="1:14" ht="15" customHeight="1" x14ac:dyDescent="0.25">
      <c r="A29" s="1">
        <f t="shared" si="0"/>
        <v>1</v>
      </c>
      <c r="B29" s="39"/>
      <c r="C29" s="40"/>
      <c r="D29" s="69" t="s">
        <v>44</v>
      </c>
      <c r="E29" s="109"/>
      <c r="F29" s="116" t="s">
        <v>45</v>
      </c>
      <c r="G29" s="70"/>
      <c r="H29" s="41" t="s">
        <v>46</v>
      </c>
      <c r="I29" s="41"/>
      <c r="J29" s="42" t="s">
        <v>14</v>
      </c>
      <c r="K29" s="42" t="s">
        <v>15</v>
      </c>
      <c r="L29" s="71"/>
      <c r="M29" s="45"/>
      <c r="N29" s="46"/>
    </row>
    <row r="30" spans="1:14" x14ac:dyDescent="0.25">
      <c r="A30" s="1">
        <f t="shared" si="0"/>
        <v>1</v>
      </c>
      <c r="B30" s="39"/>
      <c r="C30" s="40"/>
      <c r="D30" s="72"/>
      <c r="E30" s="111"/>
      <c r="F30" s="108" t="s">
        <v>47</v>
      </c>
      <c r="G30" s="73"/>
      <c r="H30" s="47" t="s">
        <v>48</v>
      </c>
      <c r="I30" s="47"/>
      <c r="J30" s="48" t="s">
        <v>14</v>
      </c>
      <c r="K30" s="48" t="s">
        <v>15</v>
      </c>
      <c r="L30" s="74"/>
      <c r="M30" s="45"/>
      <c r="N30" s="46"/>
    </row>
    <row r="31" spans="1:14" x14ac:dyDescent="0.25">
      <c r="A31" s="1">
        <f t="shared" si="0"/>
        <v>1</v>
      </c>
      <c r="B31" s="39"/>
      <c r="C31" s="40"/>
      <c r="D31" s="72"/>
      <c r="E31" s="111"/>
      <c r="F31" s="108" t="s">
        <v>49</v>
      </c>
      <c r="G31" s="73"/>
      <c r="H31" s="47" t="s">
        <v>50</v>
      </c>
      <c r="I31" s="47"/>
      <c r="J31" s="48" t="s">
        <v>14</v>
      </c>
      <c r="K31" s="48" t="s">
        <v>15</v>
      </c>
      <c r="L31" s="74"/>
      <c r="M31" s="45"/>
      <c r="N31" s="46"/>
    </row>
    <row r="32" spans="1:14" ht="15" customHeight="1" x14ac:dyDescent="0.25">
      <c r="A32" s="1">
        <f t="shared" si="0"/>
        <v>1</v>
      </c>
      <c r="B32" s="39"/>
      <c r="C32" s="40"/>
      <c r="D32" s="72"/>
      <c r="E32" s="111"/>
      <c r="F32" s="108" t="s">
        <v>51</v>
      </c>
      <c r="G32" s="73"/>
      <c r="H32" s="47" t="s">
        <v>52</v>
      </c>
      <c r="I32" s="47"/>
      <c r="J32" s="48" t="s">
        <v>14</v>
      </c>
      <c r="K32" s="48" t="s">
        <v>15</v>
      </c>
      <c r="L32" s="74"/>
      <c r="M32" s="45"/>
      <c r="N32" s="46"/>
    </row>
    <row r="33" spans="1:14" ht="15" customHeight="1" x14ac:dyDescent="0.25">
      <c r="A33" s="1">
        <f t="shared" si="0"/>
        <v>1</v>
      </c>
      <c r="B33" s="39"/>
      <c r="C33" s="40"/>
      <c r="D33" s="72"/>
      <c r="E33" s="111"/>
      <c r="F33" s="108" t="s">
        <v>53</v>
      </c>
      <c r="G33" s="73"/>
      <c r="H33" s="47" t="s">
        <v>54</v>
      </c>
      <c r="I33" s="47"/>
      <c r="J33" s="48" t="s">
        <v>55</v>
      </c>
      <c r="K33" s="48" t="s">
        <v>28</v>
      </c>
      <c r="L33" s="74"/>
      <c r="M33" s="45"/>
      <c r="N33" s="46"/>
    </row>
    <row r="34" spans="1:14" ht="15" customHeight="1" x14ac:dyDescent="0.25">
      <c r="A34" s="1">
        <v>1</v>
      </c>
      <c r="B34" s="39"/>
      <c r="C34" s="40"/>
      <c r="D34" s="72"/>
      <c r="E34" s="111"/>
      <c r="F34" s="108" t="s">
        <v>56</v>
      </c>
      <c r="G34" s="73"/>
      <c r="H34" s="47" t="s">
        <v>57</v>
      </c>
      <c r="I34" s="47"/>
      <c r="J34" s="48" t="s">
        <v>58</v>
      </c>
      <c r="K34" s="48" t="s">
        <v>28</v>
      </c>
      <c r="L34" s="74"/>
      <c r="M34" s="45"/>
      <c r="N34" s="46"/>
    </row>
    <row r="35" spans="1:14" ht="15" customHeight="1" x14ac:dyDescent="0.25">
      <c r="A35" s="1">
        <v>1</v>
      </c>
      <c r="B35" s="39"/>
      <c r="C35" s="40"/>
      <c r="D35" s="72"/>
      <c r="E35" s="111"/>
      <c r="F35" s="108" t="s">
        <v>59</v>
      </c>
      <c r="G35" s="73"/>
      <c r="H35" s="47" t="s">
        <v>60</v>
      </c>
      <c r="I35" s="47"/>
      <c r="J35" s="48" t="s">
        <v>14</v>
      </c>
      <c r="K35" s="48" t="s">
        <v>15</v>
      </c>
      <c r="L35" s="74"/>
      <c r="M35" s="45"/>
      <c r="N35" s="46"/>
    </row>
    <row r="36" spans="1:14" ht="15" customHeight="1" x14ac:dyDescent="0.25">
      <c r="A36" s="1">
        <v>1</v>
      </c>
      <c r="B36" s="39"/>
      <c r="C36" s="40"/>
      <c r="D36" s="72"/>
      <c r="E36" s="111"/>
      <c r="F36" s="108" t="s">
        <v>61</v>
      </c>
      <c r="G36" s="73"/>
      <c r="H36" s="47" t="s">
        <v>62</v>
      </c>
      <c r="I36" s="47"/>
      <c r="J36" s="48" t="s">
        <v>63</v>
      </c>
      <c r="K36" s="48" t="s">
        <v>28</v>
      </c>
      <c r="L36" s="74"/>
      <c r="M36" s="45"/>
      <c r="N36" s="46"/>
    </row>
    <row r="37" spans="1:14" ht="15" customHeight="1" thickBot="1" x14ac:dyDescent="0.3">
      <c r="A37" s="1">
        <f t="shared" si="0"/>
        <v>1</v>
      </c>
      <c r="B37" s="39"/>
      <c r="C37" s="40"/>
      <c r="D37" s="75"/>
      <c r="E37" s="92"/>
      <c r="F37" s="123" t="s">
        <v>64</v>
      </c>
      <c r="G37" s="76"/>
      <c r="H37" s="52" t="s">
        <v>65</v>
      </c>
      <c r="I37" s="52"/>
      <c r="J37" s="53" t="s">
        <v>66</v>
      </c>
      <c r="K37" s="53" t="s">
        <v>28</v>
      </c>
      <c r="L37" s="77"/>
      <c r="M37" s="45"/>
      <c r="N37" s="46"/>
    </row>
    <row r="38" spans="1:14" ht="15" customHeight="1" x14ac:dyDescent="0.25">
      <c r="A38" s="1">
        <v>1</v>
      </c>
      <c r="B38" s="39"/>
      <c r="C38" s="40"/>
      <c r="D38" s="118" t="s">
        <v>67</v>
      </c>
      <c r="E38" s="118" t="s">
        <v>68</v>
      </c>
      <c r="F38" s="116" t="s">
        <v>69</v>
      </c>
      <c r="G38" s="70"/>
      <c r="H38" s="41" t="s">
        <v>13</v>
      </c>
      <c r="I38" s="41"/>
      <c r="J38" s="42" t="s">
        <v>14</v>
      </c>
      <c r="K38" s="42" t="s">
        <v>15</v>
      </c>
      <c r="L38" s="71"/>
      <c r="M38" s="45"/>
      <c r="N38" s="46"/>
    </row>
    <row r="39" spans="1:14" ht="15" customHeight="1" x14ac:dyDescent="0.25">
      <c r="A39" s="1">
        <v>1</v>
      </c>
      <c r="B39" s="39"/>
      <c r="C39" s="40"/>
      <c r="D39" s="119"/>
      <c r="E39" s="119"/>
      <c r="F39" s="108" t="s">
        <v>70</v>
      </c>
      <c r="G39" s="73"/>
      <c r="H39" s="47" t="s">
        <v>13</v>
      </c>
      <c r="I39" s="47"/>
      <c r="J39" s="48" t="s">
        <v>14</v>
      </c>
      <c r="K39" s="48" t="s">
        <v>15</v>
      </c>
      <c r="L39" s="74"/>
      <c r="M39" s="45"/>
      <c r="N39" s="46"/>
    </row>
    <row r="40" spans="1:14" ht="15" customHeight="1" x14ac:dyDescent="0.25">
      <c r="A40" s="1">
        <v>1</v>
      </c>
      <c r="B40" s="39"/>
      <c r="C40" s="40"/>
      <c r="D40" s="119"/>
      <c r="E40" s="119"/>
      <c r="F40" s="108" t="s">
        <v>71</v>
      </c>
      <c r="G40" s="73"/>
      <c r="H40" s="47" t="s">
        <v>13</v>
      </c>
      <c r="I40" s="47"/>
      <c r="J40" s="48" t="s">
        <v>14</v>
      </c>
      <c r="K40" s="48" t="s">
        <v>15</v>
      </c>
      <c r="L40" s="74"/>
      <c r="M40" s="45"/>
      <c r="N40" s="46"/>
    </row>
    <row r="41" spans="1:14" ht="27.75" customHeight="1" thickBot="1" x14ac:dyDescent="0.3">
      <c r="A41" s="1">
        <v>1</v>
      </c>
      <c r="B41" s="39"/>
      <c r="C41" s="40"/>
      <c r="D41" s="119"/>
      <c r="E41" s="120"/>
      <c r="F41" s="117" t="s">
        <v>72</v>
      </c>
      <c r="G41" s="78"/>
      <c r="H41" s="52" t="s">
        <v>13</v>
      </c>
      <c r="I41" s="52"/>
      <c r="J41" s="53" t="s">
        <v>14</v>
      </c>
      <c r="K41" s="53" t="s">
        <v>15</v>
      </c>
      <c r="L41" s="77"/>
      <c r="M41" s="45"/>
      <c r="N41" s="46"/>
    </row>
    <row r="42" spans="1:14" ht="30" customHeight="1" x14ac:dyDescent="0.25">
      <c r="A42" s="1">
        <v>1</v>
      </c>
      <c r="B42" s="39"/>
      <c r="C42" s="40"/>
      <c r="D42" s="119"/>
      <c r="E42" s="118" t="s">
        <v>73</v>
      </c>
      <c r="F42" s="114" t="s">
        <v>74</v>
      </c>
      <c r="G42" s="79"/>
      <c r="H42" s="41" t="s">
        <v>13</v>
      </c>
      <c r="I42" s="41"/>
      <c r="J42" s="42" t="s">
        <v>14</v>
      </c>
      <c r="K42" s="42" t="s">
        <v>15</v>
      </c>
      <c r="L42" s="71"/>
      <c r="M42" s="45"/>
      <c r="N42" s="46"/>
    </row>
    <row r="43" spans="1:14" ht="32.25" customHeight="1" thickBot="1" x14ac:dyDescent="0.3">
      <c r="A43" s="1">
        <v>1</v>
      </c>
      <c r="B43" s="39"/>
      <c r="C43" s="40"/>
      <c r="D43" s="119"/>
      <c r="E43" s="120"/>
      <c r="F43" s="117" t="s">
        <v>75</v>
      </c>
      <c r="G43" s="78"/>
      <c r="H43" s="52" t="s">
        <v>13</v>
      </c>
      <c r="I43" s="52"/>
      <c r="J43" s="53" t="s">
        <v>14</v>
      </c>
      <c r="K43" s="53" t="s">
        <v>15</v>
      </c>
      <c r="L43" s="77"/>
      <c r="M43" s="45"/>
      <c r="N43" s="46"/>
    </row>
    <row r="44" spans="1:14" ht="15" customHeight="1" x14ac:dyDescent="0.25">
      <c r="A44" s="1">
        <f t="shared" si="0"/>
        <v>1</v>
      </c>
      <c r="B44" s="39"/>
      <c r="C44" s="40"/>
      <c r="D44" s="119"/>
      <c r="E44" s="118" t="s">
        <v>76</v>
      </c>
      <c r="F44" s="114" t="s">
        <v>77</v>
      </c>
      <c r="G44" s="79"/>
      <c r="H44" s="41" t="s">
        <v>78</v>
      </c>
      <c r="I44" s="41"/>
      <c r="J44" s="42" t="s">
        <v>14</v>
      </c>
      <c r="K44" s="42" t="s">
        <v>15</v>
      </c>
      <c r="L44" s="71"/>
      <c r="M44" s="45"/>
      <c r="N44" s="46"/>
    </row>
    <row r="45" spans="1:14" ht="15" customHeight="1" thickBot="1" x14ac:dyDescent="0.3">
      <c r="A45" s="1">
        <v>1</v>
      </c>
      <c r="B45" s="39"/>
      <c r="C45" s="40"/>
      <c r="D45" s="119"/>
      <c r="E45" s="120"/>
      <c r="F45" s="117" t="s">
        <v>79</v>
      </c>
      <c r="G45" s="78"/>
      <c r="H45" s="52" t="s">
        <v>80</v>
      </c>
      <c r="I45" s="52"/>
      <c r="J45" s="53" t="s">
        <v>81</v>
      </c>
      <c r="K45" s="53" t="s">
        <v>28</v>
      </c>
      <c r="L45" s="77"/>
      <c r="M45" s="45"/>
      <c r="N45" s="46"/>
    </row>
    <row r="46" spans="1:14" ht="30.75" customHeight="1" x14ac:dyDescent="0.25">
      <c r="A46" s="1">
        <v>1</v>
      </c>
      <c r="B46" s="39"/>
      <c r="C46" s="40"/>
      <c r="D46" s="119"/>
      <c r="E46" s="118" t="s">
        <v>82</v>
      </c>
      <c r="F46" s="110" t="s">
        <v>83</v>
      </c>
      <c r="G46" s="70"/>
      <c r="H46" s="41" t="s">
        <v>84</v>
      </c>
      <c r="I46" s="41"/>
      <c r="J46" s="42" t="s">
        <v>85</v>
      </c>
      <c r="K46" s="43" t="s">
        <v>28</v>
      </c>
      <c r="L46" s="121"/>
      <c r="M46" s="45"/>
      <c r="N46" s="46"/>
    </row>
    <row r="47" spans="1:14" ht="15" customHeight="1" thickBot="1" x14ac:dyDescent="0.3">
      <c r="A47" s="1">
        <f t="shared" si="0"/>
        <v>1</v>
      </c>
      <c r="B47" s="39"/>
      <c r="C47" s="40"/>
      <c r="D47" s="120"/>
      <c r="E47" s="120"/>
      <c r="F47" s="112" t="s">
        <v>86</v>
      </c>
      <c r="G47" s="76"/>
      <c r="H47" s="52" t="s">
        <v>87</v>
      </c>
      <c r="I47" s="52"/>
      <c r="J47" s="53" t="s">
        <v>88</v>
      </c>
      <c r="K47" s="54" t="s">
        <v>28</v>
      </c>
      <c r="L47" s="122"/>
      <c r="M47" s="45"/>
      <c r="N47" s="46"/>
    </row>
    <row r="48" spans="1:14" ht="30" customHeight="1" x14ac:dyDescent="0.25">
      <c r="A48" s="1">
        <f t="shared" si="0"/>
        <v>1</v>
      </c>
      <c r="B48" s="29" t="s">
        <v>89</v>
      </c>
      <c r="C48" s="80"/>
      <c r="D48" s="81" t="s">
        <v>90</v>
      </c>
      <c r="E48" s="82"/>
      <c r="F48" s="83" t="s">
        <v>14</v>
      </c>
      <c r="G48" s="84" t="s">
        <v>14</v>
      </c>
      <c r="H48" s="83" t="s">
        <v>13</v>
      </c>
      <c r="I48" s="84"/>
      <c r="J48" s="85" t="s">
        <v>14</v>
      </c>
      <c r="K48" s="86" t="s">
        <v>15</v>
      </c>
      <c r="L48" s="87"/>
      <c r="M48" s="88" t="s">
        <v>14</v>
      </c>
      <c r="N48" s="89" t="s">
        <v>14</v>
      </c>
    </row>
    <row r="49" spans="1:14" ht="30" customHeight="1" thickBot="1" x14ac:dyDescent="0.3">
      <c r="A49" s="1">
        <f t="shared" si="0"/>
        <v>1</v>
      </c>
      <c r="B49" s="90"/>
      <c r="C49" s="61"/>
      <c r="D49" s="76" t="s">
        <v>91</v>
      </c>
      <c r="E49" s="91"/>
      <c r="F49" s="75" t="s">
        <v>14</v>
      </c>
      <c r="G49" s="92" t="s">
        <v>14</v>
      </c>
      <c r="H49" s="75" t="s">
        <v>13</v>
      </c>
      <c r="I49" s="92"/>
      <c r="J49" s="93" t="s">
        <v>14</v>
      </c>
      <c r="K49" s="94" t="s">
        <v>15</v>
      </c>
      <c r="L49" s="95"/>
      <c r="M49" s="96" t="s">
        <v>14</v>
      </c>
      <c r="N49" s="97" t="s">
        <v>14</v>
      </c>
    </row>
    <row r="50" spans="1:14" x14ac:dyDescent="0.25">
      <c r="A50" s="1">
        <f t="shared" si="0"/>
        <v>1</v>
      </c>
    </row>
    <row r="51" spans="1:14" ht="15" customHeight="1" x14ac:dyDescent="0.25">
      <c r="A51" s="1">
        <f t="shared" si="0"/>
        <v>1</v>
      </c>
      <c r="B51" s="98" t="s">
        <v>92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</row>
    <row r="52" spans="1:14" x14ac:dyDescent="0.25">
      <c r="A52" s="1">
        <f t="shared" si="0"/>
        <v>1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</row>
    <row r="53" spans="1:14" x14ac:dyDescent="0.25">
      <c r="A53" s="1">
        <f t="shared" si="0"/>
        <v>1</v>
      </c>
    </row>
    <row r="54" spans="1:14" x14ac:dyDescent="0.25">
      <c r="A54" s="1">
        <f t="shared" si="0"/>
        <v>1</v>
      </c>
    </row>
    <row r="55" spans="1:14" x14ac:dyDescent="0.25">
      <c r="A55" s="2">
        <v>1</v>
      </c>
      <c r="C55" s="99" t="s">
        <v>93</v>
      </c>
      <c r="D55" s="100"/>
      <c r="E55" s="100"/>
    </row>
    <row r="56" spans="1:14" s="101" customFormat="1" x14ac:dyDescent="0.25">
      <c r="A56" s="2">
        <v>1</v>
      </c>
      <c r="C56" s="99"/>
    </row>
    <row r="57" spans="1:14" s="101" customFormat="1" ht="15" customHeight="1" x14ac:dyDescent="0.25">
      <c r="A57" s="2">
        <v>1</v>
      </c>
      <c r="C57" s="99" t="s">
        <v>94</v>
      </c>
      <c r="D57" s="102"/>
      <c r="E57" s="102"/>
      <c r="I57" s="103"/>
      <c r="J57" s="103"/>
      <c r="K57" s="103"/>
      <c r="L57" s="103"/>
      <c r="M57" s="104"/>
      <c r="N57" s="104"/>
    </row>
    <row r="58" spans="1:14" s="101" customFormat="1" x14ac:dyDescent="0.25">
      <c r="A58" s="2">
        <v>1</v>
      </c>
      <c r="G58" s="104"/>
      <c r="I58" s="105" t="str">
        <f>"podpis a pečiatka "&amp;IF([1]summary!$K$24="","navrhovateľa","dodávateľa")</f>
        <v>podpis a pečiatka navrhovateľa</v>
      </c>
      <c r="J58" s="105"/>
      <c r="K58" s="105"/>
      <c r="L58" s="105"/>
      <c r="M58" s="106"/>
      <c r="N58" s="106"/>
    </row>
  </sheetData>
  <sheetProtection selectLockedCells="1"/>
  <mergeCells count="89">
    <mergeCell ref="B51:N52"/>
    <mergeCell ref="D57:E57"/>
    <mergeCell ref="I58:L58"/>
    <mergeCell ref="B48:C49"/>
    <mergeCell ref="D48:E48"/>
    <mergeCell ref="F48:G48"/>
    <mergeCell ref="H48:I48"/>
    <mergeCell ref="D49:E49"/>
    <mergeCell ref="F49:G49"/>
    <mergeCell ref="H49:I49"/>
    <mergeCell ref="E44:E45"/>
    <mergeCell ref="F44:G44"/>
    <mergeCell ref="H44:I44"/>
    <mergeCell ref="F45:G45"/>
    <mergeCell ref="H45:I45"/>
    <mergeCell ref="E46:E47"/>
    <mergeCell ref="F46:G46"/>
    <mergeCell ref="H46:I46"/>
    <mergeCell ref="F47:G47"/>
    <mergeCell ref="H47:I47"/>
    <mergeCell ref="F41:G41"/>
    <mergeCell ref="H41:I41"/>
    <mergeCell ref="E42:E43"/>
    <mergeCell ref="F42:G42"/>
    <mergeCell ref="H42:I42"/>
    <mergeCell ref="F43:G43"/>
    <mergeCell ref="H43:I43"/>
    <mergeCell ref="F37:G37"/>
    <mergeCell ref="H37:I37"/>
    <mergeCell ref="D38:D47"/>
    <mergeCell ref="E38:E41"/>
    <mergeCell ref="F38:G38"/>
    <mergeCell ref="H38:I38"/>
    <mergeCell ref="F39:G39"/>
    <mergeCell ref="H39:I39"/>
    <mergeCell ref="F40:G40"/>
    <mergeCell ref="H40:I40"/>
    <mergeCell ref="H33:I33"/>
    <mergeCell ref="F34:G34"/>
    <mergeCell ref="H34:I34"/>
    <mergeCell ref="F35:G35"/>
    <mergeCell ref="H35:I35"/>
    <mergeCell ref="F36:G36"/>
    <mergeCell ref="H36:I36"/>
    <mergeCell ref="D29:E37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J21:J22"/>
    <mergeCell ref="K21:K22"/>
    <mergeCell ref="F23:F28"/>
    <mergeCell ref="H23:I23"/>
    <mergeCell ref="H24:I24"/>
    <mergeCell ref="H25:I25"/>
    <mergeCell ref="H26:I26"/>
    <mergeCell ref="H27:I27"/>
    <mergeCell ref="H28:I28"/>
    <mergeCell ref="H16:I16"/>
    <mergeCell ref="H17:I17"/>
    <mergeCell ref="F18:F22"/>
    <mergeCell ref="H18:I18"/>
    <mergeCell ref="H19:I19"/>
    <mergeCell ref="H20:I20"/>
    <mergeCell ref="G21:G22"/>
    <mergeCell ref="H21:I22"/>
    <mergeCell ref="B12:C47"/>
    <mergeCell ref="D12:E28"/>
    <mergeCell ref="F12:G12"/>
    <mergeCell ref="H12:I12"/>
    <mergeCell ref="M12:M47"/>
    <mergeCell ref="N12:N47"/>
    <mergeCell ref="F13:F17"/>
    <mergeCell ref="H13:I13"/>
    <mergeCell ref="H14:I14"/>
    <mergeCell ref="H15:I15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21 K23:K49" xr:uid="{95B7719F-C15F-4F0F-8FC3-0C687C60F3D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2026-08-24T07:25:13Z</dcterms:created>
  <dcterms:modified xsi:type="dcterms:W3CDTF">2026-08-24T07:29:54Z</dcterms:modified>
</cp:coreProperties>
</file>