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_6_SP_2026\ERIK, s.r.o\VO\"/>
    </mc:Choice>
  </mc:AlternateContent>
  <xr:revisionPtr revIDLastSave="0" documentId="13_ncr:1_{10911E34-F5F4-46FD-B1D9-F5DAAFB16F5D}" xr6:coauthVersionLast="47" xr6:coauthVersionMax="47" xr10:uidLastSave="{00000000-0000-0000-0000-000000000000}"/>
  <bookViews>
    <workbookView xWindow="-120" yWindow="-120" windowWidth="29040" windowHeight="15720" xr2:uid="{E8296B4E-BD13-415F-B534-FD136A846905}"/>
  </bookViews>
  <sheets>
    <sheet name="Príloha č. 1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1'!$B$3:$N$63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63" i="1" l="1"/>
  <c r="N9" i="1"/>
  <c r="D9" i="1"/>
  <c r="B6" i="1"/>
  <c r="B4" i="1"/>
  <c r="N3" i="1"/>
  <c r="A58" i="1" l="1"/>
  <c r="A54" i="1"/>
  <c r="A50" i="1"/>
  <c r="A46" i="1"/>
  <c r="A42" i="1"/>
  <c r="A38" i="1"/>
  <c r="A34" i="1"/>
  <c r="A28" i="1"/>
  <c r="A24" i="1"/>
  <c r="A17" i="1"/>
  <c r="A13" i="1"/>
  <c r="A57" i="1"/>
  <c r="A53" i="1"/>
  <c r="A49" i="1"/>
  <c r="A45" i="1"/>
  <c r="A41" i="1"/>
  <c r="A37" i="1"/>
  <c r="A33" i="1"/>
  <c r="A27" i="1"/>
  <c r="A23" i="1"/>
  <c r="A16" i="1"/>
  <c r="A56" i="1"/>
  <c r="A52" i="1"/>
  <c r="A48" i="1"/>
  <c r="A44" i="1"/>
  <c r="A40" i="1"/>
  <c r="A36" i="1"/>
  <c r="A31" i="1"/>
  <c r="A26" i="1"/>
  <c r="A19" i="1"/>
  <c r="A15" i="1"/>
  <c r="A59" i="1"/>
  <c r="A43" i="1"/>
  <c r="A25" i="1"/>
  <c r="A55" i="1"/>
  <c r="A39" i="1"/>
  <c r="A18" i="1"/>
  <c r="A30" i="1"/>
  <c r="A51" i="1"/>
  <c r="A35" i="1"/>
  <c r="A14" i="1"/>
  <c r="A47" i="1"/>
</calcChain>
</file>

<file path=xl/sharedStrings.xml><?xml version="1.0" encoding="utf-8"?>
<sst xmlns="http://schemas.openxmlformats.org/spreadsheetml/2006/main" count="204" uniqueCount="108">
  <si>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</si>
  <si>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</si>
  <si>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</si>
  <si>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</si>
  <si>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</si>
  <si>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</si>
  <si>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</si>
  <si>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</si>
  <si>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</si>
  <si>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</si>
  <si>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Požiadavky na vozidlo</t>
  </si>
  <si>
    <t>Nákladný priestor</t>
  </si>
  <si>
    <t>Izolácia realizovaná  formou polosendvičových panelov s laminátovou finálnou úpravou</t>
  </si>
  <si>
    <t>áno</t>
  </si>
  <si>
    <t>-</t>
  </si>
  <si>
    <t>áno/nie:</t>
  </si>
  <si>
    <t>Zateplenie</t>
  </si>
  <si>
    <t>boku</t>
  </si>
  <si>
    <t>vložením polosendviča</t>
  </si>
  <si>
    <t>bočných dverí</t>
  </si>
  <si>
    <t>stropu</t>
  </si>
  <si>
    <t>predného čela</t>
  </si>
  <si>
    <t>ostatné miesta</t>
  </si>
  <si>
    <t>vyplnené a vypenené PUR izoláciou</t>
  </si>
  <si>
    <t>Hrúbka izolácie</t>
  </si>
  <si>
    <t>steny a dvere</t>
  </si>
  <si>
    <t>min. 40 mm</t>
  </si>
  <si>
    <t>mm</t>
  </si>
  <si>
    <t>hodnota:</t>
  </si>
  <si>
    <t>strop</t>
  </si>
  <si>
    <t>podlaha</t>
  </si>
  <si>
    <t>min. 50 mm</t>
  </si>
  <si>
    <t>Vnútorná teplota - Hrúbka izolácie musí zabezpečiť udržanie vnútornej teploty v chladiarenskom režime 0 °C až +4 °C pri bežných prevádzkových podmienkach.</t>
  </si>
  <si>
    <t>Chladiarenská technika</t>
  </si>
  <si>
    <t>ATP certifikát triedy FNA</t>
  </si>
  <si>
    <t>chladiaci výkon</t>
  </si>
  <si>
    <t>min. 1500 W</t>
  </si>
  <si>
    <t>W</t>
  </si>
  <si>
    <t>digitálna regulácia teploty</t>
  </si>
  <si>
    <t>Osvetlenie celej ložnej plochy s ovládaním</t>
  </si>
  <si>
    <t xml:space="preserve">Elektro prípojka </t>
  </si>
  <si>
    <t>min. 230 V</t>
  </si>
  <si>
    <t>V</t>
  </si>
  <si>
    <t>Základné parametre</t>
  </si>
  <si>
    <t>Kategória vozidla</t>
  </si>
  <si>
    <t>N1 - ľahké úžitkové vozidlo</t>
  </si>
  <si>
    <t xml:space="preserve">celková hmotnosť </t>
  </si>
  <si>
    <t>do 3,5 t</t>
  </si>
  <si>
    <t>karoséria</t>
  </si>
  <si>
    <t>dodávka</t>
  </si>
  <si>
    <t>pohon/palivo</t>
  </si>
  <si>
    <t>diesel</t>
  </si>
  <si>
    <t>počet miest na sedenie</t>
  </si>
  <si>
    <t>min. 3</t>
  </si>
  <si>
    <t>počet</t>
  </si>
  <si>
    <t>klimatizácia</t>
  </si>
  <si>
    <t>zóny</t>
  </si>
  <si>
    <t>Typ podvozku</t>
  </si>
  <si>
    <t xml:space="preserve">plošina </t>
  </si>
  <si>
    <t>Objem motora</t>
  </si>
  <si>
    <t>cm3</t>
  </si>
  <si>
    <t>Výkon motora</t>
  </si>
  <si>
    <t>kW</t>
  </si>
  <si>
    <t>Výbava</t>
  </si>
  <si>
    <t>Aktívne bezepčnostné systémy</t>
  </si>
  <si>
    <t>elektrický stabilizačný systém</t>
  </si>
  <si>
    <t>asistent rozjazdu do kopca</t>
  </si>
  <si>
    <t>systém kontroly trakcia</t>
  </si>
  <si>
    <t>spätné zrkadlo pre sledovanie mŕtveho uhlu</t>
  </si>
  <si>
    <t>Svetelná a vizuálna bezpečnosť</t>
  </si>
  <si>
    <t>hmlové svetlomety</t>
  </si>
  <si>
    <t>Multimediálny systém</t>
  </si>
  <si>
    <t>zrkadlenie smartphone</t>
  </si>
  <si>
    <t>Android a Apple</t>
  </si>
  <si>
    <t>USB port</t>
  </si>
  <si>
    <t>min. 2</t>
  </si>
  <si>
    <t>ks</t>
  </si>
  <si>
    <t>Záruky</t>
  </si>
  <si>
    <t>záruka na vozidlo</t>
  </si>
  <si>
    <t>min. 5 rokov alebo min. 200 000 km</t>
  </si>
  <si>
    <t>roky alebo km</t>
  </si>
  <si>
    <t>záruka na chladiarenskú jednotku a kompresor</t>
  </si>
  <si>
    <t>min. 5 rokov</t>
  </si>
  <si>
    <t>roky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</si>
  <si>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</si>
  <si>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</si>
  <si>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</si>
  <si>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</si>
  <si>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</si>
  <si>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</si>
  <si>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min. manuálna/jednozónová</t>
  </si>
  <si>
    <t>min. 1400 cm3</t>
  </si>
  <si>
    <t>Batéria</t>
  </si>
  <si>
    <t xml:space="preserve">min. 95 A </t>
  </si>
  <si>
    <t>A</t>
  </si>
  <si>
    <t>min. 850 Ah</t>
  </si>
  <si>
    <t>Ah</t>
  </si>
  <si>
    <t>Alternátor</t>
  </si>
  <si>
    <t>min. 160 A</t>
  </si>
  <si>
    <t>min. 65 kW</t>
  </si>
  <si>
    <t xml:space="preserve"> LED svetlomety s denným svietením</t>
  </si>
  <si>
    <t>Senzory</t>
  </si>
  <si>
    <t>dažďový a svetelný</t>
  </si>
  <si>
    <t>displej prstrojovej dosky</t>
  </si>
  <si>
    <t>min. 7 "</t>
  </si>
  <si>
    <t>palce</t>
  </si>
  <si>
    <t>určenie vozidla - na chladiarenskú prepravu potravín - mäsa</t>
  </si>
  <si>
    <t>záruka na funkčnosť nadstavby a vybavenia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</si>
</sst>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5">
    <xf numFmtId="0" fontId="0" fillId="0" borderId="0" xfId="0"/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left" vertical="center" wrapText="1"/>
    </xf>
    <xf numFmtId="0" fontId="2" fillId="3" borderId="21" xfId="0" applyFont="1" applyFill="1" applyBorder="1" applyAlignment="1" applyProtection="1">
      <alignment horizontal="left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left" vertical="center" wrapText="1"/>
    </xf>
    <xf numFmtId="0" fontId="2" fillId="3" borderId="14" xfId="0" applyFont="1" applyFill="1" applyBorder="1" applyAlignment="1" applyProtection="1">
      <alignment horizontal="left" vertical="center" wrapText="1"/>
    </xf>
    <xf numFmtId="0" fontId="2" fillId="3" borderId="15" xfId="0" applyFont="1" applyFill="1" applyBorder="1" applyAlignment="1" applyProtection="1">
      <alignment horizontal="left"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horizontal="left" vertical="center" wrapText="1"/>
    </xf>
    <xf numFmtId="0" fontId="2" fillId="3" borderId="25" xfId="0" applyFont="1" applyFill="1" applyBorder="1" applyAlignment="1" applyProtection="1">
      <alignment horizontal="left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left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left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left" vertical="center" wrapText="1"/>
    </xf>
    <xf numFmtId="0" fontId="2" fillId="3" borderId="16" xfId="0" applyFont="1" applyFill="1" applyBorder="1" applyAlignment="1" applyProtection="1">
      <alignment horizontal="left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31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0" fillId="0" borderId="0" xfId="0" applyProtection="1"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0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0" xfId="1" applyNumberFormat="1" applyFont="1" applyBorder="1" applyAlignment="1" applyProtection="1">
      <alignment vertical="center"/>
      <protection locked="0"/>
    </xf>
    <xf numFmtId="0" fontId="13" fillId="0" borderId="30" xfId="1" applyFont="1" applyBorder="1" applyAlignment="1" applyProtection="1">
      <alignment vertical="center" wrapText="1"/>
      <protection locked="0"/>
    </xf>
  </cellXfs>
  <cellStyles count="2">
    <cellStyle name="Normal 2" xfId="1" xr:uid="{2144963F-BA7C-462F-988D-F1CA4710AE89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381;iados&#357;/PHZ/DRAFT_Erik_Predloha_usmernenie_2_2025%20-%20verzia%20&#269;.%202.xlsm" TargetMode="External"/><Relationship Id="rId2" Type="http://schemas.openxmlformats.org/officeDocument/2006/relationships/externalLinkPath" Target="file:///Z:\Projekty\SPP_73.7_Spracovatelia_6_SP_2026\ERIK,%20s.r.o\&#381;iados&#357;\PHZ\DRAFT_Erik_Predloha_usmernenie_2_2025%20-%20verzia%20&#269;.%202.xlsm" TargetMode="External"/><Relationship Id="rId1" Type="http://schemas.openxmlformats.org/officeDocument/2006/relationships/externalLinkPath" Target="/Projekty/SPP_73.7_Spracovatelia_6_SP_2026/ERIK,%20s.r.o/&#381;iados&#357;/PHZ/DRAFT_Erik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  <row r="52">
          <cell r="B52" t="str">
            <v>Chladiarenské auto č.2</v>
          </cell>
          <cell r="G52">
            <v>1</v>
          </cell>
        </row>
      </sheetData>
      <sheetData sheetId="1" refreshError="1"/>
      <sheetData sheetId="2" refreshError="1"/>
      <sheetData sheetId="3">
        <row r="2">
          <cell r="B2" t="str">
            <v>Výzva na predloženie ponúk - prieskum trhu</v>
          </cell>
        </row>
        <row r="97">
          <cell r="C97" t="str">
            <v xml:space="preserve">Príloha č. 1: </v>
          </cell>
          <cell r="E97" t="str">
            <v>Podrobný technický opis a údaje deklarujúce technické parametre dodávaného predmetu</v>
          </cell>
        </row>
      </sheetData>
      <sheetData sheetId="4" refreshError="1"/>
      <sheetData sheetId="5"/>
      <sheetData sheetId="6" refreshError="1"/>
      <sheetData sheetId="7" refreshError="1"/>
      <sheetData sheetId="8">
        <row r="98">
          <cell r="D98" t="str">
            <v>Kúpna zmluva – Príloha č. 1:</v>
          </cell>
          <cell r="F98" t="str">
            <v>Podrobný technický opis a údaje deklarujúce technické parametre dodávaného predmetu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BFCEC-DAEE-4E33-BA43-9DCCFDBE460E}">
  <sheetPr codeName="Sheet25"/>
  <dimension ref="A1:P63"/>
  <sheetViews>
    <sheetView tabSelected="1" view="pageBreakPreview" zoomScaleNormal="100" zoomScaleSheetLayoutView="100" workbookViewId="0">
      <pane ySplit="2" topLeftCell="A47" activePane="bottomLeft" state="frozen"/>
      <selection pane="bottomLeft" activeCell="L12" sqref="L12"/>
    </sheetView>
  </sheetViews>
  <sheetFormatPr defaultColWidth="9.140625" defaultRowHeight="15" x14ac:dyDescent="0.25"/>
  <cols>
    <col min="1" max="1" width="4.7109375" style="17" hidden="1" customWidth="1"/>
    <col min="2" max="2" width="8.7109375" style="23" customWidth="1"/>
    <col min="3" max="3" width="8.7109375" style="16" customWidth="1"/>
    <col min="4" max="4" width="9.28515625" style="16" customWidth="1"/>
    <col min="5" max="5" width="15.5703125" style="16" customWidth="1"/>
    <col min="6" max="6" width="15.85546875" style="16" customWidth="1"/>
    <col min="7" max="7" width="31.140625" style="16" customWidth="1"/>
    <col min="8" max="9" width="12" style="16" customWidth="1"/>
    <col min="10" max="10" width="8.7109375" style="16" customWidth="1"/>
    <col min="11" max="11" width="16.42578125" style="16" customWidth="1"/>
    <col min="12" max="12" width="22.140625" style="16" customWidth="1"/>
    <col min="13" max="14" width="18.28515625" style="16" customWidth="1"/>
    <col min="15" max="15" width="6.5703125" style="16" bestFit="1" customWidth="1"/>
    <col min="16" max="16" width="14.5703125" style="16" bestFit="1" customWidth="1"/>
    <col min="17" max="28" width="9.140625" style="16"/>
    <col min="29" max="29" width="9.42578125" style="16" bestFit="1" customWidth="1"/>
    <col min="30" max="16384" width="9.140625" style="16"/>
  </cols>
  <sheetData>
    <row r="1" spans="1:16" ht="18.75" x14ac:dyDescent="0.25">
      <c r="A1" s="14">
        <v>1</v>
      </c>
      <c r="B1" s="15" t="s">
        <v>0</v>
      </c>
      <c r="C1" s="15"/>
      <c r="D1" s="15"/>
      <c r="E1" s="15"/>
      <c r="F1" s="15"/>
      <c r="G1" s="15"/>
    </row>
    <row r="2" spans="1:16" x14ac:dyDescent="0.25">
      <c r="A2" s="17">
        <v>1</v>
      </c>
      <c r="B2" s="16"/>
    </row>
    <row r="3" spans="1:16" s="19" customFormat="1" ht="21" x14ac:dyDescent="0.25">
      <c r="A3" s="14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M3" s="20"/>
      <c r="N3" s="21" t="str">
        <f>IF([1]summary!$K$24="",'[1]Výzva na prieskum trhu'!$C$97,"")</f>
        <v xml:space="preserve">Príloha č. 1: </v>
      </c>
    </row>
    <row r="4" spans="1:16" s="19" customFormat="1" ht="23.25" customHeight="1" x14ac:dyDescent="0.25">
      <c r="A4" s="14">
        <v>1</v>
      </c>
      <c r="B4" s="22" t="str">
        <f>IF([1]summary!$K$24="",'[1]Výzva na prieskum trhu'!$B$2,'[1]Výzva na predkladanie ponúk'!$D$98)</f>
        <v>Výzva na predloženie ponúk - prieskum trhu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6" s="19" customFormat="1" x14ac:dyDescent="0.25">
      <c r="A5" s="14">
        <v>1</v>
      </c>
      <c r="B5" s="23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6" s="19" customFormat="1" ht="23.25" customHeight="1" x14ac:dyDescent="0.25">
      <c r="A6" s="14">
        <v>1</v>
      </c>
      <c r="B6" s="22" t="str">
        <f>IF([1]summary!$K$24="",'[1]Výzva na prieskum trhu'!$E$97,'[1]Výzva na predkladanie ponúk'!$F$98)</f>
        <v>Podrobný technický opis a údaje deklarujúce technické parametre dodávaného predmetu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6" x14ac:dyDescent="0.25">
      <c r="A7" s="14">
        <v>1</v>
      </c>
    </row>
    <row r="8" spans="1:16" x14ac:dyDescent="0.25">
      <c r="A8" s="14">
        <v>1</v>
      </c>
    </row>
    <row r="9" spans="1:16" s="28" customFormat="1" ht="15.75" x14ac:dyDescent="0.25">
      <c r="A9" s="17">
        <v>1</v>
      </c>
      <c r="B9" s="24" t="s">
        <v>1</v>
      </c>
      <c r="C9" s="24"/>
      <c r="D9" s="25" t="str">
        <f>IF([1]summary!$B$52&lt;&gt;"",[1]summary!$B$52,"")</f>
        <v>Chladiarenské auto č.2</v>
      </c>
      <c r="E9" s="25"/>
      <c r="F9" s="25"/>
      <c r="G9" s="25"/>
      <c r="H9" s="25"/>
      <c r="I9" s="25"/>
      <c r="J9" s="25"/>
      <c r="K9" s="25"/>
      <c r="L9" s="25"/>
      <c r="M9" s="26" t="s">
        <v>2</v>
      </c>
      <c r="N9" s="27">
        <f>IF([1]summary!$G$52&lt;&gt;"",[1]summary!$G$52,"")</f>
        <v>1</v>
      </c>
      <c r="P9" s="29"/>
    </row>
    <row r="10" spans="1:16" ht="15.75" thickBot="1" x14ac:dyDescent="0.3">
      <c r="A10" s="14">
        <v>1</v>
      </c>
      <c r="P10" s="30"/>
    </row>
    <row r="11" spans="1:16" ht="69.95" customHeight="1" thickBot="1" x14ac:dyDescent="0.3">
      <c r="A11" s="14">
        <v>1</v>
      </c>
      <c r="B11" s="31" t="s">
        <v>3</v>
      </c>
      <c r="C11" s="32"/>
      <c r="D11" s="33"/>
      <c r="E11" s="34"/>
      <c r="F11" s="35" t="s">
        <v>4</v>
      </c>
      <c r="G11" s="36"/>
      <c r="H11" s="37" t="s">
        <v>5</v>
      </c>
      <c r="I11" s="34"/>
      <c r="J11" s="38" t="s">
        <v>6</v>
      </c>
      <c r="K11" s="39" t="s">
        <v>7</v>
      </c>
      <c r="L11" s="40"/>
      <c r="M11" s="41" t="s">
        <v>8</v>
      </c>
      <c r="N11" s="42" t="s">
        <v>9</v>
      </c>
      <c r="P11" s="30"/>
    </row>
    <row r="12" spans="1:16" ht="15" customHeight="1" x14ac:dyDescent="0.25">
      <c r="A12" s="14">
        <v>1</v>
      </c>
      <c r="B12" s="43" t="s">
        <v>10</v>
      </c>
      <c r="C12" s="44"/>
      <c r="D12" s="45" t="s">
        <v>43</v>
      </c>
      <c r="E12" s="46"/>
      <c r="F12" s="47" t="s">
        <v>44</v>
      </c>
      <c r="G12" s="47"/>
      <c r="H12" s="46" t="s">
        <v>45</v>
      </c>
      <c r="I12" s="46"/>
      <c r="J12" s="48" t="s">
        <v>14</v>
      </c>
      <c r="K12" s="48" t="s">
        <v>15</v>
      </c>
      <c r="L12" s="3"/>
      <c r="M12" s="4"/>
      <c r="N12" s="5"/>
    </row>
    <row r="13" spans="1:16" x14ac:dyDescent="0.25">
      <c r="A13" s="14">
        <f t="shared" ref="A10:A54" si="0">$A$9</f>
        <v>1</v>
      </c>
      <c r="B13" s="49"/>
      <c r="C13" s="50"/>
      <c r="D13" s="51"/>
      <c r="E13" s="52"/>
      <c r="F13" s="53" t="s">
        <v>46</v>
      </c>
      <c r="G13" s="53"/>
      <c r="H13" s="52" t="s">
        <v>47</v>
      </c>
      <c r="I13" s="52"/>
      <c r="J13" s="54" t="s">
        <v>14</v>
      </c>
      <c r="K13" s="54" t="s">
        <v>15</v>
      </c>
      <c r="L13" s="6"/>
      <c r="M13" s="7"/>
      <c r="N13" s="8"/>
    </row>
    <row r="14" spans="1:16" x14ac:dyDescent="0.25">
      <c r="A14" s="14">
        <f t="shared" si="0"/>
        <v>1</v>
      </c>
      <c r="B14" s="49"/>
      <c r="C14" s="50"/>
      <c r="D14" s="51"/>
      <c r="E14" s="52"/>
      <c r="F14" s="53" t="s">
        <v>48</v>
      </c>
      <c r="G14" s="53"/>
      <c r="H14" s="52" t="s">
        <v>49</v>
      </c>
      <c r="I14" s="52"/>
      <c r="J14" s="54" t="s">
        <v>14</v>
      </c>
      <c r="K14" s="54" t="s">
        <v>15</v>
      </c>
      <c r="L14" s="6"/>
      <c r="M14" s="7"/>
      <c r="N14" s="8"/>
    </row>
    <row r="15" spans="1:16" x14ac:dyDescent="0.25">
      <c r="A15" s="14">
        <f t="shared" si="0"/>
        <v>1</v>
      </c>
      <c r="B15" s="49"/>
      <c r="C15" s="50"/>
      <c r="D15" s="51"/>
      <c r="E15" s="52"/>
      <c r="F15" s="53" t="s">
        <v>50</v>
      </c>
      <c r="G15" s="53"/>
      <c r="H15" s="52" t="s">
        <v>51</v>
      </c>
      <c r="I15" s="52"/>
      <c r="J15" s="54" t="s">
        <v>14</v>
      </c>
      <c r="K15" s="54" t="s">
        <v>15</v>
      </c>
      <c r="L15" s="6"/>
      <c r="M15" s="7"/>
      <c r="N15" s="8"/>
    </row>
    <row r="16" spans="1:16" x14ac:dyDescent="0.25">
      <c r="A16" s="14">
        <f t="shared" si="0"/>
        <v>1</v>
      </c>
      <c r="B16" s="49"/>
      <c r="C16" s="50"/>
      <c r="D16" s="51"/>
      <c r="E16" s="52"/>
      <c r="F16" s="53" t="s">
        <v>52</v>
      </c>
      <c r="G16" s="53"/>
      <c r="H16" s="52" t="s">
        <v>53</v>
      </c>
      <c r="I16" s="52"/>
      <c r="J16" s="54" t="s">
        <v>54</v>
      </c>
      <c r="K16" s="54" t="s">
        <v>28</v>
      </c>
      <c r="L16" s="6"/>
      <c r="M16" s="7"/>
      <c r="N16" s="8"/>
    </row>
    <row r="17" spans="1:14" x14ac:dyDescent="0.25">
      <c r="A17" s="14">
        <f t="shared" si="0"/>
        <v>1</v>
      </c>
      <c r="B17" s="49"/>
      <c r="C17" s="50"/>
      <c r="D17" s="51"/>
      <c r="E17" s="52"/>
      <c r="F17" s="53" t="s">
        <v>55</v>
      </c>
      <c r="G17" s="53"/>
      <c r="H17" s="52" t="s">
        <v>90</v>
      </c>
      <c r="I17" s="52"/>
      <c r="J17" s="54" t="s">
        <v>56</v>
      </c>
      <c r="K17" s="54" t="s">
        <v>28</v>
      </c>
      <c r="L17" s="6"/>
      <c r="M17" s="7"/>
      <c r="N17" s="8"/>
    </row>
    <row r="18" spans="1:14" x14ac:dyDescent="0.25">
      <c r="A18" s="14">
        <f t="shared" si="0"/>
        <v>1</v>
      </c>
      <c r="B18" s="49"/>
      <c r="C18" s="50"/>
      <c r="D18" s="51"/>
      <c r="E18" s="52"/>
      <c r="F18" s="53" t="s">
        <v>57</v>
      </c>
      <c r="G18" s="53"/>
      <c r="H18" s="52" t="s">
        <v>58</v>
      </c>
      <c r="I18" s="52"/>
      <c r="J18" s="54" t="s">
        <v>14</v>
      </c>
      <c r="K18" s="54" t="s">
        <v>15</v>
      </c>
      <c r="L18" s="6"/>
      <c r="M18" s="7"/>
      <c r="N18" s="8"/>
    </row>
    <row r="19" spans="1:14" x14ac:dyDescent="0.25">
      <c r="A19" s="14">
        <f t="shared" si="0"/>
        <v>1</v>
      </c>
      <c r="B19" s="49"/>
      <c r="C19" s="50"/>
      <c r="D19" s="51"/>
      <c r="E19" s="52"/>
      <c r="F19" s="53" t="s">
        <v>59</v>
      </c>
      <c r="G19" s="53"/>
      <c r="H19" s="52" t="s">
        <v>91</v>
      </c>
      <c r="I19" s="52"/>
      <c r="J19" s="54" t="s">
        <v>60</v>
      </c>
      <c r="K19" s="54" t="s">
        <v>28</v>
      </c>
      <c r="L19" s="6"/>
      <c r="M19" s="7"/>
      <c r="N19" s="8"/>
    </row>
    <row r="20" spans="1:14" x14ac:dyDescent="0.25">
      <c r="A20" s="14">
        <v>1</v>
      </c>
      <c r="B20" s="49"/>
      <c r="C20" s="50"/>
      <c r="D20" s="51"/>
      <c r="E20" s="52"/>
      <c r="F20" s="55" t="s">
        <v>92</v>
      </c>
      <c r="G20" s="56"/>
      <c r="H20" s="57" t="s">
        <v>93</v>
      </c>
      <c r="I20" s="58"/>
      <c r="J20" s="54" t="s">
        <v>94</v>
      </c>
      <c r="K20" s="54" t="s">
        <v>28</v>
      </c>
      <c r="L20" s="6"/>
      <c r="M20" s="7"/>
      <c r="N20" s="8"/>
    </row>
    <row r="21" spans="1:14" x14ac:dyDescent="0.25">
      <c r="A21" s="14">
        <v>1</v>
      </c>
      <c r="B21" s="49"/>
      <c r="C21" s="50"/>
      <c r="D21" s="51"/>
      <c r="E21" s="52"/>
      <c r="F21" s="59"/>
      <c r="G21" s="60"/>
      <c r="H21" s="57" t="s">
        <v>95</v>
      </c>
      <c r="I21" s="58"/>
      <c r="J21" s="54" t="s">
        <v>96</v>
      </c>
      <c r="K21" s="54" t="s">
        <v>28</v>
      </c>
      <c r="L21" s="6"/>
      <c r="M21" s="7"/>
      <c r="N21" s="8"/>
    </row>
    <row r="22" spans="1:14" x14ac:dyDescent="0.25">
      <c r="A22" s="14">
        <v>1</v>
      </c>
      <c r="B22" s="49"/>
      <c r="C22" s="50"/>
      <c r="D22" s="51"/>
      <c r="E22" s="52"/>
      <c r="F22" s="61" t="s">
        <v>97</v>
      </c>
      <c r="G22" s="61"/>
      <c r="H22" s="57" t="s">
        <v>98</v>
      </c>
      <c r="I22" s="58"/>
      <c r="J22" s="54" t="s">
        <v>94</v>
      </c>
      <c r="K22" s="54" t="s">
        <v>28</v>
      </c>
      <c r="L22" s="6"/>
      <c r="M22" s="7"/>
      <c r="N22" s="8"/>
    </row>
    <row r="23" spans="1:14" x14ac:dyDescent="0.25">
      <c r="A23" s="14">
        <f t="shared" si="0"/>
        <v>1</v>
      </c>
      <c r="B23" s="49"/>
      <c r="C23" s="50"/>
      <c r="D23" s="51"/>
      <c r="E23" s="52"/>
      <c r="F23" s="53" t="s">
        <v>61</v>
      </c>
      <c r="G23" s="53"/>
      <c r="H23" s="52" t="s">
        <v>99</v>
      </c>
      <c r="I23" s="52"/>
      <c r="J23" s="54" t="s">
        <v>62</v>
      </c>
      <c r="K23" s="54" t="s">
        <v>28</v>
      </c>
      <c r="L23" s="6"/>
      <c r="M23" s="7"/>
      <c r="N23" s="8"/>
    </row>
    <row r="24" spans="1:14" x14ac:dyDescent="0.25">
      <c r="A24" s="14">
        <f t="shared" si="0"/>
        <v>1</v>
      </c>
      <c r="B24" s="49"/>
      <c r="C24" s="50"/>
      <c r="D24" s="51" t="s">
        <v>63</v>
      </c>
      <c r="E24" s="52" t="s">
        <v>64</v>
      </c>
      <c r="F24" s="53" t="s">
        <v>65</v>
      </c>
      <c r="G24" s="53"/>
      <c r="H24" s="52" t="s">
        <v>13</v>
      </c>
      <c r="I24" s="52"/>
      <c r="J24" s="54" t="s">
        <v>14</v>
      </c>
      <c r="K24" s="54" t="s">
        <v>15</v>
      </c>
      <c r="L24" s="6"/>
      <c r="M24" s="7"/>
      <c r="N24" s="8"/>
    </row>
    <row r="25" spans="1:14" x14ac:dyDescent="0.25">
      <c r="A25" s="14">
        <f t="shared" si="0"/>
        <v>1</v>
      </c>
      <c r="B25" s="49"/>
      <c r="C25" s="50"/>
      <c r="D25" s="51"/>
      <c r="E25" s="52"/>
      <c r="F25" s="62" t="s">
        <v>66</v>
      </c>
      <c r="G25" s="63"/>
      <c r="H25" s="52" t="s">
        <v>13</v>
      </c>
      <c r="I25" s="52"/>
      <c r="J25" s="54" t="s">
        <v>14</v>
      </c>
      <c r="K25" s="54" t="s">
        <v>15</v>
      </c>
      <c r="L25" s="6"/>
      <c r="M25" s="7"/>
      <c r="N25" s="8"/>
    </row>
    <row r="26" spans="1:14" ht="15.75" thickBot="1" x14ac:dyDescent="0.3">
      <c r="A26" s="14">
        <f t="shared" si="0"/>
        <v>1</v>
      </c>
      <c r="B26" s="49"/>
      <c r="C26" s="50"/>
      <c r="D26" s="51"/>
      <c r="E26" s="52"/>
      <c r="F26" s="62" t="s">
        <v>67</v>
      </c>
      <c r="G26" s="63"/>
      <c r="H26" s="52" t="s">
        <v>13</v>
      </c>
      <c r="I26" s="52"/>
      <c r="J26" s="54" t="s">
        <v>14</v>
      </c>
      <c r="K26" s="54" t="s">
        <v>15</v>
      </c>
      <c r="L26" s="9"/>
      <c r="M26" s="7"/>
      <c r="N26" s="8"/>
    </row>
    <row r="27" spans="1:14" ht="15" customHeight="1" x14ac:dyDescent="0.25">
      <c r="A27" s="14">
        <f t="shared" si="0"/>
        <v>1</v>
      </c>
      <c r="B27" s="49"/>
      <c r="C27" s="50"/>
      <c r="D27" s="51"/>
      <c r="E27" s="52"/>
      <c r="F27" s="61" t="s">
        <v>68</v>
      </c>
      <c r="G27" s="61"/>
      <c r="H27" s="52" t="s">
        <v>13</v>
      </c>
      <c r="I27" s="52"/>
      <c r="J27" s="54" t="s">
        <v>14</v>
      </c>
      <c r="K27" s="54" t="s">
        <v>15</v>
      </c>
      <c r="L27" s="1"/>
      <c r="M27" s="7"/>
      <c r="N27" s="8"/>
    </row>
    <row r="28" spans="1:14" ht="36" customHeight="1" x14ac:dyDescent="0.25">
      <c r="A28" s="14">
        <f t="shared" si="0"/>
        <v>1</v>
      </c>
      <c r="B28" s="49"/>
      <c r="C28" s="50"/>
      <c r="D28" s="51"/>
      <c r="E28" s="52" t="s">
        <v>69</v>
      </c>
      <c r="F28" s="61" t="s">
        <v>100</v>
      </c>
      <c r="G28" s="61"/>
      <c r="H28" s="52" t="s">
        <v>13</v>
      </c>
      <c r="I28" s="52"/>
      <c r="J28" s="54" t="s">
        <v>14</v>
      </c>
      <c r="K28" s="54" t="s">
        <v>15</v>
      </c>
      <c r="L28" s="6"/>
      <c r="M28" s="7"/>
      <c r="N28" s="8"/>
    </row>
    <row r="29" spans="1:14" ht="36" customHeight="1" x14ac:dyDescent="0.25">
      <c r="A29" s="14">
        <v>1</v>
      </c>
      <c r="B29" s="49"/>
      <c r="C29" s="50"/>
      <c r="D29" s="51"/>
      <c r="E29" s="52"/>
      <c r="F29" s="64" t="s">
        <v>101</v>
      </c>
      <c r="G29" s="65"/>
      <c r="H29" s="57" t="s">
        <v>102</v>
      </c>
      <c r="I29" s="58"/>
      <c r="J29" s="54" t="s">
        <v>14</v>
      </c>
      <c r="K29" s="54" t="s">
        <v>15</v>
      </c>
      <c r="L29" s="6"/>
      <c r="M29" s="7"/>
      <c r="N29" s="8"/>
    </row>
    <row r="30" spans="1:14" ht="27.75" customHeight="1" x14ac:dyDescent="0.25">
      <c r="A30" s="14">
        <f t="shared" si="0"/>
        <v>1</v>
      </c>
      <c r="B30" s="49"/>
      <c r="C30" s="50"/>
      <c r="D30" s="51"/>
      <c r="E30" s="52"/>
      <c r="F30" s="61" t="s">
        <v>70</v>
      </c>
      <c r="G30" s="61"/>
      <c r="H30" s="52" t="s">
        <v>13</v>
      </c>
      <c r="I30" s="52"/>
      <c r="J30" s="54" t="s">
        <v>14</v>
      </c>
      <c r="K30" s="54" t="s">
        <v>15</v>
      </c>
      <c r="L30" s="6"/>
      <c r="M30" s="7"/>
      <c r="N30" s="8"/>
    </row>
    <row r="31" spans="1:14" ht="30.75" customHeight="1" x14ac:dyDescent="0.25">
      <c r="A31" s="14">
        <f t="shared" si="0"/>
        <v>1</v>
      </c>
      <c r="B31" s="49"/>
      <c r="C31" s="50"/>
      <c r="D31" s="51"/>
      <c r="E31" s="52" t="s">
        <v>71</v>
      </c>
      <c r="F31" s="61" t="s">
        <v>103</v>
      </c>
      <c r="G31" s="61"/>
      <c r="H31" s="52" t="s">
        <v>104</v>
      </c>
      <c r="I31" s="52"/>
      <c r="J31" s="54" t="s">
        <v>105</v>
      </c>
      <c r="K31" s="54" t="s">
        <v>28</v>
      </c>
      <c r="L31" s="6"/>
      <c r="M31" s="7"/>
      <c r="N31" s="8"/>
    </row>
    <row r="32" spans="1:14" ht="16.5" customHeight="1" x14ac:dyDescent="0.25">
      <c r="A32" s="14">
        <v>1</v>
      </c>
      <c r="B32" s="49"/>
      <c r="C32" s="50"/>
      <c r="D32" s="66"/>
      <c r="E32" s="67"/>
      <c r="F32" s="61" t="s">
        <v>72</v>
      </c>
      <c r="G32" s="61"/>
      <c r="H32" s="52" t="s">
        <v>73</v>
      </c>
      <c r="I32" s="52"/>
      <c r="J32" s="54" t="s">
        <v>14</v>
      </c>
      <c r="K32" s="54" t="s">
        <v>15</v>
      </c>
      <c r="L32" s="6"/>
      <c r="M32" s="7"/>
      <c r="N32" s="8"/>
    </row>
    <row r="33" spans="1:14" ht="15.75" thickBot="1" x14ac:dyDescent="0.3">
      <c r="A33" s="14">
        <f t="shared" si="0"/>
        <v>1</v>
      </c>
      <c r="B33" s="49"/>
      <c r="C33" s="50"/>
      <c r="D33" s="66"/>
      <c r="E33" s="67"/>
      <c r="F33" s="68" t="s">
        <v>74</v>
      </c>
      <c r="G33" s="68"/>
      <c r="H33" s="67" t="s">
        <v>75</v>
      </c>
      <c r="I33" s="67"/>
      <c r="J33" s="69" t="s">
        <v>76</v>
      </c>
      <c r="K33" s="69" t="s">
        <v>28</v>
      </c>
      <c r="L33" s="10"/>
      <c r="M33" s="7"/>
      <c r="N33" s="8"/>
    </row>
    <row r="34" spans="1:14" ht="32.25" customHeight="1" x14ac:dyDescent="0.25">
      <c r="A34" s="14">
        <f t="shared" si="0"/>
        <v>1</v>
      </c>
      <c r="B34" s="49"/>
      <c r="C34" s="50"/>
      <c r="D34" s="45" t="s">
        <v>11</v>
      </c>
      <c r="E34" s="46"/>
      <c r="F34" s="47" t="s">
        <v>12</v>
      </c>
      <c r="G34" s="47"/>
      <c r="H34" s="46" t="s">
        <v>13</v>
      </c>
      <c r="I34" s="46"/>
      <c r="J34" s="48" t="s">
        <v>14</v>
      </c>
      <c r="K34" s="48" t="s">
        <v>15</v>
      </c>
      <c r="L34" s="11"/>
      <c r="M34" s="7"/>
      <c r="N34" s="8"/>
    </row>
    <row r="35" spans="1:14" ht="15.75" customHeight="1" x14ac:dyDescent="0.25">
      <c r="A35" s="14">
        <f t="shared" si="0"/>
        <v>1</v>
      </c>
      <c r="B35" s="49"/>
      <c r="C35" s="50"/>
      <c r="D35" s="51"/>
      <c r="E35" s="52"/>
      <c r="F35" s="61" t="s">
        <v>16</v>
      </c>
      <c r="G35" s="70" t="s">
        <v>17</v>
      </c>
      <c r="H35" s="52" t="s">
        <v>18</v>
      </c>
      <c r="I35" s="52"/>
      <c r="J35" s="54" t="s">
        <v>14</v>
      </c>
      <c r="K35" s="54" t="s">
        <v>15</v>
      </c>
      <c r="L35" s="6"/>
      <c r="M35" s="7"/>
      <c r="N35" s="8"/>
    </row>
    <row r="36" spans="1:14" ht="15.75" customHeight="1" x14ac:dyDescent="0.25">
      <c r="A36" s="14">
        <f t="shared" si="0"/>
        <v>1</v>
      </c>
      <c r="B36" s="49"/>
      <c r="C36" s="50"/>
      <c r="D36" s="51"/>
      <c r="E36" s="52"/>
      <c r="F36" s="61"/>
      <c r="G36" s="70" t="s">
        <v>19</v>
      </c>
      <c r="H36" s="52" t="s">
        <v>18</v>
      </c>
      <c r="I36" s="52"/>
      <c r="J36" s="54" t="s">
        <v>14</v>
      </c>
      <c r="K36" s="54" t="s">
        <v>15</v>
      </c>
      <c r="L36" s="6"/>
      <c r="M36" s="7"/>
      <c r="N36" s="8"/>
    </row>
    <row r="37" spans="1:14" ht="15.75" customHeight="1" x14ac:dyDescent="0.25">
      <c r="A37" s="14">
        <f t="shared" si="0"/>
        <v>1</v>
      </c>
      <c r="B37" s="49"/>
      <c r="C37" s="50"/>
      <c r="D37" s="51"/>
      <c r="E37" s="52"/>
      <c r="F37" s="61"/>
      <c r="G37" s="70" t="s">
        <v>20</v>
      </c>
      <c r="H37" s="52" t="s">
        <v>18</v>
      </c>
      <c r="I37" s="52"/>
      <c r="J37" s="54" t="s">
        <v>14</v>
      </c>
      <c r="K37" s="54" t="s">
        <v>15</v>
      </c>
      <c r="L37" s="6"/>
      <c r="M37" s="7"/>
      <c r="N37" s="8"/>
    </row>
    <row r="38" spans="1:14" s="19" customFormat="1" ht="15.75" customHeight="1" x14ac:dyDescent="0.25">
      <c r="A38" s="14">
        <f t="shared" si="0"/>
        <v>1</v>
      </c>
      <c r="B38" s="49"/>
      <c r="C38" s="50"/>
      <c r="D38" s="51"/>
      <c r="E38" s="52"/>
      <c r="F38" s="61"/>
      <c r="G38" s="70" t="s">
        <v>21</v>
      </c>
      <c r="H38" s="52" t="s">
        <v>18</v>
      </c>
      <c r="I38" s="52"/>
      <c r="J38" s="54" t="s">
        <v>14</v>
      </c>
      <c r="K38" s="54" t="s">
        <v>15</v>
      </c>
      <c r="L38" s="6"/>
      <c r="M38" s="7"/>
      <c r="N38" s="8"/>
    </row>
    <row r="39" spans="1:14" ht="45" customHeight="1" x14ac:dyDescent="0.25">
      <c r="A39" s="14">
        <f t="shared" si="0"/>
        <v>1</v>
      </c>
      <c r="B39" s="49"/>
      <c r="C39" s="50"/>
      <c r="D39" s="51"/>
      <c r="E39" s="52"/>
      <c r="F39" s="61"/>
      <c r="G39" s="70" t="s">
        <v>22</v>
      </c>
      <c r="H39" s="52" t="s">
        <v>23</v>
      </c>
      <c r="I39" s="52"/>
      <c r="J39" s="54" t="s">
        <v>14</v>
      </c>
      <c r="K39" s="54" t="s">
        <v>15</v>
      </c>
      <c r="L39" s="6"/>
      <c r="M39" s="7"/>
      <c r="N39" s="8"/>
    </row>
    <row r="40" spans="1:14" ht="15.75" customHeight="1" x14ac:dyDescent="0.25">
      <c r="A40" s="14">
        <f t="shared" si="0"/>
        <v>1</v>
      </c>
      <c r="B40" s="49"/>
      <c r="C40" s="50"/>
      <c r="D40" s="51"/>
      <c r="E40" s="52"/>
      <c r="F40" s="61" t="s">
        <v>24</v>
      </c>
      <c r="G40" s="70" t="s">
        <v>25</v>
      </c>
      <c r="H40" s="52" t="s">
        <v>26</v>
      </c>
      <c r="I40" s="52"/>
      <c r="J40" s="54" t="s">
        <v>27</v>
      </c>
      <c r="K40" s="54" t="s">
        <v>28</v>
      </c>
      <c r="L40" s="6"/>
      <c r="M40" s="7"/>
      <c r="N40" s="8"/>
    </row>
    <row r="41" spans="1:14" ht="15.75" customHeight="1" x14ac:dyDescent="0.25">
      <c r="A41" s="14">
        <f t="shared" si="0"/>
        <v>1</v>
      </c>
      <c r="B41" s="49"/>
      <c r="C41" s="50"/>
      <c r="D41" s="51"/>
      <c r="E41" s="52"/>
      <c r="F41" s="61"/>
      <c r="G41" s="70" t="s">
        <v>29</v>
      </c>
      <c r="H41" s="52" t="s">
        <v>26</v>
      </c>
      <c r="I41" s="52"/>
      <c r="J41" s="54" t="s">
        <v>27</v>
      </c>
      <c r="K41" s="54" t="s">
        <v>28</v>
      </c>
      <c r="L41" s="6"/>
      <c r="M41" s="7"/>
      <c r="N41" s="8"/>
    </row>
    <row r="42" spans="1:14" ht="15.75" customHeight="1" x14ac:dyDescent="0.25">
      <c r="A42" s="14">
        <f t="shared" si="0"/>
        <v>1</v>
      </c>
      <c r="B42" s="49"/>
      <c r="C42" s="50"/>
      <c r="D42" s="51"/>
      <c r="E42" s="52"/>
      <c r="F42" s="61"/>
      <c r="G42" s="70" t="s">
        <v>30</v>
      </c>
      <c r="H42" s="52" t="s">
        <v>31</v>
      </c>
      <c r="I42" s="52"/>
      <c r="J42" s="54" t="s">
        <v>27</v>
      </c>
      <c r="K42" s="54" t="s">
        <v>28</v>
      </c>
      <c r="L42" s="6"/>
      <c r="M42" s="7"/>
      <c r="N42" s="8"/>
    </row>
    <row r="43" spans="1:14" ht="15.75" customHeight="1" x14ac:dyDescent="0.25">
      <c r="A43" s="14">
        <f t="shared" si="0"/>
        <v>1</v>
      </c>
      <c r="B43" s="49"/>
      <c r="C43" s="50"/>
      <c r="D43" s="51"/>
      <c r="E43" s="52"/>
      <c r="F43" s="61"/>
      <c r="G43" s="61" t="s">
        <v>32</v>
      </c>
      <c r="H43" s="52" t="s">
        <v>13</v>
      </c>
      <c r="I43" s="52"/>
      <c r="J43" s="52" t="s">
        <v>14</v>
      </c>
      <c r="K43" s="52" t="s">
        <v>15</v>
      </c>
      <c r="L43" s="6"/>
      <c r="M43" s="7"/>
      <c r="N43" s="8"/>
    </row>
    <row r="44" spans="1:14" ht="75" customHeight="1" x14ac:dyDescent="0.25">
      <c r="A44" s="14">
        <f t="shared" si="0"/>
        <v>1</v>
      </c>
      <c r="B44" s="49"/>
      <c r="C44" s="50"/>
      <c r="D44" s="51"/>
      <c r="E44" s="52"/>
      <c r="F44" s="61"/>
      <c r="G44" s="61"/>
      <c r="H44" s="52"/>
      <c r="I44" s="52"/>
      <c r="J44" s="52"/>
      <c r="K44" s="52"/>
      <c r="L44" s="6"/>
      <c r="M44" s="7"/>
      <c r="N44" s="8"/>
    </row>
    <row r="45" spans="1:14" ht="44.25" customHeight="1" x14ac:dyDescent="0.25">
      <c r="A45" s="14">
        <f t="shared" si="0"/>
        <v>1</v>
      </c>
      <c r="B45" s="49"/>
      <c r="C45" s="50"/>
      <c r="D45" s="51"/>
      <c r="E45" s="52"/>
      <c r="F45" s="61" t="s">
        <v>33</v>
      </c>
      <c r="G45" s="70" t="s">
        <v>106</v>
      </c>
      <c r="H45" s="52" t="s">
        <v>13</v>
      </c>
      <c r="I45" s="52"/>
      <c r="J45" s="54" t="s">
        <v>14</v>
      </c>
      <c r="K45" s="54" t="s">
        <v>15</v>
      </c>
      <c r="L45" s="6"/>
      <c r="M45" s="7"/>
      <c r="N45" s="8"/>
    </row>
    <row r="46" spans="1:14" ht="41.25" customHeight="1" x14ac:dyDescent="0.25">
      <c r="A46" s="14">
        <f t="shared" si="0"/>
        <v>1</v>
      </c>
      <c r="B46" s="49"/>
      <c r="C46" s="50"/>
      <c r="D46" s="51"/>
      <c r="E46" s="52"/>
      <c r="F46" s="61"/>
      <c r="G46" s="70" t="s">
        <v>34</v>
      </c>
      <c r="H46" s="52" t="s">
        <v>13</v>
      </c>
      <c r="I46" s="52"/>
      <c r="J46" s="54" t="s">
        <v>14</v>
      </c>
      <c r="K46" s="54" t="s">
        <v>15</v>
      </c>
      <c r="L46" s="6"/>
      <c r="M46" s="7"/>
      <c r="N46" s="8"/>
    </row>
    <row r="47" spans="1:14" s="19" customFormat="1" ht="15.75" customHeight="1" x14ac:dyDescent="0.25">
      <c r="A47" s="14">
        <f t="shared" si="0"/>
        <v>1</v>
      </c>
      <c r="B47" s="49"/>
      <c r="C47" s="50"/>
      <c r="D47" s="51"/>
      <c r="E47" s="52"/>
      <c r="F47" s="61"/>
      <c r="G47" s="70" t="s">
        <v>35</v>
      </c>
      <c r="H47" s="52" t="s">
        <v>36</v>
      </c>
      <c r="I47" s="52"/>
      <c r="J47" s="54" t="s">
        <v>37</v>
      </c>
      <c r="K47" s="54" t="s">
        <v>28</v>
      </c>
      <c r="L47" s="6"/>
      <c r="M47" s="7"/>
      <c r="N47" s="8"/>
    </row>
    <row r="48" spans="1:14" ht="15.75" customHeight="1" x14ac:dyDescent="0.25">
      <c r="A48" s="14">
        <f t="shared" si="0"/>
        <v>1</v>
      </c>
      <c r="B48" s="49"/>
      <c r="C48" s="50"/>
      <c r="D48" s="51"/>
      <c r="E48" s="52"/>
      <c r="F48" s="61"/>
      <c r="G48" s="70" t="s">
        <v>38</v>
      </c>
      <c r="H48" s="52" t="s">
        <v>13</v>
      </c>
      <c r="I48" s="52"/>
      <c r="J48" s="54" t="s">
        <v>14</v>
      </c>
      <c r="K48" s="54" t="s">
        <v>15</v>
      </c>
      <c r="L48" s="6"/>
      <c r="M48" s="7"/>
      <c r="N48" s="8"/>
    </row>
    <row r="49" spans="1:14" ht="37.5" customHeight="1" x14ac:dyDescent="0.25">
      <c r="A49" s="14">
        <f t="shared" si="0"/>
        <v>1</v>
      </c>
      <c r="B49" s="49"/>
      <c r="C49" s="50"/>
      <c r="D49" s="51"/>
      <c r="E49" s="52"/>
      <c r="F49" s="61"/>
      <c r="G49" s="70" t="s">
        <v>39</v>
      </c>
      <c r="H49" s="52" t="s">
        <v>13</v>
      </c>
      <c r="I49" s="52"/>
      <c r="J49" s="54" t="s">
        <v>14</v>
      </c>
      <c r="K49" s="54" t="s">
        <v>15</v>
      </c>
      <c r="L49" s="6"/>
      <c r="M49" s="7"/>
      <c r="N49" s="8"/>
    </row>
    <row r="50" spans="1:14" ht="15.75" customHeight="1" thickBot="1" x14ac:dyDescent="0.3">
      <c r="A50" s="14">
        <f t="shared" si="0"/>
        <v>1</v>
      </c>
      <c r="B50" s="49"/>
      <c r="C50" s="50"/>
      <c r="D50" s="71"/>
      <c r="E50" s="72"/>
      <c r="F50" s="73"/>
      <c r="G50" s="74" t="s">
        <v>40</v>
      </c>
      <c r="H50" s="72" t="s">
        <v>41</v>
      </c>
      <c r="I50" s="72"/>
      <c r="J50" s="75" t="s">
        <v>42</v>
      </c>
      <c r="K50" s="75" t="s">
        <v>28</v>
      </c>
      <c r="L50" s="9"/>
      <c r="M50" s="7"/>
      <c r="N50" s="8"/>
    </row>
    <row r="51" spans="1:14" ht="25.5" x14ac:dyDescent="0.25">
      <c r="A51" s="14">
        <f t="shared" si="0"/>
        <v>1</v>
      </c>
      <c r="B51" s="49"/>
      <c r="C51" s="50"/>
      <c r="D51" s="43" t="s">
        <v>77</v>
      </c>
      <c r="E51" s="76"/>
      <c r="F51" s="47" t="s">
        <v>78</v>
      </c>
      <c r="G51" s="47"/>
      <c r="H51" s="46" t="s">
        <v>79</v>
      </c>
      <c r="I51" s="46"/>
      <c r="J51" s="48" t="s">
        <v>80</v>
      </c>
      <c r="K51" s="48" t="s">
        <v>28</v>
      </c>
      <c r="L51" s="6"/>
      <c r="M51" s="7"/>
      <c r="N51" s="8"/>
    </row>
    <row r="52" spans="1:14" x14ac:dyDescent="0.25">
      <c r="A52" s="14">
        <f t="shared" si="0"/>
        <v>1</v>
      </c>
      <c r="B52" s="49"/>
      <c r="C52" s="50"/>
      <c r="D52" s="49"/>
      <c r="E52" s="77"/>
      <c r="F52" s="53" t="s">
        <v>81</v>
      </c>
      <c r="G52" s="53"/>
      <c r="H52" s="52" t="s">
        <v>82</v>
      </c>
      <c r="I52" s="52"/>
      <c r="J52" s="54" t="s">
        <v>83</v>
      </c>
      <c r="K52" s="54" t="s">
        <v>28</v>
      </c>
      <c r="L52" s="6"/>
      <c r="M52" s="7"/>
      <c r="N52" s="8"/>
    </row>
    <row r="53" spans="1:14" ht="15.75" thickBot="1" x14ac:dyDescent="0.3">
      <c r="A53" s="14">
        <f t="shared" si="0"/>
        <v>1</v>
      </c>
      <c r="B53" s="78"/>
      <c r="C53" s="79"/>
      <c r="D53" s="78"/>
      <c r="E53" s="80"/>
      <c r="F53" s="81" t="s">
        <v>107</v>
      </c>
      <c r="G53" s="81"/>
      <c r="H53" s="72" t="s">
        <v>82</v>
      </c>
      <c r="I53" s="72"/>
      <c r="J53" s="75" t="s">
        <v>83</v>
      </c>
      <c r="K53" s="75" t="s">
        <v>28</v>
      </c>
      <c r="L53" s="10"/>
      <c r="M53" s="12"/>
      <c r="N53" s="13"/>
    </row>
    <row r="54" spans="1:14" s="19" customFormat="1" ht="30" customHeight="1" x14ac:dyDescent="0.25">
      <c r="A54" s="14">
        <f t="shared" si="0"/>
        <v>1</v>
      </c>
      <c r="B54" s="43" t="s">
        <v>84</v>
      </c>
      <c r="C54" s="82"/>
      <c r="D54" s="47" t="s">
        <v>85</v>
      </c>
      <c r="E54" s="83"/>
      <c r="F54" s="45" t="s">
        <v>14</v>
      </c>
      <c r="G54" s="84" t="s">
        <v>14</v>
      </c>
      <c r="H54" s="45" t="s">
        <v>13</v>
      </c>
      <c r="I54" s="84"/>
      <c r="J54" s="85" t="s">
        <v>14</v>
      </c>
      <c r="K54" s="86" t="s">
        <v>15</v>
      </c>
      <c r="L54" s="3"/>
      <c r="M54" s="86" t="s">
        <v>14</v>
      </c>
      <c r="N54" s="87" t="s">
        <v>14</v>
      </c>
    </row>
    <row r="55" spans="1:14" ht="30" customHeight="1" thickBot="1" x14ac:dyDescent="0.3">
      <c r="A55" s="14">
        <f>$A$9</f>
        <v>1</v>
      </c>
      <c r="B55" s="78"/>
      <c r="C55" s="88"/>
      <c r="D55" s="81" t="s">
        <v>86</v>
      </c>
      <c r="E55" s="89"/>
      <c r="F55" s="71" t="s">
        <v>14</v>
      </c>
      <c r="G55" s="90" t="s">
        <v>14</v>
      </c>
      <c r="H55" s="71" t="s">
        <v>13</v>
      </c>
      <c r="I55" s="90"/>
      <c r="J55" s="91" t="s">
        <v>14</v>
      </c>
      <c r="K55" s="92" t="s">
        <v>15</v>
      </c>
      <c r="L55" s="2"/>
      <c r="M55" s="92" t="s">
        <v>14</v>
      </c>
      <c r="N55" s="93" t="s">
        <v>14</v>
      </c>
    </row>
    <row r="56" spans="1:14" x14ac:dyDescent="0.25">
      <c r="A56" s="14">
        <f>$A$9</f>
        <v>1</v>
      </c>
    </row>
    <row r="57" spans="1:14" ht="15" customHeight="1" x14ac:dyDescent="0.25">
      <c r="A57" s="17">
        <f>$A$9</f>
        <v>1</v>
      </c>
      <c r="B57" s="94" t="s">
        <v>87</v>
      </c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</row>
    <row r="58" spans="1:14" x14ac:dyDescent="0.25">
      <c r="A58" s="17">
        <f>$A$9</f>
        <v>1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</row>
    <row r="59" spans="1:14" x14ac:dyDescent="0.25">
      <c r="A59" s="17">
        <f>$A$9</f>
        <v>1</v>
      </c>
      <c r="C59" s="99"/>
      <c r="D59" s="99"/>
      <c r="E59" s="99"/>
      <c r="I59" s="99"/>
      <c r="J59" s="99"/>
      <c r="K59" s="99"/>
      <c r="L59" s="99"/>
    </row>
    <row r="60" spans="1:14" x14ac:dyDescent="0.25">
      <c r="A60" s="14">
        <v>1</v>
      </c>
      <c r="C60" s="100" t="s">
        <v>88</v>
      </c>
      <c r="D60" s="101"/>
      <c r="E60" s="101"/>
      <c r="I60" s="99"/>
      <c r="J60" s="99"/>
      <c r="K60" s="99"/>
      <c r="L60" s="99"/>
    </row>
    <row r="61" spans="1:14" s="95" customFormat="1" x14ac:dyDescent="0.25">
      <c r="A61" s="14">
        <v>1</v>
      </c>
      <c r="C61" s="100"/>
      <c r="D61" s="102"/>
      <c r="E61" s="102"/>
      <c r="I61" s="102"/>
      <c r="J61" s="102"/>
      <c r="K61" s="102"/>
      <c r="L61" s="102"/>
    </row>
    <row r="62" spans="1:14" s="95" customFormat="1" ht="15" customHeight="1" x14ac:dyDescent="0.25">
      <c r="A62" s="14">
        <v>1</v>
      </c>
      <c r="C62" s="100" t="s">
        <v>89</v>
      </c>
      <c r="D62" s="103"/>
      <c r="E62" s="103"/>
      <c r="I62" s="104"/>
      <c r="J62" s="104"/>
      <c r="K62" s="104"/>
      <c r="L62" s="104"/>
      <c r="M62" s="96"/>
      <c r="N62" s="96"/>
    </row>
    <row r="63" spans="1:14" s="95" customFormat="1" x14ac:dyDescent="0.25">
      <c r="A63" s="14">
        <v>1</v>
      </c>
      <c r="C63" s="102"/>
      <c r="D63" s="102"/>
      <c r="E63" s="102"/>
      <c r="G63" s="96"/>
      <c r="I63" s="97" t="str">
        <f>"podpis a pečiatka "&amp;IF([1]summary!$K$24="","navrhovateľa","dodávateľa")</f>
        <v>podpis a pečiatka navrhovateľa</v>
      </c>
      <c r="J63" s="97"/>
      <c r="K63" s="97"/>
      <c r="L63" s="97"/>
      <c r="M63" s="98"/>
      <c r="N63" s="98"/>
    </row>
  </sheetData>
  <sheetProtection algorithmName="SHA-512" hashValue="t+wAjScxIXPYEuLDX2lo2B7nKI9sbH/wRo0EF5kVQSU9EE3d/N5Y6SWHqNBrTTPAyMlAPEp1yfuE+dn0BVRo9Q==" saltValue="rHbXTQjl2JhLSdd/w388Xg==" spinCount="100000" sheet="1" formatCells="0" formatColumns="0" formatRows="0" selectLockedCells="1"/>
  <mergeCells count="100">
    <mergeCell ref="B57:N58"/>
    <mergeCell ref="D62:E62"/>
    <mergeCell ref="I63:L63"/>
    <mergeCell ref="B54:C55"/>
    <mergeCell ref="D54:E54"/>
    <mergeCell ref="F54:G54"/>
    <mergeCell ref="H54:I54"/>
    <mergeCell ref="D55:E55"/>
    <mergeCell ref="F55:G55"/>
    <mergeCell ref="H55:I55"/>
    <mergeCell ref="D51:E53"/>
    <mergeCell ref="F51:G51"/>
    <mergeCell ref="H51:I51"/>
    <mergeCell ref="F52:G52"/>
    <mergeCell ref="H52:I52"/>
    <mergeCell ref="F53:G53"/>
    <mergeCell ref="H53:I53"/>
    <mergeCell ref="K43:K44"/>
    <mergeCell ref="F45:F50"/>
    <mergeCell ref="H45:I45"/>
    <mergeCell ref="H46:I46"/>
    <mergeCell ref="H47:I47"/>
    <mergeCell ref="H48:I48"/>
    <mergeCell ref="H49:I49"/>
    <mergeCell ref="H50:I50"/>
    <mergeCell ref="H40:I40"/>
    <mergeCell ref="H41:I41"/>
    <mergeCell ref="H42:I42"/>
    <mergeCell ref="G43:G44"/>
    <mergeCell ref="H43:I44"/>
    <mergeCell ref="J43:J44"/>
    <mergeCell ref="D34:E50"/>
    <mergeCell ref="F34:G34"/>
    <mergeCell ref="H34:I34"/>
    <mergeCell ref="F35:F39"/>
    <mergeCell ref="H35:I35"/>
    <mergeCell ref="H36:I36"/>
    <mergeCell ref="H37:I37"/>
    <mergeCell ref="H38:I38"/>
    <mergeCell ref="H39:I39"/>
    <mergeCell ref="F40:F44"/>
    <mergeCell ref="H30:I30"/>
    <mergeCell ref="E31:E33"/>
    <mergeCell ref="F31:G31"/>
    <mergeCell ref="H31:I31"/>
    <mergeCell ref="F32:G32"/>
    <mergeCell ref="H32:I32"/>
    <mergeCell ref="F33:G33"/>
    <mergeCell ref="H33:I33"/>
    <mergeCell ref="F26:G26"/>
    <mergeCell ref="H26:I26"/>
    <mergeCell ref="F27:G27"/>
    <mergeCell ref="H27:I27"/>
    <mergeCell ref="E28:E30"/>
    <mergeCell ref="F28:G28"/>
    <mergeCell ref="H28:I28"/>
    <mergeCell ref="F29:G29"/>
    <mergeCell ref="H29:I29"/>
    <mergeCell ref="F30:G30"/>
    <mergeCell ref="F22:G22"/>
    <mergeCell ref="H22:I22"/>
    <mergeCell ref="F23:G23"/>
    <mergeCell ref="H23:I23"/>
    <mergeCell ref="D24:D33"/>
    <mergeCell ref="E24:E27"/>
    <mergeCell ref="F24:G24"/>
    <mergeCell ref="H24:I24"/>
    <mergeCell ref="F25:G25"/>
    <mergeCell ref="H25:I25"/>
    <mergeCell ref="F18:G18"/>
    <mergeCell ref="H18:I18"/>
    <mergeCell ref="F19:G19"/>
    <mergeCell ref="H19:I19"/>
    <mergeCell ref="F20:G21"/>
    <mergeCell ref="H20:I20"/>
    <mergeCell ref="H21:I21"/>
    <mergeCell ref="M12:M53"/>
    <mergeCell ref="N12:N53"/>
    <mergeCell ref="F13:G13"/>
    <mergeCell ref="H13:I13"/>
    <mergeCell ref="F14:G14"/>
    <mergeCell ref="H14:I14"/>
    <mergeCell ref="F15:G15"/>
    <mergeCell ref="H15:I15"/>
    <mergeCell ref="F16:G16"/>
    <mergeCell ref="H16:I16"/>
    <mergeCell ref="B11:E11"/>
    <mergeCell ref="F11:G11"/>
    <mergeCell ref="H11:I11"/>
    <mergeCell ref="K11:L11"/>
    <mergeCell ref="B12:C53"/>
    <mergeCell ref="D12:E23"/>
    <mergeCell ref="F12:G12"/>
    <mergeCell ref="H12:I12"/>
    <mergeCell ref="F17:G17"/>
    <mergeCell ref="H17:I17"/>
    <mergeCell ref="B4:N4"/>
    <mergeCell ref="B6:N6"/>
    <mergeCell ref="B9:C9"/>
    <mergeCell ref="D9:L9"/>
  </mergeCells>
  <dataValidations count="1">
    <dataValidation type="list" allowBlank="1" showInputMessage="1" showErrorMessage="1" sqref="K12:K43 K45:K55" xr:uid="{813D28D8-B799-40C1-AD38-00A23BA67EE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45" fitToHeight="1000" orientation="landscape" verticalDpi="360" r:id="rId1"/>
  <rowBreaks count="1" manualBreakCount="1">
    <brk id="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2026-08-24T07:25:07Z</dcterms:created>
  <dcterms:modified xsi:type="dcterms:W3CDTF">2026-08-24T07:34:54Z</dcterms:modified>
</cp:coreProperties>
</file>