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natalia_paugschova_bcs_bratislava_sk/Documents/Pracovná plocha/Menštruačné potreby/"/>
    </mc:Choice>
  </mc:AlternateContent>
  <xr:revisionPtr revIDLastSave="8" documentId="14_{BC29789E-9FBB-4427-8BBF-3AA70D261DA0}" xr6:coauthVersionLast="47" xr6:coauthVersionMax="47" xr10:uidLastSave="{30B5C58E-3D55-4ECE-8738-CBCFE6C82555}"/>
  <bookViews>
    <workbookView xWindow="-110" yWindow="-110" windowWidth="19420" windowHeight="1030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8" l="1"/>
  <c r="I21" i="8"/>
  <c r="J22" i="8"/>
  <c r="K22" i="8" s="1"/>
  <c r="J21" i="8" l="1"/>
  <c r="K21" i="8" s="1"/>
  <c r="E35" i="7"/>
  <c r="E36" i="7"/>
  <c r="E50" i="7"/>
  <c r="E49" i="7"/>
  <c r="E37" i="7"/>
  <c r="G34" i="7"/>
  <c r="H34" i="7" s="1"/>
  <c r="F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34" i="7" s="1" a="1"/>
  <c r="C49" i="7" s="1" a="1"/>
  <c r="B19" i="7" a="1"/>
  <c r="B34" i="7" s="1" a="1"/>
  <c r="B49" i="7" s="1" a="1"/>
  <c r="K23" i="8" l="1"/>
  <c r="I23" i="8" s="1"/>
  <c r="J49" i="7"/>
  <c r="F34" i="7"/>
  <c r="F49" i="7"/>
  <c r="J23" i="8" l="1"/>
  <c r="D24" i="8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<sst xmlns="http://schemas.openxmlformats.org/spreadsheetml/2006/main" count="158" uniqueCount="106">
  <si>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</si>
  <si>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</si>
  <si>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</si>
  <si>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</si>
  <si>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</si>
  <si>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</si>
  <si>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</si>
  <si>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</si>
  <si>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</si>
  <si>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</si>
  <si>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</si>
  <si>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</si>
  <si>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</si>
  <si>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</si>
  <si>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</si>
  <si>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</si>
  <si>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</si>
  <si>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Lehota dodania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</si>
  <si>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</si>
  <si>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</si>
  <si>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</si>
  <si>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</si>
  <si>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</si>
  <si>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</si>
  <si>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</si>
  <si>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</si>
  <si>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</si>
  <si>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</si>
  <si>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</si>
  <si>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</si>
  <si>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</si>
  <si>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</si>
  <si>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</si>
  <si>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</si>
  <si>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</si>
  <si>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</si>
  <si>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</si>
  <si>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</si>
  <si>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</si>
  <si>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</si>
  <si>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</si>
  <si>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</si>
  <si>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</si>
  <si>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</si>
  <si>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0"/>
        <color theme="1"/>
        <rFont val="Museo Sans 300"/>
        <family val="3"/>
      </rPr>
      <t>Osobné postavenie</t>
    </r>
    <r>
      <rPr>
        <sz val="10"/>
        <color theme="1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</si>
  <si>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Koneční užívatelia výhod</t>
    </r>
    <r>
      <rPr>
        <sz val="10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</si>
  <si>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Medzinárodné sankcie</t>
    </r>
    <r>
      <rPr>
        <sz val="10"/>
        <rFont val="Museo Sans 300"/>
        <family val="3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</si>
  <si>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0"/>
        <rFont val="Museo Sans 300"/>
        <family val="3"/>
      </rPr>
      <t xml:space="preserve">zákaz účasti </t>
    </r>
    <r>
      <rPr>
        <sz val="10"/>
        <rFont val="Museo Sans 300"/>
        <family val="3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</si>
  <si>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0"/>
        <color rgb="FFFF0000"/>
        <rFont val="Museo Sans 300"/>
        <family val="3"/>
      </rPr>
      <t xml:space="preserve"> </t>
    </r>
    <r>
      <rPr>
        <sz val="10"/>
        <rFont val="Museo Sans 300"/>
        <family val="3"/>
      </rPr>
      <t xml:space="preserve">postupujem v súlade s etickým kódexom uchádzača vydaným Úradom pre verejné obstarávanie: </t>
    </r>
    <r>
      <rPr>
        <sz val="10"/>
        <color theme="4"/>
        <rFont val="Museo Sans 300"/>
        <family val="3"/>
      </rPr>
      <t xml:space="preserve">https://www.uvo.gov.sk/zaujemca-uchadzac/eticky-kodex-zaujemcu-uchadzaca </t>
    </r>
    <r>
      <rPr>
        <sz val="10"/>
        <rFont val="Museo Sans 300"/>
        <family val="3"/>
      </rPr>
      <t xml:space="preserve"> </t>
    </r>
  </si>
  <si>
    <t>Kritérium č. 1:</t>
  </si>
  <si>
    <t>P.č.</t>
  </si>
  <si>
    <t>Kategória</t>
  </si>
  <si>
    <t>Položka</t>
  </si>
  <si>
    <t>merná jednotka</t>
  </si>
  <si>
    <t>Počet kusov</t>
  </si>
  <si>
    <t>Výška DPH</t>
  </si>
  <si>
    <t>Suma v EUR s DPH na všetky kusy</t>
  </si>
  <si>
    <t>ks</t>
  </si>
  <si>
    <t>Spolu za všetky kusy</t>
  </si>
  <si>
    <t>Ponuková cena:</t>
  </si>
  <si>
    <t>V ...</t>
  </si>
  <si>
    <t xml:space="preserve">Dátum: </t>
  </si>
  <si>
    <t>Podpis</t>
  </si>
  <si>
    <t>Čestné vyhlásenie podľa § 32 ods. 7 ZVO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</si>
  <si>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</si>
  <si>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</si>
  <si>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</si>
  <si>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</si>
  <si>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</si>
  <si>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</si>
  <si>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</si>
  <si>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</si>
  <si>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</si>
  <si>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</si>
  <si>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</si>
  <si>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</si>
  <si>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</si>
  <si>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</si>
  <si>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</si>
  <si>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</si>
  <si>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</si>
  <si>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</si>
  <si>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</si>
  <si>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</si>
  <si>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</si>
  <si>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</si>
  <si>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</si>
  <si>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</si>
  <si>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</si>
  <si>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</si>
  <si>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</si>
  <si>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</si>
  <si>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</si>
  <si>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</si>
  <si>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</si>
  <si>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</si>
  <si>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</si>
  <si>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Menštruačné vložky s krídelkami</t>
  </si>
  <si>
    <t>Počet kusov v balení</t>
  </si>
  <si>
    <t>Cena za balenie</t>
  </si>
  <si>
    <t>Suma v EUR bez DPH za 1 ks</t>
  </si>
  <si>
    <t>02_Ponuka v zákazke „Výzva 3 - Menštruačné potreby“</t>
  </si>
  <si>
    <t xml:space="preserve">Ako uchádzač v tomto verejnom obstarávaní </t>
  </si>
  <si>
    <t>Jednorazové menštruačné vložky s krídelkami (wings), úroveň absorpcie Normal alebo ekvivalent, určené na bežné denné použitie, bez parfumácie, každá vložka samostatne hygienicky balená, bielená bez použitia chlóru (chlorine-free).</t>
  </si>
  <si>
    <t>Jednorazové menštruačné tampóny, úroveň absorpcie Normal/Regular alebo ekvivalent, bez parfumácie, každý tampón samostatne hygienicky balený, bielený bez použitia chlóru (chlorine-free).</t>
  </si>
  <si>
    <t>Menštruačné/
hygienické tampóny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</si>
</sst>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_-* #,##0.00\ [$€-1]_-;\-* #,##0.00\ [$€-1]_-;_-* &quot;-&quot;??\ [$€-1]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4" tint="-0.249977111117893"/>
      <name val="Museo Sans 300"/>
      <family val="3"/>
    </font>
    <font>
      <sz val="11"/>
      <color rgb="FF006100"/>
      <name val="Museo Sans 300"/>
      <family val="3"/>
    </font>
    <font>
      <sz val="11"/>
      <name val="Museo Sans 300"/>
      <family val="3"/>
    </font>
    <font>
      <sz val="11"/>
      <color theme="1"/>
      <name val="Museo Sans 300"/>
      <family val="3"/>
    </font>
    <font>
      <b/>
      <sz val="11"/>
      <name val="Museo Sans 300"/>
      <family val="3"/>
    </font>
    <font>
      <sz val="14"/>
      <name val="Museo Sans 300"/>
      <family val="3"/>
    </font>
    <font>
      <b/>
      <sz val="14"/>
      <name val="Museo Sans 300"/>
      <family val="3"/>
    </font>
    <font>
      <sz val="10"/>
      <color theme="1"/>
      <name val="Museo Sans 300"/>
      <family val="3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rgb="FFFF0000"/>
      <name val="Museo Sans 300"/>
      <family val="3"/>
    </font>
    <font>
      <sz val="10"/>
      <color theme="4"/>
      <name val="Museo Sans 300"/>
      <family val="3"/>
    </font>
    <font>
      <b/>
      <sz val="16"/>
      <color rgb="FF5346ED"/>
      <name val="Museo Sans 900"/>
      <family val="3"/>
    </font>
    <font>
      <b/>
      <sz val="11"/>
      <color theme="4" tint="-0.249977111117893"/>
      <name val="Museo Sans 900"/>
      <family val="3"/>
    </font>
    <font>
      <sz val="11"/>
      <color rgb="FF006100"/>
      <name val="Open Sans"/>
      <family val="2"/>
    </font>
    <font>
      <b/>
      <sz val="11"/>
      <color rgb="FF5346ED"/>
      <name val="Museo Sans 900"/>
      <family val="3"/>
    </font>
    <font>
      <sz val="9"/>
      <name val="Museo Sans 300"/>
      <family val="3"/>
    </font>
    <font>
      <b/>
      <sz val="12"/>
      <name val="Museo Sans 300"/>
      <family val="3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theme="2" tint="-9.9948118533890809E-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 style="medium">
        <color indexed="64"/>
      </right>
      <top/>
      <bottom style="thin">
        <color theme="2" tint="-9.9948118533890809E-2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theme="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5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58" xfId="0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/>
    </xf>
    <xf numFmtId="0" fontId="0" fillId="0" borderId="39" xfId="0" applyBorder="1" applyAlignment="1">
      <alignment horizontal="left" vertical="center" wrapText="1" indent="1"/>
    </xf>
    <xf numFmtId="0" fontId="4" fillId="0" borderId="39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horizontal="left" wrapText="1" indent="1"/>
    </xf>
    <xf numFmtId="0" fontId="4" fillId="0" borderId="40" xfId="0" applyFont="1" applyBorder="1" applyAlignment="1">
      <alignment vertical="center"/>
    </xf>
    <xf numFmtId="0" fontId="0" fillId="0" borderId="39" xfId="0" applyBorder="1" applyAlignment="1">
      <alignment horizontal="left" vertical="center" indent="1"/>
    </xf>
    <xf numFmtId="0" fontId="2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justify" vertical="center"/>
    </xf>
    <xf numFmtId="0" fontId="0" fillId="0" borderId="40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0" fillId="4" borderId="39" xfId="0" applyFill="1" applyBorder="1" applyAlignment="1" applyProtection="1">
      <alignment horizontal="center"/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0" fontId="1" fillId="0" borderId="33" xfId="1" applyFont="1" applyFill="1" applyBorder="1" applyProtection="1">
      <protection locked="0" hidden="1"/>
    </xf>
    <xf numFmtId="2" fontId="0" fillId="0" borderId="49" xfId="3" applyNumberFormat="1" applyFont="1" applyFill="1" applyBorder="1" applyAlignment="1" applyProtection="1">
      <alignment wrapText="1"/>
      <protection locked="0" hidden="1"/>
    </xf>
    <xf numFmtId="2" fontId="0" fillId="4" borderId="49" xfId="0" applyNumberFormat="1" applyFill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2" fontId="0" fillId="4" borderId="56" xfId="0" applyNumberFormat="1" applyFill="1" applyBorder="1" applyProtection="1">
      <protection hidden="1"/>
    </xf>
    <xf numFmtId="0" fontId="0" fillId="0" borderId="23" xfId="0" applyBorder="1" applyAlignment="1" applyProtection="1">
      <alignment wrapText="1"/>
      <protection locked="0" hidden="1"/>
    </xf>
    <xf numFmtId="0" fontId="0" fillId="0" borderId="22" xfId="0" applyBorder="1" applyAlignment="1" applyProtection="1">
      <alignment wrapText="1"/>
      <protection locked="0" hidden="1"/>
    </xf>
    <xf numFmtId="2" fontId="0" fillId="0" borderId="22" xfId="3" applyNumberFormat="1" applyFont="1" applyFill="1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4" borderId="36" xfId="0" applyNumberFormat="1" applyFill="1" applyBorder="1" applyProtection="1">
      <protection hidden="1"/>
    </xf>
    <xf numFmtId="0" fontId="0" fillId="0" borderId="30" xfId="0" applyBorder="1" applyAlignment="1" applyProtection="1">
      <alignment wrapText="1"/>
      <protection locked="0" hidden="1"/>
    </xf>
    <xf numFmtId="0" fontId="0" fillId="0" borderId="31" xfId="0" applyBorder="1" applyAlignment="1" applyProtection="1">
      <alignment wrapText="1"/>
      <protection locked="0" hidden="1"/>
    </xf>
    <xf numFmtId="2" fontId="0" fillId="0" borderId="31" xfId="3" applyNumberFormat="1" applyFont="1" applyFill="1" applyBorder="1" applyAlignment="1" applyProtection="1">
      <alignment wrapText="1"/>
      <protection locked="0" hidden="1"/>
    </xf>
    <xf numFmtId="2" fontId="0" fillId="0" borderId="48" xfId="3" applyNumberFormat="1" applyFont="1" applyFill="1" applyBorder="1" applyAlignment="1" applyProtection="1">
      <alignment wrapText="1"/>
      <protection locked="0" hidden="1"/>
    </xf>
    <xf numFmtId="0" fontId="0" fillId="4" borderId="40" xfId="0" applyFill="1" applyBorder="1" applyProtection="1">
      <protection hidden="1"/>
    </xf>
    <xf numFmtId="0" fontId="0" fillId="4" borderId="25" xfId="0" applyFill="1" applyBorder="1" applyAlignment="1" applyProtection="1">
      <alignment wrapText="1"/>
      <protection hidden="1"/>
    </xf>
    <xf numFmtId="0" fontId="0" fillId="4" borderId="26" xfId="0" applyFill="1" applyBorder="1" applyAlignment="1" applyProtection="1">
      <alignment wrapText="1"/>
      <protection hidden="1"/>
    </xf>
    <xf numFmtId="2" fontId="0" fillId="4" borderId="50" xfId="0" applyNumberFormat="1" applyFill="1" applyBorder="1" applyAlignment="1" applyProtection="1">
      <alignment wrapText="1"/>
      <protection hidden="1"/>
    </xf>
    <xf numFmtId="2" fontId="0" fillId="4" borderId="50" xfId="0" applyNumberForma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4" borderId="57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5" borderId="35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36" xfId="0" applyFill="1" applyBorder="1" applyAlignment="1" applyProtection="1">
      <alignment horizontal="center"/>
      <protection hidden="1"/>
    </xf>
    <xf numFmtId="2" fontId="0" fillId="0" borderId="23" xfId="0" applyNumberFormat="1" applyBorder="1" applyProtection="1">
      <protection locked="0" hidden="1"/>
    </xf>
    <xf numFmtId="2" fontId="0" fillId="5" borderId="24" xfId="0" applyNumberFormat="1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4" borderId="50" xfId="0" applyFill="1" applyBorder="1" applyAlignment="1" applyProtection="1">
      <alignment horizontal="center"/>
      <protection hidden="1"/>
    </xf>
    <xf numFmtId="0" fontId="0" fillId="5" borderId="45" xfId="0" applyFill="1" applyBorder="1" applyProtection="1">
      <protection hidden="1"/>
    </xf>
    <xf numFmtId="0" fontId="0" fillId="5" borderId="46" xfId="0" applyFill="1" applyBorder="1" applyAlignment="1" applyProtection="1">
      <alignment wrapText="1"/>
      <protection hidden="1"/>
    </xf>
    <xf numFmtId="0" fontId="0" fillId="5" borderId="46" xfId="0" applyFill="1" applyBorder="1" applyAlignment="1" applyProtection="1">
      <alignment horizontal="center" wrapText="1"/>
      <protection hidden="1"/>
    </xf>
    <xf numFmtId="164" fontId="2" fillId="5" borderId="46" xfId="0" applyNumberFormat="1" applyFont="1" applyFill="1" applyBorder="1" applyAlignment="1" applyProtection="1">
      <alignment wrapText="1"/>
      <protection hidden="1"/>
    </xf>
    <xf numFmtId="2" fontId="2" fillId="5" borderId="46" xfId="0" applyNumberFormat="1" applyFont="1" applyFill="1" applyBorder="1" applyAlignment="1" applyProtection="1">
      <alignment wrapText="1"/>
      <protection hidden="1"/>
    </xf>
    <xf numFmtId="164" fontId="2" fillId="5" borderId="47" xfId="0" applyNumberFormat="1" applyFont="1" applyFill="1" applyBorder="1" applyAlignment="1" applyProtection="1">
      <alignment wrapText="1"/>
      <protection hidden="1"/>
    </xf>
    <xf numFmtId="0" fontId="0" fillId="8" borderId="23" xfId="0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7" borderId="23" xfId="0" applyFill="1" applyBorder="1" applyAlignment="1" applyProtection="1">
      <alignment wrapText="1"/>
      <protection hidden="1"/>
    </xf>
    <xf numFmtId="0" fontId="0" fillId="7" borderId="24" xfId="0" applyFill="1" applyBorder="1" applyAlignment="1" applyProtection="1">
      <alignment wrapText="1"/>
      <protection hidden="1"/>
    </xf>
    <xf numFmtId="0" fontId="0" fillId="8" borderId="3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7" borderId="22" xfId="0" applyFill="1" applyBorder="1" applyProtection="1">
      <protection hidden="1"/>
    </xf>
    <xf numFmtId="0" fontId="0" fillId="7" borderId="36" xfId="0" applyFill="1" applyBorder="1" applyAlignment="1" applyProtection="1">
      <alignment wrapText="1"/>
      <protection hidden="1"/>
    </xf>
    <xf numFmtId="2" fontId="0" fillId="6" borderId="23" xfId="0" applyNumberFormat="1" applyFill="1" applyBorder="1" applyProtection="1">
      <protection hidden="1"/>
    </xf>
    <xf numFmtId="2" fontId="0" fillId="8" borderId="24" xfId="0" applyNumberFormat="1" applyFill="1" applyBorder="1" applyAlignment="1" applyProtection="1">
      <alignment wrapText="1"/>
      <protection hidden="1"/>
    </xf>
    <xf numFmtId="2" fontId="0" fillId="7" borderId="24" xfId="0" applyNumberFormat="1" applyFill="1" applyBorder="1" applyAlignment="1" applyProtection="1">
      <alignment wrapText="1"/>
      <protection hidden="1"/>
    </xf>
    <xf numFmtId="2" fontId="0" fillId="8" borderId="24" xfId="0" applyNumberFormat="1" applyFill="1" applyBorder="1" applyProtection="1">
      <protection hidden="1"/>
    </xf>
    <xf numFmtId="0" fontId="0" fillId="8" borderId="30" xfId="0" applyFill="1" applyBorder="1" applyProtection="1">
      <protection hidden="1"/>
    </xf>
    <xf numFmtId="0" fontId="0" fillId="7" borderId="31" xfId="0" applyFill="1" applyBorder="1" applyProtection="1">
      <protection hidden="1"/>
    </xf>
    <xf numFmtId="0" fontId="0" fillId="7" borderId="48" xfId="0" applyFill="1" applyBorder="1" applyAlignment="1" applyProtection="1">
      <alignment wrapText="1"/>
      <protection hidden="1"/>
    </xf>
    <xf numFmtId="0" fontId="0" fillId="8" borderId="45" xfId="0" applyFill="1" applyBorder="1" applyProtection="1">
      <protection hidden="1"/>
    </xf>
    <xf numFmtId="0" fontId="0" fillId="8" borderId="46" xfId="0" applyFill="1" applyBorder="1" applyAlignment="1" applyProtection="1">
      <alignment wrapText="1"/>
      <protection hidden="1"/>
    </xf>
    <xf numFmtId="2" fontId="0" fillId="8" borderId="46" xfId="0" applyNumberFormat="1" applyFill="1" applyBorder="1" applyAlignment="1" applyProtection="1">
      <alignment wrapText="1"/>
      <protection hidden="1"/>
    </xf>
    <xf numFmtId="2" fontId="0" fillId="8" borderId="47" xfId="0" applyNumberFormat="1" applyFill="1" applyBorder="1" applyAlignment="1" applyProtection="1">
      <alignment wrapText="1"/>
      <protection hidden="1"/>
    </xf>
    <xf numFmtId="0" fontId="0" fillId="9" borderId="23" xfId="0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10" borderId="23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9" borderId="3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10" borderId="22" xfId="0" applyFill="1" applyBorder="1" applyProtection="1">
      <protection hidden="1"/>
    </xf>
    <xf numFmtId="0" fontId="0" fillId="10" borderId="36" xfId="0" applyFill="1" applyBorder="1" applyAlignment="1" applyProtection="1">
      <alignment wrapText="1"/>
      <protection hidden="1"/>
    </xf>
    <xf numFmtId="2" fontId="0" fillId="9" borderId="24" xfId="0" applyNumberFormat="1" applyFill="1" applyBorder="1" applyAlignment="1" applyProtection="1">
      <alignment wrapText="1"/>
      <protection hidden="1"/>
    </xf>
    <xf numFmtId="2" fontId="0" fillId="10" borderId="24" xfId="0" applyNumberFormat="1" applyFill="1" applyBorder="1" applyAlignment="1" applyProtection="1">
      <alignment wrapText="1"/>
      <protection hidden="1"/>
    </xf>
    <xf numFmtId="2" fontId="0" fillId="9" borderId="24" xfId="0" applyNumberFormat="1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10" borderId="26" xfId="0" applyFill="1" applyBorder="1" applyProtection="1">
      <protection hidden="1"/>
    </xf>
    <xf numFmtId="0" fontId="0" fillId="10" borderId="50" xfId="0" applyFill="1" applyBorder="1" applyAlignment="1" applyProtection="1">
      <alignment wrapText="1"/>
      <protection hidden="1"/>
    </xf>
    <xf numFmtId="0" fontId="0" fillId="9" borderId="45" xfId="0" applyFill="1" applyBorder="1" applyProtection="1">
      <protection hidden="1"/>
    </xf>
    <xf numFmtId="0" fontId="0" fillId="9" borderId="46" xfId="0" applyFill="1" applyBorder="1" applyAlignment="1" applyProtection="1">
      <alignment wrapText="1"/>
      <protection hidden="1"/>
    </xf>
    <xf numFmtId="2" fontId="0" fillId="9" borderId="46" xfId="0" applyNumberFormat="1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0" fontId="8" fillId="0" borderId="39" xfId="4" applyBorder="1" applyAlignment="1">
      <alignment horizontal="left" vertical="center" wrapText="1" indent="1"/>
    </xf>
    <xf numFmtId="0" fontId="0" fillId="0" borderId="39" xfId="0" applyBorder="1" applyAlignment="1" applyProtection="1">
      <alignment horizontal="left" vertical="center" wrapText="1" indent="1"/>
      <protection locked="0"/>
    </xf>
    <xf numFmtId="0" fontId="13" fillId="0" borderId="59" xfId="1" applyFont="1" applyFill="1" applyBorder="1" applyAlignment="1" applyProtection="1">
      <alignment horizontal="center" vertical="center" wrapText="1"/>
      <protection hidden="1"/>
    </xf>
    <xf numFmtId="0" fontId="13" fillId="0" borderId="62" xfId="1" applyFont="1" applyFill="1" applyBorder="1" applyAlignment="1" applyProtection="1">
      <alignment horizontal="center" vertical="center" wrapText="1"/>
      <protection hidden="1"/>
    </xf>
    <xf numFmtId="0" fontId="13" fillId="0" borderId="69" xfId="1" applyFont="1" applyFill="1" applyBorder="1" applyAlignment="1" applyProtection="1">
      <alignment horizontal="center" vertical="center" wrapText="1"/>
      <protection hidden="1"/>
    </xf>
    <xf numFmtId="0" fontId="13" fillId="0" borderId="63" xfId="1" applyFont="1" applyFill="1" applyBorder="1" applyAlignment="1" applyProtection="1">
      <alignment horizontal="center" vertical="center" wrapText="1"/>
      <protection hidden="1"/>
    </xf>
    <xf numFmtId="0" fontId="13" fillId="0" borderId="60" xfId="1" applyFont="1" applyFill="1" applyBorder="1" applyAlignment="1" applyProtection="1">
      <alignment horizontal="center" vertical="center" wrapText="1"/>
      <protection hidden="1"/>
    </xf>
    <xf numFmtId="0" fontId="13" fillId="0" borderId="6" xfId="1" applyFont="1" applyFill="1" applyBorder="1" applyAlignment="1" applyProtection="1">
      <alignment horizontal="center" vertical="center" wrapText="1"/>
      <protection hidden="1"/>
    </xf>
    <xf numFmtId="0" fontId="13" fillId="0" borderId="61" xfId="1" applyFont="1" applyFill="1" applyBorder="1" applyAlignment="1" applyProtection="1">
      <alignment horizontal="center" vertical="center" wrapText="1"/>
      <protection hidden="1"/>
    </xf>
    <xf numFmtId="44" fontId="11" fillId="0" borderId="15" xfId="5" applyFont="1" applyFill="1" applyBorder="1" applyAlignment="1" applyProtection="1">
      <alignment horizontal="center" vertical="center"/>
      <protection hidden="1"/>
    </xf>
    <xf numFmtId="44" fontId="27" fillId="0" borderId="5" xfId="5" applyFont="1" applyFill="1" applyBorder="1" applyAlignment="1" applyProtection="1">
      <alignment horizontal="center" vertical="center"/>
      <protection hidden="1"/>
    </xf>
    <xf numFmtId="44" fontId="15" fillId="0" borderId="5" xfId="5" applyFont="1" applyFill="1" applyBorder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wrapText="1"/>
      <protection hidden="1"/>
    </xf>
    <xf numFmtId="0" fontId="24" fillId="4" borderId="10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4" borderId="13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4" fontId="11" fillId="0" borderId="10" xfId="5" applyFont="1" applyFill="1" applyBorder="1" applyAlignment="1" applyProtection="1">
      <alignment horizontal="center" vertical="center"/>
      <protection hidden="1"/>
    </xf>
    <xf numFmtId="44" fontId="0" fillId="0" borderId="0" xfId="0" applyNumberFormat="1" applyProtection="1">
      <protection hidden="1"/>
    </xf>
    <xf numFmtId="0" fontId="26" fillId="0" borderId="9" xfId="1" applyFont="1" applyFill="1" applyBorder="1" applyAlignment="1" applyProtection="1">
      <alignment horizontal="center" vertical="center"/>
      <protection hidden="1"/>
    </xf>
    <xf numFmtId="0" fontId="26" fillId="0" borderId="70" xfId="1" applyFont="1" applyFill="1" applyBorder="1" applyAlignment="1" applyProtection="1">
      <alignment horizontal="left" vertical="center" wrapText="1" shrinkToFit="1"/>
      <protection hidden="1"/>
    </xf>
    <xf numFmtId="0" fontId="26" fillId="0" borderId="16" xfId="1" applyFont="1" applyFill="1" applyBorder="1" applyAlignment="1" applyProtection="1">
      <alignment horizontal="center" vertical="center"/>
      <protection hidden="1"/>
    </xf>
    <xf numFmtId="0" fontId="26" fillId="0" borderId="76" xfId="1" applyFont="1" applyFill="1" applyBorder="1" applyAlignment="1" applyProtection="1">
      <alignment horizontal="left" vertical="center" wrapText="1" shrinkToFit="1"/>
      <protection hidden="1"/>
    </xf>
    <xf numFmtId="0" fontId="26" fillId="0" borderId="76" xfId="1" applyFont="1" applyFill="1" applyBorder="1" applyAlignment="1" applyProtection="1">
      <alignment horizontal="center" vertical="center"/>
      <protection hidden="1"/>
    </xf>
    <xf numFmtId="0" fontId="26" fillId="11" borderId="16" xfId="1" applyFont="1" applyFill="1" applyBorder="1" applyAlignment="1" applyProtection="1">
      <alignment horizontal="center" vertical="center" wrapText="1"/>
      <protection hidden="1"/>
    </xf>
    <xf numFmtId="3" fontId="11" fillId="0" borderId="14" xfId="1" applyNumberFormat="1" applyFont="1" applyFill="1" applyBorder="1" applyAlignment="1" applyProtection="1">
      <alignment horizontal="center" vertical="center"/>
      <protection hidden="1"/>
    </xf>
    <xf numFmtId="3" fontId="11" fillId="4" borderId="79" xfId="1" applyNumberFormat="1" applyFont="1" applyFill="1" applyBorder="1" applyAlignment="1" applyProtection="1">
      <alignment horizontal="center" vertical="center"/>
      <protection hidden="1"/>
    </xf>
    <xf numFmtId="3" fontId="11" fillId="4" borderId="80" xfId="1" applyNumberFormat="1" applyFont="1" applyFill="1" applyBorder="1" applyAlignment="1" applyProtection="1">
      <alignment horizontal="center" vertical="center"/>
      <protection hidden="1"/>
    </xf>
    <xf numFmtId="0" fontId="13" fillId="0" borderId="81" xfId="1" applyFont="1" applyFill="1" applyBorder="1" applyAlignment="1" applyProtection="1">
      <alignment horizontal="center" vertical="center" wrapText="1"/>
      <protection hidden="1"/>
    </xf>
    <xf numFmtId="44" fontId="14" fillId="12" borderId="68" xfId="1" applyNumberFormat="1" applyFont="1" applyFill="1" applyBorder="1" applyAlignment="1" applyProtection="1">
      <alignment horizontal="center" vertical="center"/>
      <protection locked="0"/>
    </xf>
    <xf numFmtId="165" fontId="14" fillId="12" borderId="78" xfId="1" applyNumberFormat="1" applyFont="1" applyFill="1" applyBorder="1" applyAlignment="1" applyProtection="1">
      <alignment horizontal="center" vertical="center"/>
      <protection locked="0"/>
    </xf>
    <xf numFmtId="165" fontId="14" fillId="4" borderId="58" xfId="5" applyNumberFormat="1" applyFont="1" applyFill="1" applyBorder="1" applyAlignment="1" applyProtection="1">
      <alignment horizontal="center" vertical="center"/>
      <protection locked="0"/>
    </xf>
    <xf numFmtId="44" fontId="27" fillId="0" borderId="43" xfId="5" applyFont="1" applyFill="1" applyBorder="1" applyAlignment="1" applyProtection="1">
      <alignment horizontal="center" vertical="center"/>
      <protection hidden="1"/>
    </xf>
    <xf numFmtId="0" fontId="26" fillId="0" borderId="83" xfId="1" applyFont="1" applyFill="1" applyBorder="1" applyAlignment="1" applyProtection="1">
      <alignment horizontal="center" vertical="center"/>
      <protection hidden="1"/>
    </xf>
    <xf numFmtId="3" fontId="11" fillId="0" borderId="77" xfId="1" applyNumberFormat="1" applyFont="1" applyFill="1" applyBorder="1" applyAlignment="1" applyProtection="1">
      <alignment horizontal="center" vertical="center"/>
      <protection hidden="1"/>
    </xf>
    <xf numFmtId="165" fontId="14" fillId="4" borderId="84" xfId="5" applyNumberFormat="1" applyFont="1" applyFill="1" applyBorder="1" applyAlignment="1" applyProtection="1">
      <alignment horizontal="center" vertical="center"/>
      <protection locked="0"/>
    </xf>
    <xf numFmtId="0" fontId="15" fillId="0" borderId="67" xfId="1" applyFont="1" applyFill="1" applyBorder="1" applyProtection="1">
      <protection hidden="1"/>
    </xf>
    <xf numFmtId="0" fontId="15" fillId="0" borderId="85" xfId="1" applyFont="1" applyFill="1" applyBorder="1" applyProtection="1">
      <protection hidden="1"/>
    </xf>
    <xf numFmtId="0" fontId="9" fillId="0" borderId="19" xfId="1" applyFont="1" applyFill="1" applyBorder="1" applyAlignment="1" applyProtection="1">
      <alignment horizontal="center"/>
      <protection hidden="1"/>
    </xf>
    <xf numFmtId="0" fontId="9" fillId="0" borderId="64" xfId="1" applyFont="1" applyFill="1" applyBorder="1" applyAlignment="1" applyProtection="1">
      <alignment horizontal="center"/>
      <protection hidden="1"/>
    </xf>
    <xf numFmtId="0" fontId="9" fillId="0" borderId="20" xfId="1" applyFont="1" applyFill="1" applyBorder="1" applyAlignment="1" applyProtection="1">
      <alignment horizontal="center"/>
      <protection hidden="1"/>
    </xf>
    <xf numFmtId="0" fontId="9" fillId="0" borderId="21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7" xfId="1" applyFont="1" applyFill="1" applyBorder="1" applyAlignment="1" applyProtection="1">
      <alignment horizontal="center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12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38" xfId="1" applyFont="1" applyFill="1" applyBorder="1" applyAlignment="1" applyProtection="1">
      <alignment horizontal="left"/>
      <protection locked="0"/>
    </xf>
    <xf numFmtId="0" fontId="11" fillId="4" borderId="1" xfId="1" applyFont="1" applyFill="1" applyBorder="1" applyAlignment="1" applyProtection="1">
      <alignment horizontal="left"/>
      <protection locked="0"/>
    </xf>
    <xf numFmtId="0" fontId="11" fillId="4" borderId="74" xfId="1" applyFont="1" applyFill="1" applyBorder="1" applyAlignment="1" applyProtection="1">
      <alignment horizontal="left"/>
      <protection locked="0"/>
    </xf>
    <xf numFmtId="0" fontId="11" fillId="4" borderId="67" xfId="1" applyFont="1" applyFill="1" applyBorder="1" applyAlignment="1" applyProtection="1">
      <alignment horizontal="left"/>
      <protection locked="0"/>
    </xf>
    <xf numFmtId="0" fontId="11" fillId="4" borderId="64" xfId="1" applyFont="1" applyFill="1" applyBorder="1" applyAlignment="1" applyProtection="1">
      <alignment horizontal="left"/>
      <protection locked="0"/>
    </xf>
    <xf numFmtId="0" fontId="11" fillId="4" borderId="75" xfId="1" applyFont="1" applyFill="1" applyBorder="1" applyAlignment="1" applyProtection="1">
      <alignment horizontal="left"/>
      <protection locked="0"/>
    </xf>
    <xf numFmtId="0" fontId="18" fillId="0" borderId="11" xfId="1" applyFont="1" applyFill="1" applyBorder="1" applyAlignment="1" applyProtection="1">
      <alignment horizontal="left" vertical="center" wrapText="1"/>
      <protection hidden="1"/>
    </xf>
    <xf numFmtId="0" fontId="18" fillId="0" borderId="65" xfId="1" applyFont="1" applyFill="1" applyBorder="1" applyAlignment="1" applyProtection="1">
      <alignment horizontal="left" vertical="center" wrapText="1"/>
      <protection hidden="1"/>
    </xf>
    <xf numFmtId="0" fontId="18" fillId="0" borderId="12" xfId="1" applyFont="1" applyFill="1" applyBorder="1" applyAlignment="1" applyProtection="1">
      <alignment horizontal="left" vertical="center" wrapText="1"/>
      <protection hidden="1"/>
    </xf>
    <xf numFmtId="0" fontId="10" fillId="0" borderId="6" xfId="1" applyFont="1" applyFill="1" applyBorder="1" applyAlignment="1" applyProtection="1">
      <alignment horizontal="center"/>
      <protection hidden="1"/>
    </xf>
    <xf numFmtId="0" fontId="22" fillId="0" borderId="42" xfId="1" applyFont="1" applyFill="1" applyBorder="1" applyAlignment="1" applyProtection="1">
      <alignment horizontal="center" vertical="center" wrapText="1"/>
      <protection hidden="1"/>
    </xf>
    <xf numFmtId="0" fontId="22" fillId="0" borderId="20" xfId="1" applyFont="1" applyFill="1" applyBorder="1" applyAlignment="1" applyProtection="1">
      <alignment horizontal="center" vertical="center" wrapText="1"/>
      <protection hidden="1"/>
    </xf>
    <xf numFmtId="0" fontId="22" fillId="0" borderId="21" xfId="1" applyFont="1" applyFill="1" applyBorder="1" applyAlignment="1" applyProtection="1">
      <alignment horizontal="center" vertical="center" wrapText="1"/>
      <protection hidden="1"/>
    </xf>
    <xf numFmtId="0" fontId="27" fillId="0" borderId="86" xfId="1" applyFont="1" applyFill="1" applyBorder="1" applyAlignment="1" applyProtection="1">
      <alignment horizontal="center" vertical="center"/>
      <protection hidden="1"/>
    </xf>
    <xf numFmtId="0" fontId="27" fillId="0" borderId="87" xfId="1" applyFont="1" applyFill="1" applyBorder="1" applyAlignment="1" applyProtection="1">
      <alignment horizontal="center" vertical="center"/>
      <protection hidden="1"/>
    </xf>
    <xf numFmtId="0" fontId="27" fillId="0" borderId="88" xfId="1" applyFont="1" applyFill="1" applyBorder="1" applyAlignment="1" applyProtection="1">
      <alignment horizontal="center" vertical="center"/>
      <protection hidden="1"/>
    </xf>
    <xf numFmtId="44" fontId="15" fillId="0" borderId="64" xfId="5" applyFont="1" applyFill="1" applyBorder="1" applyAlignment="1" applyProtection="1">
      <alignment horizontal="center" vertical="center"/>
      <protection hidden="1"/>
    </xf>
    <xf numFmtId="44" fontId="15" fillId="0" borderId="82" xfId="5" applyFont="1" applyFill="1" applyBorder="1" applyAlignment="1" applyProtection="1">
      <alignment horizontal="center" vertical="center"/>
      <protection hidden="1"/>
    </xf>
    <xf numFmtId="0" fontId="22" fillId="0" borderId="3" xfId="1" applyFont="1" applyFill="1" applyBorder="1" applyAlignment="1" applyProtection="1">
      <alignment horizontal="center" vertical="center" wrapText="1"/>
      <protection hidden="1"/>
    </xf>
    <xf numFmtId="0" fontId="23" fillId="0" borderId="4" xfId="1" applyFont="1" applyFill="1" applyBorder="1" applyAlignment="1" applyProtection="1">
      <alignment horizontal="center" vertical="center" wrapText="1"/>
      <protection hidden="1"/>
    </xf>
    <xf numFmtId="0" fontId="23" fillId="0" borderId="5" xfId="1" applyFont="1" applyFill="1" applyBorder="1" applyAlignment="1" applyProtection="1">
      <alignment horizontal="center" vertical="center" wrapText="1"/>
      <protection hidden="1"/>
    </xf>
    <xf numFmtId="0" fontId="11" fillId="4" borderId="7" xfId="2" applyFont="1" applyFill="1" applyBorder="1" applyAlignment="1" applyProtection="1">
      <alignment horizontal="left" vertical="center" wrapText="1"/>
      <protection locked="0"/>
    </xf>
    <xf numFmtId="0" fontId="11" fillId="4" borderId="8" xfId="2" applyFont="1" applyFill="1" applyBorder="1" applyAlignment="1" applyProtection="1">
      <alignment horizontal="left" vertical="center" wrapText="1"/>
      <protection locked="0"/>
    </xf>
    <xf numFmtId="0" fontId="11" fillId="4" borderId="2" xfId="2" applyFont="1" applyFill="1" applyBorder="1" applyAlignment="1" applyProtection="1">
      <alignment horizontal="left" vertical="center" wrapText="1"/>
      <protection locked="0"/>
    </xf>
    <xf numFmtId="0" fontId="11" fillId="4" borderId="10" xfId="2" applyFont="1" applyFill="1" applyBorder="1" applyAlignment="1" applyProtection="1">
      <alignment horizontal="left" vertical="center" wrapText="1"/>
      <protection locked="0"/>
    </xf>
    <xf numFmtId="0" fontId="11" fillId="0" borderId="17" xfId="1" applyFont="1" applyFill="1" applyBorder="1" applyAlignment="1" applyProtection="1">
      <alignment horizontal="left" vertical="center" wrapText="1"/>
      <protection hidden="1"/>
    </xf>
    <xf numFmtId="0" fontId="11" fillId="0" borderId="18" xfId="1" applyFont="1" applyFill="1" applyBorder="1" applyAlignment="1" applyProtection="1">
      <alignment horizontal="left" vertical="center" wrapText="1"/>
      <protection hidden="1"/>
    </xf>
    <xf numFmtId="0" fontId="11" fillId="0" borderId="66" xfId="1" applyFont="1" applyFill="1" applyBorder="1" applyAlignment="1" applyProtection="1">
      <alignment horizontal="left" vertical="center" wrapText="1"/>
      <protection hidden="1"/>
    </xf>
    <xf numFmtId="0" fontId="11" fillId="0" borderId="71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11" fillId="0" borderId="15" xfId="1" applyFont="1" applyFill="1" applyBorder="1" applyAlignment="1" applyProtection="1">
      <alignment horizontal="left" vertical="center" wrapText="1"/>
      <protection hidden="1"/>
    </xf>
    <xf numFmtId="0" fontId="22" fillId="0" borderId="19" xfId="1" applyFont="1" applyFill="1" applyBorder="1" applyAlignment="1" applyProtection="1">
      <alignment horizontal="left" vertical="center" wrapText="1"/>
      <protection hidden="1"/>
    </xf>
    <xf numFmtId="0" fontId="22" fillId="0" borderId="20" xfId="1" applyFont="1" applyFill="1" applyBorder="1" applyAlignment="1" applyProtection="1">
      <alignment horizontal="left" vertical="center" wrapText="1"/>
      <protection hidden="1"/>
    </xf>
    <xf numFmtId="0" fontId="22" fillId="0" borderId="43" xfId="1" applyFont="1" applyFill="1" applyBorder="1" applyAlignment="1" applyProtection="1">
      <alignment horizontal="left" vertical="center" wrapText="1"/>
      <protection hidden="1"/>
    </xf>
    <xf numFmtId="0" fontId="12" fillId="4" borderId="12" xfId="2" applyFont="1" applyFill="1" applyBorder="1" applyAlignment="1" applyProtection="1">
      <alignment vertical="center" wrapText="1"/>
      <protection locked="0"/>
    </xf>
    <xf numFmtId="0" fontId="10" fillId="0" borderId="12" xfId="1" applyFont="1" applyFill="1" applyBorder="1" applyAlignment="1" applyProtection="1">
      <alignment horizontal="center" vertical="center" wrapText="1"/>
      <protection hidden="1"/>
    </xf>
    <xf numFmtId="0" fontId="10" fillId="0" borderId="13" xfId="1" applyFont="1" applyFill="1" applyBorder="1" applyAlignment="1" applyProtection="1">
      <alignment horizontal="center" vertical="center" wrapText="1"/>
      <protection hidden="1"/>
    </xf>
    <xf numFmtId="0" fontId="25" fillId="0" borderId="4" xfId="1" applyFont="1" applyFill="1" applyBorder="1" applyAlignment="1" applyProtection="1">
      <alignment horizontal="center" vertical="center" wrapText="1"/>
      <protection hidden="1"/>
    </xf>
    <xf numFmtId="0" fontId="25" fillId="0" borderId="5" xfId="1" applyFont="1" applyFill="1" applyBorder="1" applyAlignment="1" applyProtection="1">
      <alignment horizontal="center" vertical="center" wrapText="1"/>
      <protection hidden="1"/>
    </xf>
    <xf numFmtId="0" fontId="18" fillId="0" borderId="9" xfId="1" applyFont="1" applyFill="1" applyBorder="1" applyAlignment="1" applyProtection="1">
      <alignment vertical="center" wrapText="1"/>
      <protection hidden="1"/>
    </xf>
    <xf numFmtId="0" fontId="18" fillId="0" borderId="15" xfId="1" applyFont="1" applyFill="1" applyBorder="1" applyAlignment="1" applyProtection="1">
      <alignment vertical="center" wrapText="1"/>
      <protection hidden="1"/>
    </xf>
    <xf numFmtId="0" fontId="18" fillId="0" borderId="2" xfId="1" applyFont="1" applyFill="1" applyAlignment="1" applyProtection="1">
      <alignment vertical="center" wrapText="1"/>
      <protection hidden="1"/>
    </xf>
    <xf numFmtId="0" fontId="18" fillId="0" borderId="9" xfId="1" applyFont="1" applyFill="1" applyBorder="1" applyAlignment="1" applyProtection="1">
      <alignment horizontal="left" vertical="center" wrapText="1"/>
      <protection hidden="1"/>
    </xf>
    <xf numFmtId="0" fontId="18" fillId="0" borderId="15" xfId="1" applyFont="1" applyFill="1" applyBorder="1" applyAlignment="1" applyProtection="1">
      <alignment horizontal="left" vertical="center" wrapText="1"/>
      <protection hidden="1"/>
    </xf>
    <xf numFmtId="0" fontId="18" fillId="0" borderId="2" xfId="1" applyFont="1" applyFill="1" applyAlignment="1" applyProtection="1">
      <alignment horizontal="left" vertical="center" wrapText="1"/>
      <protection hidden="1"/>
    </xf>
    <xf numFmtId="0" fontId="11" fillId="0" borderId="72" xfId="1" applyFont="1" applyFill="1" applyBorder="1" applyAlignment="1" applyProtection="1">
      <alignment horizontal="left" vertical="center" wrapText="1"/>
      <protection hidden="1"/>
    </xf>
    <xf numFmtId="0" fontId="11" fillId="0" borderId="73" xfId="1" applyFont="1" applyFill="1" applyBorder="1" applyAlignment="1" applyProtection="1">
      <alignment horizontal="left" vertical="center" wrapText="1"/>
      <protection hidden="1"/>
    </xf>
    <xf numFmtId="0" fontId="11" fillId="0" borderId="65" xfId="1" applyFont="1" applyFill="1" applyBorder="1" applyAlignment="1" applyProtection="1">
      <alignment horizontal="left" vertical="center" wrapText="1"/>
      <protection hidden="1"/>
    </xf>
    <xf numFmtId="0" fontId="16" fillId="0" borderId="17" xfId="0" applyFont="1" applyBorder="1" applyAlignment="1" applyProtection="1">
      <alignment horizontal="left" vertical="center" wrapText="1"/>
      <protection hidden="1"/>
    </xf>
    <xf numFmtId="0" fontId="16" fillId="0" borderId="18" xfId="0" applyFont="1" applyBorder="1" applyAlignment="1" applyProtection="1">
      <alignment horizontal="left" vertical="center" wrapText="1"/>
      <protection hidden="1"/>
    </xf>
    <xf numFmtId="0" fontId="16" fillId="0" borderId="66" xfId="0" applyFont="1" applyBorder="1" applyAlignment="1" applyProtection="1">
      <alignment horizontal="left" vertical="center" wrapText="1"/>
      <protection hidden="1"/>
    </xf>
    <xf numFmtId="0" fontId="2" fillId="10" borderId="28" xfId="0" applyFont="1" applyFill="1" applyBorder="1" applyAlignment="1" applyProtection="1">
      <alignment horizontal="left" vertical="center" wrapText="1"/>
      <protection hidden="1"/>
    </xf>
    <xf numFmtId="0" fontId="2" fillId="10" borderId="54" xfId="0" applyFont="1" applyFill="1" applyBorder="1" applyAlignment="1" applyProtection="1">
      <alignment horizontal="left" vertical="center" wrapText="1"/>
      <protection hidden="1"/>
    </xf>
    <xf numFmtId="0" fontId="2" fillId="10" borderId="22" xfId="0" applyFont="1" applyFill="1" applyBorder="1" applyAlignment="1" applyProtection="1">
      <alignment horizontal="left" vertical="center" wrapText="1"/>
      <protection hidden="1"/>
    </xf>
    <xf numFmtId="0" fontId="2" fillId="10" borderId="36" xfId="0" applyFont="1" applyFill="1" applyBorder="1" applyAlignment="1" applyProtection="1">
      <alignment horizontal="left" vertic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9" borderId="55" xfId="0" applyFill="1" applyBorder="1" applyAlignment="1" applyProtection="1">
      <alignment horizontal="center"/>
      <protection hidden="1"/>
    </xf>
    <xf numFmtId="0" fontId="0" fillId="9" borderId="29" xfId="0" applyFill="1" applyBorder="1" applyAlignment="1" applyProtection="1">
      <alignment horizontal="center"/>
      <protection hidden="1"/>
    </xf>
    <xf numFmtId="0" fontId="7" fillId="5" borderId="52" xfId="0" applyFont="1" applyFill="1" applyBorder="1" applyAlignment="1" applyProtection="1">
      <alignment horizontal="center" vertical="center"/>
      <protection hidden="1"/>
    </xf>
    <xf numFmtId="0" fontId="7" fillId="5" borderId="53" xfId="0" applyFont="1" applyFill="1" applyBorder="1" applyAlignment="1" applyProtection="1">
      <alignment horizontal="center" vertical="center"/>
      <protection hidden="1"/>
    </xf>
    <xf numFmtId="0" fontId="7" fillId="5" borderId="51" xfId="0" applyFont="1" applyFill="1" applyBorder="1" applyAlignment="1" applyProtection="1">
      <alignment horizontal="center" vertical="center"/>
      <protection hidden="1"/>
    </xf>
    <xf numFmtId="0" fontId="0" fillId="5" borderId="27" xfId="0" applyFill="1" applyBorder="1" applyAlignment="1" applyProtection="1">
      <alignment horizontal="center" wrapText="1"/>
      <protection hidden="1"/>
    </xf>
    <xf numFmtId="0" fontId="0" fillId="5" borderId="23" xfId="0" applyFill="1" applyBorder="1" applyAlignment="1" applyProtection="1">
      <alignment horizontal="center" wrapText="1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4" borderId="27" xfId="0" applyFill="1" applyBorder="1" applyAlignment="1" applyProtection="1">
      <alignment horizontal="center"/>
      <protection hidden="1"/>
    </xf>
    <xf numFmtId="0" fontId="0" fillId="4" borderId="29" xfId="0" applyFill="1" applyBorder="1" applyAlignment="1" applyProtection="1">
      <alignment horizontal="center"/>
      <protection hidden="1"/>
    </xf>
    <xf numFmtId="0" fontId="0" fillId="5" borderId="55" xfId="0" applyFill="1" applyBorder="1" applyAlignment="1" applyProtection="1">
      <alignment horizontal="center"/>
      <protection hidden="1"/>
    </xf>
    <xf numFmtId="0" fontId="7" fillId="9" borderId="38" xfId="0" applyFont="1" applyFill="1" applyBorder="1" applyAlignment="1" applyProtection="1">
      <alignment horizontal="center" vertical="center"/>
      <protection hidden="1"/>
    </xf>
    <xf numFmtId="0" fontId="7" fillId="9" borderId="1" xfId="0" applyFont="1" applyFill="1" applyBorder="1" applyAlignment="1" applyProtection="1">
      <alignment horizontal="center" vertical="center"/>
      <protection hidden="1"/>
    </xf>
    <xf numFmtId="0" fontId="7" fillId="9" borderId="37" xfId="0" applyFont="1" applyFill="1" applyBorder="1" applyAlignment="1" applyProtection="1">
      <alignment horizontal="center" vertical="center"/>
      <protection hidden="1"/>
    </xf>
    <xf numFmtId="0" fontId="0" fillId="9" borderId="23" xfId="0" applyFill="1" applyBorder="1" applyAlignment="1" applyProtection="1">
      <alignment horizontal="center" wrapText="1"/>
      <protection hidden="1"/>
    </xf>
    <xf numFmtId="0" fontId="7" fillId="5" borderId="42" xfId="0" applyFont="1" applyFill="1" applyBorder="1" applyAlignment="1" applyProtection="1">
      <alignment horizontal="center" vertical="center"/>
      <protection hidden="1"/>
    </xf>
    <xf numFmtId="0" fontId="7" fillId="5" borderId="20" xfId="0" applyFont="1" applyFill="1" applyBorder="1" applyAlignment="1" applyProtection="1">
      <alignment horizontal="center" vertical="center"/>
      <protection hidden="1"/>
    </xf>
    <xf numFmtId="0" fontId="7" fillId="5" borderId="43" xfId="0" applyFont="1" applyFill="1" applyBorder="1" applyAlignment="1" applyProtection="1">
      <alignment horizontal="center" vertical="center"/>
      <protection hidden="1"/>
    </xf>
    <xf numFmtId="0" fontId="0" fillId="4" borderId="54" xfId="0" applyFill="1" applyBorder="1" applyAlignment="1" applyProtection="1">
      <alignment horizontal="center" vertical="center"/>
      <protection hidden="1"/>
    </xf>
    <xf numFmtId="0" fontId="0" fillId="4" borderId="36" xfId="0" applyFill="1" applyBorder="1" applyAlignment="1" applyProtection="1">
      <alignment horizontal="center" vertical="center"/>
      <protection hidden="1"/>
    </xf>
    <xf numFmtId="0" fontId="2" fillId="4" borderId="28" xfId="0" applyFont="1" applyFill="1" applyBorder="1" applyAlignment="1" applyProtection="1">
      <alignment horizontal="left" vertical="center" wrapText="1"/>
      <protection hidden="1"/>
    </xf>
    <xf numFmtId="0" fontId="2" fillId="4" borderId="22" xfId="0" applyFont="1" applyFill="1" applyBorder="1" applyAlignment="1" applyProtection="1">
      <alignment horizontal="left" vertical="center" wrapText="1"/>
      <protection hidden="1"/>
    </xf>
    <xf numFmtId="0" fontId="7" fillId="8" borderId="45" xfId="0" applyFont="1" applyFill="1" applyBorder="1" applyAlignment="1" applyProtection="1">
      <alignment horizontal="center" vertical="center"/>
      <protection hidden="1"/>
    </xf>
    <xf numFmtId="0" fontId="7" fillId="8" borderId="46" xfId="0" applyFont="1" applyFill="1" applyBorder="1" applyAlignment="1" applyProtection="1">
      <alignment horizontal="center" vertical="center"/>
      <protection hidden="1"/>
    </xf>
    <xf numFmtId="0" fontId="7" fillId="8" borderId="47" xfId="0" applyFont="1" applyFill="1" applyBorder="1" applyAlignment="1" applyProtection="1">
      <alignment horizontal="center" vertical="center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23" xfId="0" applyFill="1" applyBorder="1" applyAlignment="1" applyProtection="1">
      <alignment horizont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2" fillId="7" borderId="49" xfId="0" applyFont="1" applyFill="1" applyBorder="1" applyAlignment="1" applyProtection="1">
      <alignment horizontal="left" vertical="center" wrapText="1"/>
      <protection hidden="1"/>
    </xf>
    <xf numFmtId="0" fontId="2" fillId="7" borderId="22" xfId="0" applyFont="1" applyFill="1" applyBorder="1" applyAlignment="1" applyProtection="1">
      <alignment horizontal="left" vertical="center" wrapText="1"/>
      <protection hidden="1"/>
    </xf>
    <xf numFmtId="0" fontId="2" fillId="7" borderId="36" xfId="0" applyFont="1" applyFill="1" applyBorder="1" applyAlignment="1" applyProtection="1">
      <alignment horizontal="left" vertical="center" wrapText="1"/>
      <protection hidden="1"/>
    </xf>
    <xf numFmtId="0" fontId="0" fillId="8" borderId="41" xfId="0" applyFill="1" applyBorder="1" applyAlignment="1" applyProtection="1">
      <alignment horizontal="center"/>
      <protection hidden="1"/>
    </xf>
    <xf numFmtId="0" fontId="0" fillId="8" borderId="34" xfId="0" applyFill="1" applyBorder="1" applyAlignment="1" applyProtection="1">
      <alignment horizontal="center"/>
      <protection hidden="1"/>
    </xf>
    <xf numFmtId="0" fontId="0" fillId="7" borderId="27" xfId="0" applyFill="1" applyBorder="1" applyAlignment="1" applyProtection="1">
      <alignment horizontal="center" wrapText="1"/>
      <protection hidden="1"/>
    </xf>
    <xf numFmtId="0" fontId="0" fillId="7" borderId="29" xfId="0" applyFill="1" applyBorder="1" applyAlignment="1" applyProtection="1">
      <alignment horizontal="center" wrapText="1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26" fillId="11" borderId="76" xfId="1" applyFont="1" applyFill="1" applyBorder="1" applyAlignment="1" applyProtection="1">
      <alignment horizontal="center" vertical="center" wrapText="1"/>
      <protection hidden="1"/>
    </xf>
  </cellXfs>
  <cellStyles count="6">
    <cellStyle name="20 % - zvýraznenie3" xfId="2" builtinId="38"/>
    <cellStyle name="Čiarka" xfId="3" builtinId="3"/>
    <cellStyle name="Hypertextové prepojenie" xfId="4" builtinId="8"/>
    <cellStyle name="Mena" xfId="5" builtinId="4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C02D"/>
      <color rgb="FFE0E0E0"/>
      <color rgb="FF66BB6A"/>
      <color rgb="FF26C6DA"/>
      <color rgb="FF4FC3F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7" zoomScaleNormal="100" workbookViewId="0">
      <selection activeCell="E36" sqref="E36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227" t="s">
        <v>0</v>
      </c>
      <c r="C2" s="228"/>
      <c r="D2" s="228"/>
      <c r="E2" s="228"/>
      <c r="F2" s="228"/>
      <c r="G2" s="228"/>
      <c r="H2" s="228"/>
      <c r="I2" s="228"/>
      <c r="J2" s="228"/>
      <c r="K2" s="229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11</v>
      </c>
      <c r="D4" s="24" t="s">
        <v>12</v>
      </c>
      <c r="E4" s="25">
        <v>30000</v>
      </c>
      <c r="F4" s="25">
        <v>0</v>
      </c>
      <c r="G4" s="26" t="s">
        <v>13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35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35">
      <c r="B6" s="22">
        <v>3</v>
      </c>
      <c r="C6" s="31" t="s">
        <v>17</v>
      </c>
      <c r="D6" s="32" t="s">
        <v>18</v>
      </c>
      <c r="E6" s="33">
        <v>100</v>
      </c>
      <c r="F6" s="33">
        <v>50</v>
      </c>
      <c r="G6" s="26" t="s">
        <v>13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35">
      <c r="B7" s="22">
        <v>4</v>
      </c>
      <c r="C7" s="31" t="s">
        <v>19</v>
      </c>
      <c r="D7" s="32" t="s">
        <v>19</v>
      </c>
      <c r="E7" s="33">
        <v>0</v>
      </c>
      <c r="F7" s="33">
        <v>0</v>
      </c>
      <c r="G7" s="26" t="s">
        <v>20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19</v>
      </c>
      <c r="D8" s="37" t="s">
        <v>19</v>
      </c>
      <c r="E8" s="38">
        <v>0</v>
      </c>
      <c r="F8" s="33">
        <v>0</v>
      </c>
      <c r="G8" s="26" t="s">
        <v>20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19</v>
      </c>
      <c r="D9" s="37" t="s">
        <v>19</v>
      </c>
      <c r="E9" s="38">
        <v>0</v>
      </c>
      <c r="F9" s="33">
        <v>0</v>
      </c>
      <c r="G9" s="26" t="s">
        <v>20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19</v>
      </c>
      <c r="D10" s="37" t="s">
        <v>19</v>
      </c>
      <c r="E10" s="38">
        <v>0</v>
      </c>
      <c r="F10" s="33">
        <v>0</v>
      </c>
      <c r="G10" s="26" t="s">
        <v>20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19</v>
      </c>
      <c r="D11" s="37" t="s">
        <v>19</v>
      </c>
      <c r="E11" s="38">
        <v>0</v>
      </c>
      <c r="F11" s="33">
        <v>0</v>
      </c>
      <c r="G11" s="26" t="s">
        <v>20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19</v>
      </c>
      <c r="D12" s="37" t="s">
        <v>19</v>
      </c>
      <c r="E12" s="38">
        <v>0</v>
      </c>
      <c r="F12" s="33">
        <v>0</v>
      </c>
      <c r="G12" s="26" t="s">
        <v>20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19</v>
      </c>
      <c r="D13" s="37" t="s">
        <v>19</v>
      </c>
      <c r="E13" s="38">
        <v>0</v>
      </c>
      <c r="F13" s="33">
        <v>0</v>
      </c>
      <c r="G13" s="26" t="s">
        <v>20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21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" thickBot="1" x14ac:dyDescent="0.4"/>
    <row r="16" spans="2:11" ht="35.25" customHeight="1" x14ac:dyDescent="0.35">
      <c r="B16" s="213" t="s">
        <v>22</v>
      </c>
      <c r="C16" s="214"/>
      <c r="D16" s="214"/>
      <c r="E16" s="214"/>
      <c r="F16" s="214"/>
      <c r="G16" s="214"/>
      <c r="H16" s="214"/>
      <c r="I16" s="214"/>
      <c r="J16" s="215"/>
    </row>
    <row r="17" spans="2:10" x14ac:dyDescent="0.35">
      <c r="B17" s="216" t="s">
        <v>1</v>
      </c>
      <c r="C17" s="232" t="s">
        <v>2</v>
      </c>
      <c r="D17" s="230" t="s">
        <v>23</v>
      </c>
      <c r="E17" s="218" t="s">
        <v>24</v>
      </c>
      <c r="F17" s="219"/>
      <c r="G17" s="220" t="s">
        <v>25</v>
      </c>
      <c r="H17" s="221"/>
      <c r="I17" s="222" t="s">
        <v>26</v>
      </c>
      <c r="J17" s="219"/>
    </row>
    <row r="18" spans="2:10" x14ac:dyDescent="0.35">
      <c r="B18" s="217"/>
      <c r="C18" s="233"/>
      <c r="D18" s="231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3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30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35">
      <c r="B31" s="234" t="s">
        <v>31</v>
      </c>
      <c r="C31" s="235"/>
      <c r="D31" s="235"/>
      <c r="E31" s="235"/>
      <c r="F31" s="235"/>
      <c r="G31" s="235"/>
      <c r="H31" s="235"/>
      <c r="I31" s="235"/>
      <c r="J31" s="236"/>
    </row>
    <row r="32" spans="2:10" x14ac:dyDescent="0.35">
      <c r="B32" s="237" t="s">
        <v>1</v>
      </c>
      <c r="C32" s="239" t="s">
        <v>2</v>
      </c>
      <c r="D32" s="240"/>
      <c r="E32" s="247" t="s">
        <v>24</v>
      </c>
      <c r="F32" s="248"/>
      <c r="G32" s="245" t="s">
        <v>25</v>
      </c>
      <c r="H32" s="246"/>
      <c r="I32" s="243" t="s">
        <v>26</v>
      </c>
      <c r="J32" s="244"/>
    </row>
    <row r="33" spans="2:10" x14ac:dyDescent="0.35">
      <c r="B33" s="238"/>
      <c r="C33" s="241"/>
      <c r="D33" s="242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30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223" t="s">
        <v>34</v>
      </c>
      <c r="C46" s="224"/>
      <c r="D46" s="224"/>
      <c r="E46" s="224"/>
      <c r="F46" s="224"/>
      <c r="G46" s="224"/>
      <c r="H46" s="224"/>
      <c r="I46" s="224"/>
      <c r="J46" s="225"/>
    </row>
    <row r="47" spans="2:10" ht="15.75" customHeight="1" x14ac:dyDescent="0.35">
      <c r="B47" s="207" t="s">
        <v>1</v>
      </c>
      <c r="C47" s="203" t="s">
        <v>2</v>
      </c>
      <c r="D47" s="204"/>
      <c r="E47" s="207" t="s">
        <v>24</v>
      </c>
      <c r="F47" s="208"/>
      <c r="G47" s="209" t="s">
        <v>25</v>
      </c>
      <c r="H47" s="210"/>
      <c r="I47" s="211" t="s">
        <v>26</v>
      </c>
      <c r="J47" s="212"/>
    </row>
    <row r="48" spans="2:10" x14ac:dyDescent="0.35">
      <c r="B48" s="226"/>
      <c r="C48" s="205"/>
      <c r="D48" s="206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3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30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M47"/>
  <sheetViews>
    <sheetView tabSelected="1" topLeftCell="B16" zoomScale="90" zoomScaleNormal="90" workbookViewId="0">
      <selection activeCell="B17" sqref="B17:J17"/>
    </sheetView>
  </sheetViews>
  <sheetFormatPr defaultColWidth="9.1796875" defaultRowHeight="14.5" x14ac:dyDescent="0.35"/>
  <cols>
    <col min="1" max="1" width="4.7265625" style="14" customWidth="1"/>
    <col min="2" max="2" width="10" style="14" customWidth="1"/>
    <col min="3" max="3" width="13.81640625" style="14" customWidth="1"/>
    <col min="4" max="4" width="54.26953125" style="15" customWidth="1"/>
    <col min="5" max="5" width="10" style="14" customWidth="1"/>
    <col min="6" max="6" width="10.81640625" style="14" customWidth="1"/>
    <col min="7" max="7" width="13.08984375" style="14" customWidth="1"/>
    <col min="8" max="8" width="18.81640625" style="14" customWidth="1"/>
    <col min="9" max="9" width="24.81640625" style="14" customWidth="1"/>
    <col min="10" max="10" width="29" style="14" customWidth="1"/>
    <col min="11" max="11" width="28.26953125" style="14" customWidth="1"/>
    <col min="12" max="16384" width="9.1796875" style="14"/>
  </cols>
  <sheetData>
    <row r="1" spans="2:11" ht="15" thickBot="1" x14ac:dyDescent="0.4"/>
    <row r="2" spans="2:11" ht="30.75" customHeight="1" thickBot="1" x14ac:dyDescent="0.4">
      <c r="B2" s="170" t="s">
        <v>101</v>
      </c>
      <c r="C2" s="164"/>
      <c r="D2" s="164"/>
      <c r="E2" s="164"/>
      <c r="F2" s="171"/>
      <c r="G2" s="171"/>
      <c r="H2" s="171"/>
      <c r="I2" s="171"/>
      <c r="J2" s="171"/>
      <c r="K2" s="172"/>
    </row>
    <row r="3" spans="2:11" ht="15" thickBot="1" x14ac:dyDescent="0.4"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2:11" ht="21.75" customHeight="1" x14ac:dyDescent="0.35">
      <c r="B4" s="177" t="s">
        <v>35</v>
      </c>
      <c r="C4" s="178"/>
      <c r="D4" s="178"/>
      <c r="E4" s="179"/>
      <c r="F4" s="173"/>
      <c r="G4" s="173"/>
      <c r="H4" s="173"/>
      <c r="I4" s="173"/>
      <c r="J4" s="173"/>
      <c r="K4" s="174"/>
    </row>
    <row r="5" spans="2:11" ht="18.75" customHeight="1" x14ac:dyDescent="0.35">
      <c r="B5" s="180" t="s">
        <v>36</v>
      </c>
      <c r="C5" s="181"/>
      <c r="D5" s="181"/>
      <c r="E5" s="182"/>
      <c r="F5" s="175"/>
      <c r="G5" s="175"/>
      <c r="H5" s="175"/>
      <c r="I5" s="175"/>
      <c r="J5" s="175"/>
      <c r="K5" s="176"/>
    </row>
    <row r="6" spans="2:11" ht="19.5" customHeight="1" x14ac:dyDescent="0.35">
      <c r="B6" s="180" t="s">
        <v>37</v>
      </c>
      <c r="C6" s="181"/>
      <c r="D6" s="181"/>
      <c r="E6" s="182"/>
      <c r="F6" s="175"/>
      <c r="G6" s="175"/>
      <c r="H6" s="175"/>
      <c r="I6" s="175"/>
      <c r="J6" s="175"/>
      <c r="K6" s="176"/>
    </row>
    <row r="7" spans="2:11" x14ac:dyDescent="0.35">
      <c r="B7" s="180" t="s">
        <v>38</v>
      </c>
      <c r="C7" s="181"/>
      <c r="D7" s="181"/>
      <c r="E7" s="182"/>
      <c r="F7" s="175"/>
      <c r="G7" s="175"/>
      <c r="H7" s="175"/>
      <c r="I7" s="175"/>
      <c r="J7" s="175"/>
      <c r="K7" s="176"/>
    </row>
    <row r="8" spans="2:11" x14ac:dyDescent="0.35">
      <c r="B8" s="180" t="s">
        <v>39</v>
      </c>
      <c r="C8" s="181"/>
      <c r="D8" s="181"/>
      <c r="E8" s="182"/>
      <c r="F8" s="175"/>
      <c r="G8" s="175"/>
      <c r="H8" s="175"/>
      <c r="I8" s="175"/>
      <c r="J8" s="175"/>
      <c r="K8" s="176"/>
    </row>
    <row r="9" spans="2:11" ht="19.5" customHeight="1" x14ac:dyDescent="0.35">
      <c r="B9" s="180" t="s">
        <v>40</v>
      </c>
      <c r="C9" s="181"/>
      <c r="D9" s="181"/>
      <c r="E9" s="182"/>
      <c r="F9" s="175"/>
      <c r="G9" s="175"/>
      <c r="H9" s="175"/>
      <c r="I9" s="175"/>
      <c r="J9" s="175"/>
      <c r="K9" s="176"/>
    </row>
    <row r="10" spans="2:11" ht="24" customHeight="1" thickBot="1" x14ac:dyDescent="0.4">
      <c r="B10" s="197" t="s">
        <v>41</v>
      </c>
      <c r="C10" s="198"/>
      <c r="D10" s="198"/>
      <c r="E10" s="199"/>
      <c r="F10" s="186" t="s">
        <v>42</v>
      </c>
      <c r="G10" s="186"/>
      <c r="H10" s="186"/>
      <c r="I10" s="186"/>
      <c r="J10" s="187"/>
      <c r="K10" s="188"/>
    </row>
    <row r="11" spans="2:11" ht="15" thickBot="1" x14ac:dyDescent="0.4">
      <c r="B11" s="161"/>
      <c r="C11" s="161"/>
      <c r="D11" s="161"/>
      <c r="E11" s="161"/>
      <c r="F11" s="161"/>
      <c r="G11" s="161"/>
      <c r="H11" s="161"/>
      <c r="I11" s="161"/>
      <c r="J11" s="161"/>
      <c r="K11" s="161"/>
    </row>
    <row r="12" spans="2:11" ht="30" customHeight="1" thickBot="1" x14ac:dyDescent="0.4">
      <c r="B12" s="170" t="s">
        <v>43</v>
      </c>
      <c r="C12" s="164"/>
      <c r="D12" s="164"/>
      <c r="E12" s="164"/>
      <c r="F12" s="189"/>
      <c r="G12" s="189"/>
      <c r="H12" s="189"/>
      <c r="I12" s="189"/>
      <c r="J12" s="189"/>
      <c r="K12" s="190"/>
    </row>
    <row r="13" spans="2:11" ht="31.5" customHeight="1" x14ac:dyDescent="0.35">
      <c r="B13" s="200" t="s">
        <v>44</v>
      </c>
      <c r="C13" s="201"/>
      <c r="D13" s="201"/>
      <c r="E13" s="201"/>
      <c r="F13" s="201"/>
      <c r="G13" s="201"/>
      <c r="H13" s="201"/>
      <c r="I13" s="201"/>
      <c r="J13" s="202"/>
      <c r="K13" s="119" t="b">
        <v>0</v>
      </c>
    </row>
    <row r="14" spans="2:11" ht="31.5" customHeight="1" x14ac:dyDescent="0.35">
      <c r="B14" s="191" t="s">
        <v>45</v>
      </c>
      <c r="C14" s="192"/>
      <c r="D14" s="192"/>
      <c r="E14" s="192"/>
      <c r="F14" s="193"/>
      <c r="G14" s="193"/>
      <c r="H14" s="193"/>
      <c r="I14" s="193"/>
      <c r="J14" s="193"/>
      <c r="K14" s="119" t="b">
        <v>0</v>
      </c>
    </row>
    <row r="15" spans="2:11" ht="30" customHeight="1" x14ac:dyDescent="0.35">
      <c r="B15" s="191" t="s">
        <v>46</v>
      </c>
      <c r="C15" s="192"/>
      <c r="D15" s="192"/>
      <c r="E15" s="192"/>
      <c r="F15" s="193"/>
      <c r="G15" s="193"/>
      <c r="H15" s="193"/>
      <c r="I15" s="193"/>
      <c r="J15" s="193"/>
      <c r="K15" s="119" t="b">
        <v>0</v>
      </c>
    </row>
    <row r="16" spans="2:11" ht="30" customHeight="1" x14ac:dyDescent="0.35">
      <c r="B16" s="194" t="s">
        <v>47</v>
      </c>
      <c r="C16" s="195"/>
      <c r="D16" s="195"/>
      <c r="E16" s="195"/>
      <c r="F16" s="196"/>
      <c r="G16" s="196"/>
      <c r="H16" s="196"/>
      <c r="I16" s="196"/>
      <c r="J16" s="196"/>
      <c r="K16" s="119" t="b">
        <v>0</v>
      </c>
    </row>
    <row r="17" spans="2:13" ht="45.75" customHeight="1" thickBot="1" x14ac:dyDescent="0.4">
      <c r="B17" s="158" t="s">
        <v>48</v>
      </c>
      <c r="C17" s="159"/>
      <c r="D17" s="159"/>
      <c r="E17" s="159"/>
      <c r="F17" s="160"/>
      <c r="G17" s="160"/>
      <c r="H17" s="160"/>
      <c r="I17" s="160"/>
      <c r="J17" s="160"/>
      <c r="K17" s="120" t="b">
        <v>0</v>
      </c>
    </row>
    <row r="18" spans="2:13" ht="15" thickBot="1" x14ac:dyDescent="0.4">
      <c r="B18" s="161"/>
      <c r="C18" s="161"/>
      <c r="D18" s="161"/>
      <c r="E18" s="161"/>
      <c r="F18" s="161"/>
      <c r="G18" s="161"/>
      <c r="H18" s="161"/>
      <c r="I18" s="161"/>
      <c r="J18" s="161"/>
      <c r="K18" s="161"/>
    </row>
    <row r="19" spans="2:13" ht="28.5" customHeight="1" thickBot="1" x14ac:dyDescent="0.4">
      <c r="B19" s="162" t="s">
        <v>49</v>
      </c>
      <c r="C19" s="163"/>
      <c r="D19" s="163"/>
      <c r="E19" s="164"/>
      <c r="F19" s="183" t="str">
        <f>'Zákl. nastavenie'!C4</f>
        <v>Cena celkom</v>
      </c>
      <c r="G19" s="184"/>
      <c r="H19" s="184"/>
      <c r="I19" s="184"/>
      <c r="J19" s="184"/>
      <c r="K19" s="185"/>
    </row>
    <row r="20" spans="2:13" ht="39" customHeight="1" thickBot="1" x14ac:dyDescent="0.4">
      <c r="B20" s="107" t="s">
        <v>50</v>
      </c>
      <c r="C20" s="108" t="s">
        <v>51</v>
      </c>
      <c r="D20" s="109" t="s">
        <v>52</v>
      </c>
      <c r="E20" s="110" t="s">
        <v>53</v>
      </c>
      <c r="F20" s="111" t="s">
        <v>54</v>
      </c>
      <c r="G20" s="132" t="s">
        <v>98</v>
      </c>
      <c r="H20" s="132" t="s">
        <v>99</v>
      </c>
      <c r="I20" s="112" t="s">
        <v>100</v>
      </c>
      <c r="J20" s="111" t="s">
        <v>55</v>
      </c>
      <c r="K20" s="113" t="s">
        <v>56</v>
      </c>
    </row>
    <row r="21" spans="2:13" ht="48.5" thickBot="1" x14ac:dyDescent="0.4">
      <c r="B21" s="123">
        <v>1</v>
      </c>
      <c r="C21" s="128" t="s">
        <v>97</v>
      </c>
      <c r="D21" s="124" t="s">
        <v>103</v>
      </c>
      <c r="E21" s="125" t="s">
        <v>57</v>
      </c>
      <c r="F21" s="129">
        <v>98000</v>
      </c>
      <c r="G21" s="130"/>
      <c r="H21" s="135">
        <v>0</v>
      </c>
      <c r="I21" s="133">
        <f>IF(G21&gt;0, H21/G21, 0)</f>
        <v>0</v>
      </c>
      <c r="J21" s="114">
        <f>IF(F$10="Som platcom DPH",I21*0.23,0)</f>
        <v>0</v>
      </c>
      <c r="K21" s="121">
        <f>SUM(I21+J21)*F21</f>
        <v>0</v>
      </c>
    </row>
    <row r="22" spans="2:13" ht="42" customHeight="1" thickBot="1" x14ac:dyDescent="0.4">
      <c r="B22" s="137">
        <v>2</v>
      </c>
      <c r="C22" s="249" t="s">
        <v>105</v>
      </c>
      <c r="D22" s="126" t="s">
        <v>104</v>
      </c>
      <c r="E22" s="127" t="s">
        <v>57</v>
      </c>
      <c r="F22" s="138">
        <v>42000</v>
      </c>
      <c r="G22" s="131"/>
      <c r="H22" s="139">
        <v>0</v>
      </c>
      <c r="I22" s="134">
        <f>IF(G22&gt;0, H22/G22, 0)</f>
        <v>0</v>
      </c>
      <c r="J22" s="114">
        <f>IF(F$10="Som platcom DPH",I22*0.23,0)</f>
        <v>0</v>
      </c>
      <c r="K22" s="121">
        <f>SUM(I22+J22)*F22</f>
        <v>0</v>
      </c>
    </row>
    <row r="23" spans="2:13" ht="28.5" customHeight="1" thickBot="1" x14ac:dyDescent="0.4">
      <c r="B23" s="165" t="s">
        <v>58</v>
      </c>
      <c r="C23" s="166"/>
      <c r="D23" s="166"/>
      <c r="E23" s="166"/>
      <c r="F23" s="166"/>
      <c r="G23" s="166"/>
      <c r="H23" s="167"/>
      <c r="I23" s="136">
        <f>IF(F$10="Som platcom DPH",(K23/1.23),K23)</f>
        <v>0</v>
      </c>
      <c r="J23" s="115">
        <f>K23-I23</f>
        <v>0</v>
      </c>
      <c r="K23" s="116">
        <f>SUM(K21:K22)</f>
        <v>0</v>
      </c>
      <c r="L23" s="122"/>
      <c r="M23" s="122"/>
    </row>
    <row r="24" spans="2:13" ht="18.5" thickBot="1" x14ac:dyDescent="0.45">
      <c r="B24" s="140" t="s">
        <v>59</v>
      </c>
      <c r="C24" s="141"/>
      <c r="D24" s="168">
        <f>K23</f>
        <v>0</v>
      </c>
      <c r="E24" s="168"/>
      <c r="F24" s="168"/>
      <c r="G24" s="168"/>
      <c r="H24" s="168"/>
      <c r="I24" s="168"/>
      <c r="J24" s="168"/>
      <c r="K24" s="169"/>
    </row>
    <row r="25" spans="2:13" ht="15" thickBot="1" x14ac:dyDescent="0.4">
      <c r="B25" s="142"/>
      <c r="C25" s="143"/>
      <c r="D25" s="144"/>
      <c r="E25" s="144"/>
      <c r="F25" s="144"/>
      <c r="G25" s="144"/>
      <c r="H25" s="144"/>
      <c r="I25" s="144"/>
      <c r="J25" s="144"/>
      <c r="K25" s="145"/>
    </row>
    <row r="26" spans="2:13" x14ac:dyDescent="0.35">
      <c r="B26" s="152" t="s">
        <v>60</v>
      </c>
      <c r="C26" s="153"/>
      <c r="D26" s="153"/>
      <c r="E26" s="154"/>
      <c r="F26" s="146" t="s">
        <v>61</v>
      </c>
      <c r="G26" s="146"/>
      <c r="H26" s="146"/>
      <c r="I26" s="146"/>
      <c r="J26" s="148" t="s">
        <v>62</v>
      </c>
      <c r="K26" s="149"/>
    </row>
    <row r="27" spans="2:13" ht="15" thickBot="1" x14ac:dyDescent="0.4">
      <c r="B27" s="155"/>
      <c r="C27" s="156"/>
      <c r="D27" s="156"/>
      <c r="E27" s="157"/>
      <c r="F27" s="147"/>
      <c r="G27" s="147"/>
      <c r="H27" s="147"/>
      <c r="I27" s="147"/>
      <c r="J27" s="150"/>
      <c r="K27" s="151"/>
    </row>
    <row r="28" spans="2:13" x14ac:dyDescent="0.35">
      <c r="B28" s="117"/>
      <c r="C28" s="117"/>
      <c r="D28" s="118"/>
      <c r="E28" s="117"/>
      <c r="F28" s="117"/>
      <c r="G28" s="117"/>
      <c r="H28" s="117"/>
      <c r="I28" s="117"/>
      <c r="J28" s="117"/>
      <c r="K28" s="117"/>
    </row>
    <row r="29" spans="2:13" x14ac:dyDescent="0.35">
      <c r="B29" s="117"/>
      <c r="C29" s="117"/>
      <c r="D29" s="118"/>
      <c r="E29" s="117"/>
      <c r="F29" s="117"/>
      <c r="G29" s="117"/>
      <c r="H29" s="117"/>
      <c r="I29" s="117"/>
      <c r="J29" s="117"/>
      <c r="K29" s="117"/>
    </row>
    <row r="30" spans="2:13" x14ac:dyDescent="0.35">
      <c r="B30" s="117"/>
      <c r="C30" s="117"/>
      <c r="D30" s="118"/>
      <c r="E30" s="117"/>
      <c r="F30" s="117"/>
      <c r="G30" s="117"/>
      <c r="H30" s="117"/>
      <c r="I30" s="117"/>
      <c r="J30" s="117"/>
      <c r="K30" s="117"/>
    </row>
    <row r="31" spans="2:13" x14ac:dyDescent="0.35">
      <c r="B31" s="117"/>
      <c r="C31" s="117"/>
      <c r="D31" s="118"/>
      <c r="E31" s="117"/>
      <c r="F31" s="117"/>
      <c r="G31" s="117"/>
      <c r="H31" s="117"/>
      <c r="I31" s="117"/>
      <c r="J31" s="117"/>
      <c r="K31" s="117"/>
    </row>
    <row r="32" spans="2:13" x14ac:dyDescent="0.35">
      <c r="B32" s="117"/>
      <c r="C32" s="117"/>
      <c r="D32" s="118"/>
      <c r="E32" s="117"/>
      <c r="F32" s="117"/>
      <c r="G32" s="117"/>
      <c r="H32" s="117"/>
      <c r="I32" s="117"/>
      <c r="J32" s="117"/>
      <c r="K32" s="117"/>
    </row>
    <row r="33" spans="2:11" x14ac:dyDescent="0.35">
      <c r="B33" s="117"/>
      <c r="C33" s="117"/>
      <c r="D33" s="118"/>
      <c r="E33" s="117"/>
      <c r="F33" s="117"/>
      <c r="G33" s="117"/>
      <c r="H33" s="117"/>
      <c r="I33" s="117"/>
      <c r="J33" s="117"/>
      <c r="K33" s="117"/>
    </row>
    <row r="34" spans="2:11" x14ac:dyDescent="0.35">
      <c r="B34" s="117"/>
      <c r="C34" s="117"/>
      <c r="D34" s="118"/>
      <c r="E34" s="117"/>
      <c r="F34" s="117"/>
      <c r="G34" s="117"/>
      <c r="H34" s="117"/>
      <c r="I34" s="117"/>
      <c r="J34" s="117"/>
      <c r="K34" s="117"/>
    </row>
    <row r="35" spans="2:11" x14ac:dyDescent="0.35">
      <c r="B35" s="117"/>
      <c r="C35" s="117"/>
      <c r="D35" s="118"/>
      <c r="E35" s="117"/>
      <c r="F35" s="117"/>
      <c r="G35" s="117"/>
      <c r="H35" s="117"/>
      <c r="I35" s="117"/>
      <c r="J35" s="117"/>
      <c r="K35" s="117"/>
    </row>
    <row r="36" spans="2:11" x14ac:dyDescent="0.35">
      <c r="B36" s="117"/>
      <c r="C36" s="117"/>
      <c r="D36" s="118"/>
      <c r="E36" s="117"/>
      <c r="F36" s="117"/>
      <c r="G36" s="117"/>
      <c r="H36" s="117"/>
      <c r="I36" s="117"/>
      <c r="J36" s="117"/>
      <c r="K36" s="117"/>
    </row>
    <row r="37" spans="2:11" x14ac:dyDescent="0.35">
      <c r="B37" s="117"/>
      <c r="C37" s="117"/>
      <c r="D37" s="118"/>
      <c r="E37" s="117"/>
      <c r="F37" s="117"/>
      <c r="G37" s="117"/>
      <c r="H37" s="117"/>
      <c r="I37" s="117"/>
      <c r="J37" s="117"/>
      <c r="K37" s="117"/>
    </row>
    <row r="38" spans="2:11" x14ac:dyDescent="0.35">
      <c r="B38" s="117"/>
      <c r="C38" s="117"/>
      <c r="D38" s="118"/>
      <c r="E38" s="117"/>
      <c r="F38" s="117"/>
      <c r="G38" s="117"/>
      <c r="H38" s="117"/>
      <c r="I38" s="117"/>
      <c r="J38" s="117"/>
      <c r="K38" s="117"/>
    </row>
    <row r="39" spans="2:11" x14ac:dyDescent="0.35">
      <c r="B39" s="117"/>
      <c r="C39" s="117"/>
      <c r="D39" s="118"/>
      <c r="E39" s="117"/>
      <c r="F39" s="117"/>
      <c r="G39" s="117"/>
      <c r="H39" s="117"/>
      <c r="I39" s="117"/>
      <c r="J39" s="117"/>
      <c r="K39" s="117"/>
    </row>
    <row r="40" spans="2:11" x14ac:dyDescent="0.35">
      <c r="B40" s="117"/>
      <c r="C40" s="117"/>
      <c r="D40" s="118"/>
      <c r="E40" s="117"/>
      <c r="F40" s="117"/>
      <c r="G40" s="117"/>
      <c r="H40" s="117"/>
      <c r="I40" s="117"/>
      <c r="J40" s="117"/>
      <c r="K40" s="117"/>
    </row>
    <row r="41" spans="2:11" x14ac:dyDescent="0.35">
      <c r="B41" s="117"/>
      <c r="C41" s="117"/>
      <c r="D41" s="118"/>
      <c r="E41" s="117"/>
      <c r="F41" s="117"/>
      <c r="G41" s="117"/>
      <c r="H41" s="117"/>
      <c r="I41" s="117"/>
      <c r="J41" s="117"/>
      <c r="K41" s="117"/>
    </row>
    <row r="42" spans="2:11" x14ac:dyDescent="0.35">
      <c r="B42" s="117"/>
      <c r="C42" s="117"/>
      <c r="D42" s="118"/>
      <c r="E42" s="117"/>
      <c r="F42" s="117"/>
      <c r="G42" s="117"/>
      <c r="H42" s="117"/>
      <c r="I42" s="117"/>
      <c r="J42" s="117"/>
      <c r="K42" s="117"/>
    </row>
    <row r="43" spans="2:11" x14ac:dyDescent="0.35">
      <c r="B43" s="117"/>
      <c r="C43" s="117"/>
      <c r="D43" s="118"/>
      <c r="E43" s="117"/>
      <c r="F43" s="117"/>
      <c r="G43" s="117"/>
      <c r="H43" s="117"/>
      <c r="I43" s="117"/>
      <c r="J43" s="117"/>
      <c r="K43" s="117"/>
    </row>
    <row r="44" spans="2:11" x14ac:dyDescent="0.35">
      <c r="B44" s="117"/>
      <c r="C44" s="117"/>
      <c r="D44" s="118"/>
      <c r="E44" s="117"/>
      <c r="F44" s="117"/>
      <c r="G44" s="117"/>
      <c r="H44" s="117"/>
      <c r="I44" s="117"/>
      <c r="J44" s="117"/>
      <c r="K44" s="117"/>
    </row>
    <row r="45" spans="2:11" x14ac:dyDescent="0.35">
      <c r="B45" s="117"/>
      <c r="C45" s="117"/>
      <c r="D45" s="118"/>
      <c r="E45" s="117"/>
      <c r="F45" s="117"/>
      <c r="G45" s="117"/>
      <c r="H45" s="117"/>
      <c r="I45" s="117"/>
      <c r="J45" s="117"/>
      <c r="K45" s="117"/>
    </row>
    <row r="46" spans="2:11" x14ac:dyDescent="0.35">
      <c r="B46" s="117"/>
      <c r="C46" s="117"/>
      <c r="D46" s="118"/>
      <c r="E46" s="117"/>
      <c r="F46" s="117"/>
      <c r="G46" s="117"/>
      <c r="H46" s="117"/>
      <c r="I46" s="117"/>
      <c r="J46" s="117"/>
      <c r="K46" s="117"/>
    </row>
    <row r="47" spans="2:11" x14ac:dyDescent="0.35">
      <c r="B47" s="117"/>
      <c r="C47" s="117"/>
      <c r="D47" s="118"/>
      <c r="E47" s="117"/>
      <c r="F47" s="117"/>
      <c r="G47" s="117"/>
      <c r="H47" s="117"/>
      <c r="I47" s="117"/>
      <c r="J47" s="117"/>
      <c r="K47" s="117"/>
    </row>
  </sheetData>
  <sheetProtection selectLockedCells="1"/>
  <mergeCells count="33">
    <mergeCell ref="F7:K7"/>
    <mergeCell ref="F19:K19"/>
    <mergeCell ref="F8:K8"/>
    <mergeCell ref="F9:K9"/>
    <mergeCell ref="F10:I10"/>
    <mergeCell ref="J10:K10"/>
    <mergeCell ref="B11:K11"/>
    <mergeCell ref="B12:K12"/>
    <mergeCell ref="B14:J14"/>
    <mergeCell ref="B15:J15"/>
    <mergeCell ref="B16:J16"/>
    <mergeCell ref="B7:E7"/>
    <mergeCell ref="B8:E8"/>
    <mergeCell ref="B9:E9"/>
    <mergeCell ref="B10:E10"/>
    <mergeCell ref="B13:J13"/>
    <mergeCell ref="B2:K2"/>
    <mergeCell ref="B3:K3"/>
    <mergeCell ref="F4:K4"/>
    <mergeCell ref="F5:K5"/>
    <mergeCell ref="F6:K6"/>
    <mergeCell ref="B4:E4"/>
    <mergeCell ref="B5:E5"/>
    <mergeCell ref="B6:E6"/>
    <mergeCell ref="B25:K25"/>
    <mergeCell ref="F26:I27"/>
    <mergeCell ref="J26:K27"/>
    <mergeCell ref="B26:E27"/>
    <mergeCell ref="B17:J17"/>
    <mergeCell ref="B18:K18"/>
    <mergeCell ref="B19:E19"/>
    <mergeCell ref="B23:H23"/>
    <mergeCell ref="D24:K24"/>
  </mergeCells>
  <dataValidations count="1">
    <dataValidation type="list" allowBlank="1" showInputMessage="1" showErrorMessage="1" sqref="F10:H10" xr:uid="{CACC827A-9BDE-4D68-BE0A-714B664E9FFF}">
      <formula1>"Som platcom DPH,Nie som platcom DPH"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4" sqref="B4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63</v>
      </c>
    </row>
    <row r="3" spans="2:2" x14ac:dyDescent="0.35">
      <c r="B3" s="4"/>
    </row>
    <row r="4" spans="2:2" x14ac:dyDescent="0.35">
      <c r="B4" s="5" t="s">
        <v>102</v>
      </c>
    </row>
    <row r="5" spans="2:2" x14ac:dyDescent="0.35">
      <c r="B5" s="6"/>
    </row>
    <row r="6" spans="2:2" x14ac:dyDescent="0.35">
      <c r="B6" s="7" t="s">
        <v>64</v>
      </c>
    </row>
    <row r="7" spans="2:2" x14ac:dyDescent="0.35">
      <c r="B7" s="5"/>
    </row>
    <row r="8" spans="2:2" x14ac:dyDescent="0.35">
      <c r="B8" s="105" t="s">
        <v>65</v>
      </c>
    </row>
    <row r="9" spans="2:2" x14ac:dyDescent="0.35">
      <c r="B9" s="105"/>
    </row>
    <row r="10" spans="2:2" x14ac:dyDescent="0.35">
      <c r="B10" s="106" t="s">
        <v>66</v>
      </c>
    </row>
    <row r="11" spans="2:2" x14ac:dyDescent="0.35">
      <c r="B11" s="106" t="s">
        <v>67</v>
      </c>
    </row>
    <row r="12" spans="2:2" x14ac:dyDescent="0.35">
      <c r="B12" s="106" t="s">
        <v>68</v>
      </c>
    </row>
    <row r="13" spans="2:2" x14ac:dyDescent="0.35">
      <c r="B13" s="106" t="s">
        <v>69</v>
      </c>
    </row>
    <row r="14" spans="2:2" ht="16.5" customHeight="1" x14ac:dyDescent="0.35">
      <c r="B14" s="5"/>
    </row>
    <row r="15" spans="2:2" ht="29" x14ac:dyDescent="0.35">
      <c r="B15" s="105" t="s">
        <v>70</v>
      </c>
    </row>
    <row r="16" spans="2:2" x14ac:dyDescent="0.35">
      <c r="B16" s="8"/>
    </row>
    <row r="17" spans="2:2" ht="29" x14ac:dyDescent="0.35">
      <c r="B17" s="5" t="s">
        <v>71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2" workbookViewId="0">
      <selection activeCell="B5" sqref="B5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72</v>
      </c>
    </row>
    <row r="3" spans="2:2" x14ac:dyDescent="0.35">
      <c r="B3" s="4"/>
    </row>
    <row r="4" spans="2:2" x14ac:dyDescent="0.35">
      <c r="B4" s="10" t="s">
        <v>102</v>
      </c>
    </row>
    <row r="5" spans="2:2" x14ac:dyDescent="0.35">
      <c r="B5" s="4"/>
    </row>
    <row r="6" spans="2:2" x14ac:dyDescent="0.35">
      <c r="B6" s="11" t="s">
        <v>64</v>
      </c>
    </row>
    <row r="7" spans="2:2" x14ac:dyDescent="0.35">
      <c r="B7" s="12"/>
    </row>
    <row r="8" spans="2:2" ht="60.75" customHeight="1" x14ac:dyDescent="0.35">
      <c r="B8" s="5" t="s">
        <v>73</v>
      </c>
    </row>
    <row r="9" spans="2:2" x14ac:dyDescent="0.35">
      <c r="B9" s="5"/>
    </row>
    <row r="10" spans="2:2" x14ac:dyDescent="0.35">
      <c r="B10" s="5" t="s">
        <v>74</v>
      </c>
    </row>
    <row r="11" spans="2:2" x14ac:dyDescent="0.35">
      <c r="B11" s="5" t="s">
        <v>75</v>
      </c>
    </row>
    <row r="12" spans="2:2" x14ac:dyDescent="0.35">
      <c r="B12" s="5" t="s">
        <v>76</v>
      </c>
    </row>
    <row r="13" spans="2:2" x14ac:dyDescent="0.35">
      <c r="B13" s="5" t="s">
        <v>77</v>
      </c>
    </row>
    <row r="14" spans="2:2" x14ac:dyDescent="0.35">
      <c r="B14" s="5" t="s">
        <v>78</v>
      </c>
    </row>
    <row r="15" spans="2:2" x14ac:dyDescent="0.35">
      <c r="B15" s="5" t="s">
        <v>79</v>
      </c>
    </row>
    <row r="16" spans="2:2" x14ac:dyDescent="0.35">
      <c r="B16" s="5" t="s">
        <v>80</v>
      </c>
    </row>
    <row r="17" spans="2:2" ht="29" x14ac:dyDescent="0.35">
      <c r="B17" s="5" t="s">
        <v>81</v>
      </c>
    </row>
    <row r="18" spans="2:2" x14ac:dyDescent="0.35">
      <c r="B18" s="5" t="s">
        <v>82</v>
      </c>
    </row>
    <row r="19" spans="2:2" x14ac:dyDescent="0.35">
      <c r="B19" s="5" t="s">
        <v>83</v>
      </c>
    </row>
    <row r="20" spans="2:2" x14ac:dyDescent="0.35">
      <c r="B20" s="5" t="s">
        <v>84</v>
      </c>
    </row>
    <row r="21" spans="2:2" ht="29" x14ac:dyDescent="0.35">
      <c r="B21" s="5" t="s">
        <v>85</v>
      </c>
    </row>
    <row r="22" spans="2:2" x14ac:dyDescent="0.35">
      <c r="B22" s="5" t="s">
        <v>86</v>
      </c>
    </row>
    <row r="23" spans="2:2" x14ac:dyDescent="0.35">
      <c r="B23" s="6"/>
    </row>
    <row r="24" spans="2:2" ht="58" x14ac:dyDescent="0.35">
      <c r="B24" s="5" t="s">
        <v>87</v>
      </c>
    </row>
    <row r="25" spans="2:2" ht="13.5" customHeight="1" x14ac:dyDescent="0.35">
      <c r="B25" s="5"/>
    </row>
    <row r="26" spans="2:2" ht="29" x14ac:dyDescent="0.35">
      <c r="B26" s="5" t="s">
        <v>88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8" sqref="B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89</v>
      </c>
    </row>
    <row r="3" spans="2:2" x14ac:dyDescent="0.35">
      <c r="B3" s="4"/>
    </row>
    <row r="4" spans="2:2" x14ac:dyDescent="0.35">
      <c r="B4" s="5" t="s">
        <v>102</v>
      </c>
    </row>
    <row r="5" spans="2:2" x14ac:dyDescent="0.35">
      <c r="B5" s="6"/>
    </row>
    <row r="6" spans="2:2" x14ac:dyDescent="0.35">
      <c r="B6" s="7" t="s">
        <v>64</v>
      </c>
    </row>
    <row r="7" spans="2:2" x14ac:dyDescent="0.35">
      <c r="B7" s="5"/>
    </row>
    <row r="8" spans="2:2" ht="60.75" customHeight="1" x14ac:dyDescent="0.35">
      <c r="B8" s="5" t="s">
        <v>90</v>
      </c>
    </row>
    <row r="9" spans="2:2" x14ac:dyDescent="0.35">
      <c r="B9" s="5" t="s">
        <v>91</v>
      </c>
    </row>
    <row r="10" spans="2:2" x14ac:dyDescent="0.35">
      <c r="B10" s="8"/>
    </row>
    <row r="11" spans="2:2" ht="29" x14ac:dyDescent="0.35">
      <c r="B11" s="5" t="s">
        <v>92</v>
      </c>
    </row>
    <row r="12" spans="2:2" x14ac:dyDescent="0.35">
      <c r="B12" s="5"/>
    </row>
    <row r="13" spans="2:2" ht="29" x14ac:dyDescent="0.35">
      <c r="B13" s="5" t="s">
        <v>93</v>
      </c>
    </row>
    <row r="14" spans="2:2" x14ac:dyDescent="0.35">
      <c r="B14" s="5"/>
    </row>
    <row r="15" spans="2:2" ht="29" x14ac:dyDescent="0.35">
      <c r="B15" s="5" t="s">
        <v>94</v>
      </c>
    </row>
    <row r="16" spans="2:2" x14ac:dyDescent="0.35">
      <c r="B16" s="5"/>
    </row>
    <row r="17" spans="2:2" ht="58" x14ac:dyDescent="0.35">
      <c r="B17" s="5" t="s">
        <v>95</v>
      </c>
    </row>
    <row r="18" spans="2:2" x14ac:dyDescent="0.35">
      <c r="B18" s="5"/>
    </row>
    <row r="19" spans="2:2" ht="72.5" x14ac:dyDescent="0.35">
      <c r="B19" s="5" t="s">
        <v>96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e063c0a-ee3c-4ad2-a167-d4d57b504aec}" enabled="0" method="" siteId="{de063c0a-ee3c-4ad2-a167-d4d57b504ae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Natália Paugschová</cp:lastModifiedBy>
  <cp:revision/>
  <dcterms:created xsi:type="dcterms:W3CDTF">2022-09-22T09:41:16Z</dcterms:created>
  <dcterms:modified xsi:type="dcterms:W3CDTF">2026-08-26T11:19:30Z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