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466 Revúca LivingLabb_IKT/"/>
    </mc:Choice>
  </mc:AlternateContent>
  <xr:revisionPtr revIDLastSave="802" documentId="8_{233EE7EB-A9A6-48A2-8603-523F23127B73}" xr6:coauthVersionLast="47" xr6:coauthVersionMax="47" xr10:uidLastSave="{5E045BD0-5A12-4484-9003-3900BCA4777E}"/>
  <bookViews>
    <workbookView xWindow="-120" yWindow="-120" windowWidth="29040" windowHeight="15720" xr2:uid="{00000000-000D-0000-FFFF-FFFF00000000}"/>
  </bookViews>
  <sheets>
    <sheet name="IK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C38" i="1"/>
  <c r="C64" i="1"/>
  <c r="C148" i="1"/>
  <c r="C120" i="1"/>
  <c r="C94" i="1"/>
  <c r="C154" i="1" l="1"/>
  <c r="C40" i="1"/>
  <c r="C95" i="1"/>
  <c r="C149" i="1"/>
  <c r="C150" i="1"/>
  <c r="C121" i="1"/>
  <c r="C122" i="1"/>
  <c r="C96" i="1"/>
  <c r="C65" i="1"/>
  <c r="C66" i="1"/>
  <c r="C39" i="1"/>
  <c r="C155" i="1" s="1"/>
  <c r="C156" i="1" l="1"/>
</calcChain>
</file>

<file path=xl/sharedStrings.xml><?xml version="1.0" encoding="utf-8"?>
<sst xmlns="http://schemas.openxmlformats.org/spreadsheetml/2006/main" count="264" uniqueCount="181">
  <si>
    <t>Príloha č. 2 SP - Technická špecifikácia a cenová kalkulácia/Návrth na plnenie kritéria</t>
  </si>
  <si>
    <t>Príloha č. 1 Zmluvy - Technická špecifikácia a cenová ponuka/Návrh na plnenie kritéria</t>
  </si>
  <si>
    <t>Technická špecifikácia a cenová kalkulácia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</si>
  <si>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</si>
  <si>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</si>
  <si>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</si>
  <si>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</si>
  <si>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</si>
  <si>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←</t>
  </si>
  <si>
    <t>Platca DPH 23%</t>
  </si>
  <si>
    <t>Sociálny podnik 5%</t>
  </si>
  <si>
    <t>Neplatca DPH</t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</si>
  <si>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</si>
  <si>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</si>
  <si>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r>
      <t xml:space="preserve">Doplní uchádzač </t>
    </r>
    <r>
      <rPr>
        <b/>
        <sz val="11"/>
        <color theme="1"/>
        <rFont val="Aptos Narrow"/>
        <family val="2"/>
      </rPr>
      <t>↓</t>
    </r>
  </si>
  <si>
    <t>a) Tablet na tvorbu grafiky a ilustrácií s ceruzkou</t>
  </si>
  <si>
    <t>Označenie (výrobná značka,typ,model)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</si>
  <si>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</si>
  <si>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</si>
  <si>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</si>
  <si>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</si>
  <si>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</si>
  <si>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</si>
  <si>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informácie/presná požiadavka</t>
  </si>
  <si>
    <t>Uchádzačom ponúknuté parametre (uchádzač uvedie ku každej položke/parametru hodnotu/funkcionalitu ponúkaného produktu, t. j. opis vlastností produktu tak, aby bolo možné posúdiť splnenie požiadaviek na daný produkt)</t>
  </si>
  <si>
    <t>Uhlopriečka</t>
  </si>
  <si>
    <t>palce</t>
  </si>
  <si>
    <t>požaduje sa</t>
  </si>
  <si>
    <t>Kapacita úložiska</t>
  </si>
  <si>
    <t>GB</t>
  </si>
  <si>
    <t>Veľkosť operačnej pamäte RAM</t>
  </si>
  <si>
    <t>Vstupy</t>
  </si>
  <si>
    <t>USB-C</t>
  </si>
  <si>
    <t>Rozlíšenie displeja</t>
  </si>
  <si>
    <t>pixel</t>
  </si>
  <si>
    <t>QHD</t>
  </si>
  <si>
    <t>Technológia displeja</t>
  </si>
  <si>
    <t>OLED</t>
  </si>
  <si>
    <t>Jemnosť displeja</t>
  </si>
  <si>
    <t>PPI</t>
  </si>
  <si>
    <t>Obnovovacia frekvencia displeja</t>
  </si>
  <si>
    <t>Hz</t>
  </si>
  <si>
    <t>Svietivosť displeja</t>
  </si>
  <si>
    <t>Nity</t>
  </si>
  <si>
    <t>Kapacita batérie</t>
  </si>
  <si>
    <t>mAh</t>
  </si>
  <si>
    <t>Počet jadier procesora</t>
  </si>
  <si>
    <t>počet</t>
  </si>
  <si>
    <t>K tabletu ceruzka s bluetooth a rozpoznaním prítlaku</t>
  </si>
  <si>
    <t>Procesor</t>
  </si>
  <si>
    <t>body</t>
  </si>
  <si>
    <t>procesor s výkonom dávajúcim minimálne skóre 22000 podľa benchmarku PassMark (https://www.cpubenchmark.net/) v čase podávania cenovej ponuky</t>
  </si>
  <si>
    <t>Hmotnosť</t>
  </si>
  <si>
    <t>g</t>
  </si>
  <si>
    <t>Verzia OS</t>
  </si>
  <si>
    <t>min. iPad OS 16.3</t>
  </si>
  <si>
    <t>Farba</t>
  </si>
  <si>
    <t>strieborná</t>
  </si>
  <si>
    <t>Bezdrôtové technológie</t>
  </si>
  <si>
    <t>Bluetooth, Wi-Fi</t>
  </si>
  <si>
    <t>Konštrukcia</t>
  </si>
  <si>
    <t>s dotykovým displejom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</si>
  <si>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</si>
  <si>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</si>
  <si>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</si>
  <si>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</si>
  <si>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</si>
  <si>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b) Monitor s vysokým rozlíšením farieb 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</si>
  <si>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</si>
  <si>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Typ rozlíšenia</t>
  </si>
  <si>
    <t>4K/QHD</t>
  </si>
  <si>
    <t>HDMI 1x, USB-C 1x, USB 3x, DisplayPort 1x</t>
  </si>
  <si>
    <t>rovný</t>
  </si>
  <si>
    <t>Typ panela</t>
  </si>
  <si>
    <t>IPS</t>
  </si>
  <si>
    <t>Technológia panela</t>
  </si>
  <si>
    <t>LCD</t>
  </si>
  <si>
    <t>HZ</t>
  </si>
  <si>
    <t>Nastaviteľná výška</t>
  </si>
  <si>
    <t>Formát obrazovky 16:9</t>
  </si>
  <si>
    <t>Povrch displeja</t>
  </si>
  <si>
    <t>antireflexný</t>
  </si>
  <si>
    <t>Natívny kontrast</t>
  </si>
  <si>
    <t>,,1500:1"</t>
  </si>
  <si>
    <t>Čas odozvy</t>
  </si>
  <si>
    <t>ms</t>
  </si>
  <si>
    <t xml:space="preserve">Hmotnosť </t>
  </si>
  <si>
    <t>kg</t>
  </si>
  <si>
    <t>čierna alebo biela</t>
  </si>
  <si>
    <t>c) Výkonný počítač</t>
  </si>
  <si>
    <t>Frekvencia pamäte</t>
  </si>
  <si>
    <t>MHz</t>
  </si>
  <si>
    <t>Interné úložisko SSD</t>
  </si>
  <si>
    <t>SSD NVMe PCIe, kapacita min. 2 TB</t>
  </si>
  <si>
    <t>Grafická karta</t>
  </si>
  <si>
    <t>Samostatná grafická karta s výkonom minimálne NVIDIA GeForce RTX 5080 alebo ekvivalent, pamäť min. 16 GB GDDR7, podpora DirectX 12 Ultimate, Ray Tracing, DLSS alebo ekvivalent</t>
  </si>
  <si>
    <t>Operačný systém</t>
  </si>
  <si>
    <t>Microsoft Windows 11 Home alebo Microsoft Windows 11 Pro 64-bit alebo ekvivalent s trvalou licenciou</t>
  </si>
  <si>
    <t>procesor s výkonom dávajúcim minimálne skóre 34000 podľa benchmarku PassMark (https://www.cpubenchmark.net/) v čase podávania cenovej ponuky</t>
  </si>
  <si>
    <t>Frekvencia procesora</t>
  </si>
  <si>
    <t>GHz</t>
  </si>
  <si>
    <t>Počet slotov RAM 4, z toho 2 voľné</t>
  </si>
  <si>
    <t>Základná doska</t>
  </si>
  <si>
    <t>Čipset podporujúci DDR5, PCIe 4.0/5.0, minimálne 2× M.2 NVMe, integrovaná sieťová karta, Wi-Fi a Bluetooth</t>
  </si>
  <si>
    <t>Chladenie procesora</t>
  </si>
  <si>
    <t>Výkonné kvapalinové alebo ekvivalentné chladenie zabezpečujúce stabilnú prevádzku pri plnom zaťažení</t>
  </si>
  <si>
    <t>Zdroj</t>
  </si>
  <si>
    <t>Min. 1000 W, účinnosť minimálne 80 PLUS Gold, podpora ATX 3.0/3.1 alebo novšia</t>
  </si>
  <si>
    <t>Sieť</t>
  </si>
  <si>
    <t>2,5 Gb Ethernet, Wi-Fi 6 alebo novšia, Bluetooth 5.x</t>
  </si>
  <si>
    <t>USB porty</t>
  </si>
  <si>
    <t>Min. 8× USB (z toho min. 1× USB-C a min. 2× USB 3.2 Gen2 alebo lepšie)</t>
  </si>
  <si>
    <t>Video výstupy</t>
  </si>
  <si>
    <t>HDMI a DisplayPort</t>
  </si>
  <si>
    <t>Zvuk</t>
  </si>
  <si>
    <t>Integrovaná HD Audio</t>
  </si>
  <si>
    <t>Farba čierna alebo biela</t>
  </si>
  <si>
    <t>d) Drôtový set hernej klávesnice a optickej myši</t>
  </si>
  <si>
    <t>Pripojenie klávesnice</t>
  </si>
  <si>
    <t xml:space="preserve"> </t>
  </si>
  <si>
    <t>USB-A, Plug &amp; Play</t>
  </si>
  <si>
    <t>Kompatibilita setu</t>
  </si>
  <si>
    <t>Microsoft Windows 10, Windows 11 alebo novší</t>
  </si>
  <si>
    <t>Typ klávesnice</t>
  </si>
  <si>
    <t>Plnohodnotná (Full Size) s numerickou časťou</t>
  </si>
  <si>
    <t>Rozloženie klávesnice</t>
  </si>
  <si>
    <t>SK/CZ</t>
  </si>
  <si>
    <t>Typ spínačov klávesnice</t>
  </si>
  <si>
    <t>Membránové alebo mechanické</t>
  </si>
  <si>
    <t>Záruka na set</t>
  </si>
  <si>
    <t>mesiace</t>
  </si>
  <si>
    <t>Dĺžka kábla</t>
  </si>
  <si>
    <t>m</t>
  </si>
  <si>
    <t>Typ senzora myši</t>
  </si>
  <si>
    <t>Optický</t>
  </si>
  <si>
    <t>Rozlíšenie senzora myši</t>
  </si>
  <si>
    <t>DPI</t>
  </si>
  <si>
    <t>Počet programovateľných tlačidiel</t>
  </si>
  <si>
    <t>RGB podsvietenie</t>
  </si>
  <si>
    <t>Áno</t>
  </si>
  <si>
    <t>Životnosť hlavných tlačidiel</t>
  </si>
  <si>
    <t>kliknutia</t>
  </si>
  <si>
    <t>10 miliónov</t>
  </si>
  <si>
    <t>Pripojenie myši</t>
  </si>
  <si>
    <t>bezdrôtová alebo USB-A/USB-C</t>
  </si>
  <si>
    <t>e) Profesionálna stereo náhlavná súprava s mikrofónom pre kancelársku komunikáciu a videokonferencie</t>
  </si>
  <si>
    <t>On-ear (na uši), hlavový most</t>
  </si>
  <si>
    <t>Frekvenčná odozva</t>
  </si>
  <si>
    <t>Impedancia</t>
  </si>
  <si>
    <t>Ohm</t>
  </si>
  <si>
    <t>Citlivosť slúchadiel</t>
  </si>
  <si>
    <t>dB</t>
  </si>
  <si>
    <t>Citlivosť mikrofónu</t>
  </si>
  <si>
    <t>Pripojenie</t>
  </si>
  <si>
    <t>bezdrôtové alebo USB-A aj USB-C (prostredníctvom integrovaného adaptéra alebo ekvivalentného riešenia), Plug &amp; Play</t>
  </si>
  <si>
    <t>Farba čierna</t>
  </si>
  <si>
    <t>Dĺžka kábla slúchadiel</t>
  </si>
  <si>
    <t>Kompatibilita</t>
  </si>
  <si>
    <t>Microsoft Windows 10/11, macOS</t>
  </si>
  <si>
    <t>Certifikácia</t>
  </si>
  <si>
    <t>Certifikované pre Microsoft Teams, kompatibilné s Microsoft Teams, Zoom, Google Meet, Cisco Webex alebo ekvivalentnými platformami</t>
  </si>
  <si>
    <t>Záruka</t>
  </si>
  <si>
    <t>Typ mikrofónov</t>
  </si>
  <si>
    <t>Viacmikrofónové riešenie s technológiou potlačenia okolitého hluku</t>
  </si>
  <si>
    <t>Frekvenčný rozsah mikrofónu</t>
  </si>
  <si>
    <t>100 – 14000</t>
  </si>
  <si>
    <t>Ramienko mikrofónu</t>
  </si>
  <si>
    <t>Integrované alebo výklopné</t>
  </si>
  <si>
    <t>Náušníky</t>
  </si>
  <si>
    <t>Pamäťová pena alebo ekvivalentný komfortný materiál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</si>
  <si>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</si>
  <si>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DPH: (v EUR)</t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</si>
  <si>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</si>
  <si>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</si>
  <si>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prílohe č. 2 SP - Technická špecifikácia a cenová kalkulácia.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</si>
  <si>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</si>
  <si>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</si>
  <si>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</si>
  <si>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</si>
  <si>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</si>
  <si>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Living Lab Revúca - IKT - Výzva č.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</si>
</sst>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Aptos Narrow"/>
      <family val="2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charset val="1"/>
    </font>
    <font>
      <sz val="11"/>
      <color rgb="FF222222"/>
      <name val="Roboto"/>
      <charset val="1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2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2" fillId="3" borderId="1" xfId="0" applyNumberFormat="1" applyFont="1" applyFill="1" applyBorder="1"/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4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0" fontId="15" fillId="4" borderId="7" xfId="0" applyFont="1" applyFill="1" applyBorder="1" applyAlignment="1">
      <alignment vertical="center" wrapText="1"/>
    </xf>
    <xf numFmtId="4" fontId="9" fillId="3" borderId="1" xfId="0" applyNumberFormat="1" applyFont="1" applyFill="1" applyBorder="1"/>
    <xf numFmtId="0" fontId="13" fillId="3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13" fillId="3" borderId="2" xfId="0" applyFont="1" applyFill="1" applyBorder="1" applyAlignment="1" applyProtection="1">
      <alignment horizontal="left" vertical="top"/>
      <protection locked="0"/>
    </xf>
    <xf numFmtId="0" fontId="0" fillId="4" borderId="0" xfId="0" applyFill="1" applyProtection="1">
      <protection locked="0"/>
    </xf>
    <xf numFmtId="0" fontId="0" fillId="3" borderId="2" xfId="0" applyFill="1" applyBorder="1" applyProtection="1">
      <protection locked="0"/>
    </xf>
    <xf numFmtId="0" fontId="0" fillId="3" borderId="26" xfId="0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0" fillId="3" borderId="27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3" xfId="0" applyFill="1" applyBorder="1"/>
    <xf numFmtId="0" fontId="18" fillId="0" borderId="24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3" borderId="25" xfId="0" applyFill="1" applyBorder="1" applyProtection="1">
      <protection locked="0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center" vertical="center"/>
    </xf>
    <xf numFmtId="0" fontId="0" fillId="4" borderId="25" xfId="0" applyFill="1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4" borderId="0" xfId="0" applyFont="1" applyFill="1" applyAlignment="1" applyProtection="1">
      <alignment horizontal="center"/>
      <protection locked="0"/>
    </xf>
    <xf numFmtId="0" fontId="0" fillId="4" borderId="29" xfId="0" applyFill="1" applyBorder="1"/>
    <xf numFmtId="0" fontId="0" fillId="0" borderId="29" xfId="0" applyBorder="1"/>
    <xf numFmtId="0" fontId="0" fillId="4" borderId="30" xfId="0" applyFill="1" applyBorder="1"/>
    <xf numFmtId="0" fontId="0" fillId="0" borderId="28" xfId="0" applyBorder="1"/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3" fontId="0" fillId="0" borderId="25" xfId="0" applyNumberFormat="1" applyBorder="1" applyAlignment="1">
      <alignment horizontal="center" vertical="top"/>
    </xf>
    <xf numFmtId="0" fontId="1" fillId="3" borderId="25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3" fontId="0" fillId="0" borderId="2" xfId="0" applyNumberForma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1" xfId="0" applyBorder="1" applyAlignment="1">
      <alignment horizontal="center" vertical="top" wrapText="1"/>
    </xf>
    <xf numFmtId="3" fontId="0" fillId="0" borderId="31" xfId="0" applyNumberFormat="1" applyBorder="1" applyAlignment="1">
      <alignment horizontal="center" vertical="top"/>
    </xf>
    <xf numFmtId="0" fontId="1" fillId="3" borderId="3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3" borderId="3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left" wrapText="1"/>
    </xf>
    <xf numFmtId="0" fontId="17" fillId="0" borderId="24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9" fillId="0" borderId="0" xfId="0" applyFont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4" borderId="25" xfId="0" applyFill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left"/>
    </xf>
    <xf numFmtId="0" fontId="0" fillId="0" borderId="32" xfId="0" applyBorder="1"/>
    <xf numFmtId="0" fontId="1" fillId="3" borderId="32" xfId="0" applyFont="1" applyFill="1" applyBorder="1" applyAlignment="1" applyProtection="1">
      <alignment horizontal="center"/>
      <protection locked="0"/>
    </xf>
  </cellXfs>
  <cellStyles count="2">
    <cellStyle name="Hyperlink" xfId="1" xr:uid="{00000000-000B-0000-0000-000008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4"/>
  <sheetViews>
    <sheetView showGridLines="0" tabSelected="1" zoomScale="65" zoomScaleNormal="70" workbookViewId="0">
      <selection activeCell="F136" sqref="F136"/>
    </sheetView>
  </sheetViews>
  <sheetFormatPr defaultRowHeight="15" x14ac:dyDescent="0.25"/>
  <cols>
    <col min="1" max="1" width="4.42578125" customWidth="1"/>
    <col min="2" max="2" width="65.7109375" customWidth="1"/>
    <col min="3" max="3" width="17.42578125" customWidth="1"/>
    <col min="4" max="4" width="33.5703125" bestFit="1" customWidth="1"/>
    <col min="5" max="5" width="24" style="18" bestFit="1" customWidth="1"/>
    <col min="6" max="6" width="49.5703125" customWidth="1"/>
    <col min="7" max="7" width="62.42578125" customWidth="1"/>
    <col min="8" max="8" width="10.140625" customWidth="1"/>
    <col min="9" max="11" width="0" hidden="1" customWidth="1"/>
    <col min="12" max="12" width="8.140625" hidden="1" customWidth="1"/>
    <col min="13" max="13" width="5.7109375" customWidth="1"/>
  </cols>
  <sheetData>
    <row r="1" spans="1:12" x14ac:dyDescent="0.25">
      <c r="B1" t="s">
        <v>0</v>
      </c>
      <c r="F1" s="150" t="s">
        <v>1</v>
      </c>
      <c r="G1" s="150"/>
    </row>
    <row r="3" spans="1:12" ht="28.5" x14ac:dyDescent="0.45">
      <c r="C3" s="154" t="s">
        <v>2</v>
      </c>
      <c r="D3" s="155"/>
      <c r="E3" s="155"/>
      <c r="F3" s="155"/>
      <c r="G3" s="156"/>
    </row>
    <row r="5" spans="1:12" ht="30" customHeight="1" x14ac:dyDescent="0.25">
      <c r="B5" s="9" t="s">
        <v>3</v>
      </c>
      <c r="C5" s="157" t="s">
        <v>180</v>
      </c>
      <c r="D5" s="158"/>
      <c r="E5" s="158"/>
      <c r="F5" s="158"/>
      <c r="G5" s="159"/>
    </row>
    <row r="6" spans="1:12" ht="30" customHeight="1" x14ac:dyDescent="0.25">
      <c r="B6" s="5" t="s">
        <v>4</v>
      </c>
      <c r="C6" s="151" t="s">
        <v>5</v>
      </c>
      <c r="D6" s="152"/>
      <c r="E6" s="152"/>
      <c r="F6" s="152"/>
      <c r="G6" s="153"/>
    </row>
    <row r="7" spans="1:12" ht="30" customHeight="1" x14ac:dyDescent="0.25">
      <c r="B7" s="6" t="s">
        <v>6</v>
      </c>
      <c r="C7" s="151" t="s">
        <v>5</v>
      </c>
      <c r="D7" s="152"/>
      <c r="E7" s="152"/>
      <c r="F7" s="152"/>
      <c r="G7" s="153"/>
    </row>
    <row r="8" spans="1:12" ht="30" customHeight="1" x14ac:dyDescent="0.25">
      <c r="B8" s="21" t="s">
        <v>7</v>
      </c>
      <c r="C8" s="26"/>
      <c r="D8" s="35" t="s">
        <v>8</v>
      </c>
      <c r="E8" s="23"/>
      <c r="F8" s="24"/>
      <c r="G8" s="25"/>
      <c r="I8" t="s">
        <v>9</v>
      </c>
      <c r="J8" t="s">
        <v>10</v>
      </c>
      <c r="K8" t="s">
        <v>11</v>
      </c>
      <c r="L8">
        <f>IF(C8="Platca DPH 23%",23%,IF(C8="Sociálny podnik 5%",5%,0%))</f>
        <v>0</v>
      </c>
    </row>
    <row r="9" spans="1:12" ht="30" customHeight="1" x14ac:dyDescent="0.25">
      <c r="B9" s="160" t="s">
        <v>12</v>
      </c>
      <c r="C9" s="161"/>
      <c r="D9" s="161"/>
      <c r="E9" s="161"/>
      <c r="F9" s="161"/>
      <c r="G9" s="162"/>
    </row>
    <row r="10" spans="1:12" ht="57" customHeight="1" x14ac:dyDescent="0.25">
      <c r="B10" s="163" t="s">
        <v>13</v>
      </c>
      <c r="C10" s="164"/>
      <c r="D10" s="164"/>
      <c r="E10" s="164"/>
      <c r="F10" s="164"/>
      <c r="G10" s="165"/>
    </row>
    <row r="12" spans="1:12" x14ac:dyDescent="0.25">
      <c r="G12" s="38" t="s">
        <v>14</v>
      </c>
    </row>
    <row r="13" spans="1:12" x14ac:dyDescent="0.25">
      <c r="B13" s="142" t="s">
        <v>15</v>
      </c>
      <c r="C13" s="142"/>
      <c r="D13" s="142"/>
      <c r="E13" s="142"/>
      <c r="F13" s="143"/>
      <c r="G13" s="37" t="s">
        <v>16</v>
      </c>
    </row>
    <row r="14" spans="1:12" ht="15" customHeight="1" x14ac:dyDescent="0.25">
      <c r="A14" s="117" t="s">
        <v>17</v>
      </c>
      <c r="B14" s="117" t="s">
        <v>18</v>
      </c>
      <c r="C14" s="120" t="s">
        <v>19</v>
      </c>
      <c r="D14" s="139" t="s">
        <v>20</v>
      </c>
      <c r="E14" s="140"/>
      <c r="F14" s="141"/>
      <c r="G14" s="42"/>
    </row>
    <row r="15" spans="1:12" ht="14.45" customHeight="1" x14ac:dyDescent="0.25">
      <c r="A15" s="118"/>
      <c r="B15" s="118"/>
      <c r="C15" s="121"/>
      <c r="D15" s="117" t="s">
        <v>21</v>
      </c>
      <c r="E15" s="117" t="s">
        <v>22</v>
      </c>
      <c r="F15" s="120" t="s">
        <v>23</v>
      </c>
      <c r="G15" s="137" t="s">
        <v>24</v>
      </c>
    </row>
    <row r="16" spans="1:12" ht="43.15" customHeight="1" x14ac:dyDescent="0.25">
      <c r="A16" s="119"/>
      <c r="B16" s="119"/>
      <c r="C16" s="122"/>
      <c r="D16" s="119"/>
      <c r="E16" s="119"/>
      <c r="F16" s="122"/>
      <c r="G16" s="138"/>
    </row>
    <row r="17" spans="1:7" x14ac:dyDescent="0.25">
      <c r="A17" s="1">
        <v>1</v>
      </c>
      <c r="B17" s="1" t="s">
        <v>25</v>
      </c>
      <c r="C17" s="2" t="s">
        <v>26</v>
      </c>
      <c r="D17" s="2">
        <v>11</v>
      </c>
      <c r="E17" s="16"/>
      <c r="F17" s="86" t="s">
        <v>27</v>
      </c>
      <c r="G17" s="83"/>
    </row>
    <row r="18" spans="1:7" x14ac:dyDescent="0.25">
      <c r="A18" s="7">
        <v>2</v>
      </c>
      <c r="B18" s="1" t="s">
        <v>28</v>
      </c>
      <c r="C18" s="8" t="s">
        <v>29</v>
      </c>
      <c r="D18" s="8">
        <v>256</v>
      </c>
      <c r="E18" s="17"/>
      <c r="F18" s="86" t="s">
        <v>27</v>
      </c>
      <c r="G18" s="39"/>
    </row>
    <row r="19" spans="1:7" x14ac:dyDescent="0.25">
      <c r="A19" s="1">
        <v>3</v>
      </c>
      <c r="B19" s="1" t="s">
        <v>30</v>
      </c>
      <c r="C19" s="2" t="s">
        <v>29</v>
      </c>
      <c r="D19" s="2">
        <v>12</v>
      </c>
      <c r="E19" s="16"/>
      <c r="F19" s="86" t="s">
        <v>27</v>
      </c>
      <c r="G19" s="27"/>
    </row>
    <row r="20" spans="1:7" x14ac:dyDescent="0.25">
      <c r="A20" s="7">
        <v>4</v>
      </c>
      <c r="B20" s="1" t="s">
        <v>31</v>
      </c>
      <c r="C20" s="2"/>
      <c r="D20" s="2"/>
      <c r="E20" s="16"/>
      <c r="F20" s="87" t="s">
        <v>32</v>
      </c>
      <c r="G20" s="39"/>
    </row>
    <row r="21" spans="1:7" x14ac:dyDescent="0.25">
      <c r="A21" s="1">
        <v>5</v>
      </c>
      <c r="B21" s="1" t="s">
        <v>33</v>
      </c>
      <c r="C21" s="2" t="s">
        <v>34</v>
      </c>
      <c r="D21" s="2"/>
      <c r="E21" s="16"/>
      <c r="F21" s="88" t="s">
        <v>35</v>
      </c>
      <c r="G21" s="39"/>
    </row>
    <row r="22" spans="1:7" x14ac:dyDescent="0.25">
      <c r="A22" s="1">
        <v>6</v>
      </c>
      <c r="B22" s="1" t="s">
        <v>36</v>
      </c>
      <c r="C22" s="2"/>
      <c r="D22" s="2"/>
      <c r="E22" s="16"/>
      <c r="F22" s="89" t="s">
        <v>37</v>
      </c>
      <c r="G22" s="39"/>
    </row>
    <row r="23" spans="1:7" x14ac:dyDescent="0.25">
      <c r="A23" s="1">
        <v>7</v>
      </c>
      <c r="B23" s="1" t="s">
        <v>38</v>
      </c>
      <c r="C23" s="2" t="s">
        <v>39</v>
      </c>
      <c r="D23" s="2">
        <v>264</v>
      </c>
      <c r="E23" s="40"/>
      <c r="F23" s="90"/>
      <c r="G23" s="39"/>
    </row>
    <row r="24" spans="1:7" x14ac:dyDescent="0.25">
      <c r="A24" s="1">
        <v>8</v>
      </c>
      <c r="B24" s="1" t="s">
        <v>40</v>
      </c>
      <c r="C24" s="2" t="s">
        <v>41</v>
      </c>
      <c r="D24" s="2">
        <v>120</v>
      </c>
      <c r="E24" s="40"/>
      <c r="F24" s="90"/>
      <c r="G24" s="41"/>
    </row>
    <row r="25" spans="1:7" x14ac:dyDescent="0.25">
      <c r="A25" s="1">
        <v>9</v>
      </c>
      <c r="B25" s="1" t="s">
        <v>42</v>
      </c>
      <c r="C25" s="2" t="s">
        <v>43</v>
      </c>
      <c r="D25" s="2">
        <v>1600</v>
      </c>
      <c r="E25" s="40"/>
      <c r="F25" s="90"/>
      <c r="G25" s="41"/>
    </row>
    <row r="26" spans="1:7" x14ac:dyDescent="0.25">
      <c r="A26" s="1">
        <v>10</v>
      </c>
      <c r="B26" s="13" t="s">
        <v>44</v>
      </c>
      <c r="C26" s="2" t="s">
        <v>45</v>
      </c>
      <c r="D26" s="2">
        <v>8160</v>
      </c>
      <c r="E26" s="16"/>
      <c r="F26" s="91"/>
      <c r="G26" s="41"/>
    </row>
    <row r="27" spans="1:7" x14ac:dyDescent="0.25">
      <c r="A27" s="1">
        <v>11</v>
      </c>
      <c r="B27" s="13" t="s">
        <v>46</v>
      </c>
      <c r="C27" s="2" t="s">
        <v>47</v>
      </c>
      <c r="D27" s="2">
        <v>9</v>
      </c>
      <c r="E27" s="16"/>
      <c r="F27" s="86"/>
      <c r="G27" s="39"/>
    </row>
    <row r="28" spans="1:7" x14ac:dyDescent="0.25">
      <c r="A28" s="1">
        <v>12</v>
      </c>
      <c r="B28" s="13" t="s">
        <v>48</v>
      </c>
      <c r="C28" s="2"/>
      <c r="D28" s="2"/>
      <c r="E28" s="16"/>
      <c r="F28" s="86" t="s">
        <v>27</v>
      </c>
      <c r="G28" s="39"/>
    </row>
    <row r="29" spans="1:7" ht="63.75" customHeight="1" x14ac:dyDescent="0.25">
      <c r="A29" s="81">
        <v>13</v>
      </c>
      <c r="B29" s="82" t="s">
        <v>49</v>
      </c>
      <c r="C29" s="16" t="s">
        <v>50</v>
      </c>
      <c r="D29" s="16"/>
      <c r="E29" s="16"/>
      <c r="F29" s="92" t="s">
        <v>51</v>
      </c>
      <c r="G29" s="39"/>
    </row>
    <row r="30" spans="1:7" x14ac:dyDescent="0.25">
      <c r="A30" s="30">
        <v>14</v>
      </c>
      <c r="B30" s="13" t="s">
        <v>52</v>
      </c>
      <c r="C30" s="2" t="s">
        <v>53</v>
      </c>
      <c r="D30" s="2">
        <v>350</v>
      </c>
      <c r="E30" s="16"/>
      <c r="F30" s="93"/>
      <c r="G30" s="39"/>
    </row>
    <row r="31" spans="1:7" x14ac:dyDescent="0.25">
      <c r="A31" s="1">
        <v>15</v>
      </c>
      <c r="B31" s="13" t="s">
        <v>54</v>
      </c>
      <c r="C31" s="2"/>
      <c r="D31" s="2"/>
      <c r="E31" s="40"/>
      <c r="F31" s="104" t="s">
        <v>55</v>
      </c>
      <c r="G31" s="39"/>
    </row>
    <row r="32" spans="1:7" x14ac:dyDescent="0.25">
      <c r="A32" s="1">
        <v>16</v>
      </c>
      <c r="B32" s="13" t="s">
        <v>56</v>
      </c>
      <c r="C32" s="2"/>
      <c r="D32" s="2"/>
      <c r="E32" s="40"/>
      <c r="F32" s="94" t="s">
        <v>57</v>
      </c>
      <c r="G32" s="41"/>
    </row>
    <row r="33" spans="1:7" x14ac:dyDescent="0.25">
      <c r="A33" s="1">
        <v>17</v>
      </c>
      <c r="B33" s="13" t="s">
        <v>58</v>
      </c>
      <c r="C33" s="2"/>
      <c r="D33" s="2"/>
      <c r="E33" s="40"/>
      <c r="F33" s="90" t="s">
        <v>59</v>
      </c>
      <c r="G33" s="41"/>
    </row>
    <row r="34" spans="1:7" x14ac:dyDescent="0.25">
      <c r="A34" s="1">
        <v>18</v>
      </c>
      <c r="B34" s="13" t="s">
        <v>60</v>
      </c>
      <c r="C34" s="2"/>
      <c r="D34" s="2"/>
      <c r="E34" s="40"/>
      <c r="F34" s="90" t="s">
        <v>61</v>
      </c>
      <c r="G34" s="48"/>
    </row>
    <row r="35" spans="1:7" x14ac:dyDescent="0.25">
      <c r="G35" s="49"/>
    </row>
    <row r="36" spans="1:7" x14ac:dyDescent="0.25">
      <c r="B36" s="3" t="s">
        <v>62</v>
      </c>
      <c r="C36" s="2">
        <v>10</v>
      </c>
      <c r="G36" s="28"/>
    </row>
    <row r="37" spans="1:7" x14ac:dyDescent="0.25">
      <c r="B37" s="3" t="s">
        <v>63</v>
      </c>
      <c r="C37" s="29"/>
      <c r="G37" s="28"/>
    </row>
    <row r="38" spans="1:7" x14ac:dyDescent="0.25">
      <c r="B38" s="3" t="s">
        <v>64</v>
      </c>
      <c r="C38" s="20">
        <f>ROUND(C36*C37,2)</f>
        <v>0</v>
      </c>
      <c r="G38" s="28"/>
    </row>
    <row r="39" spans="1:7" x14ac:dyDescent="0.25">
      <c r="B39" s="3" t="s">
        <v>65</v>
      </c>
      <c r="C39" s="20">
        <f>ROUND(C38*L8,2)</f>
        <v>0</v>
      </c>
      <c r="D39" s="28"/>
      <c r="G39" s="28"/>
    </row>
    <row r="40" spans="1:7" x14ac:dyDescent="0.25">
      <c r="B40" s="4" t="s">
        <v>66</v>
      </c>
      <c r="C40" s="20">
        <f>ROUND(C38*(1+L8),2)</f>
        <v>0</v>
      </c>
      <c r="G40" s="28"/>
    </row>
    <row r="41" spans="1:7" x14ac:dyDescent="0.25">
      <c r="G41" s="28"/>
    </row>
    <row r="42" spans="1:7" x14ac:dyDescent="0.25">
      <c r="G42" s="28"/>
    </row>
    <row r="43" spans="1:7" x14ac:dyDescent="0.25">
      <c r="B43" s="142" t="s">
        <v>67</v>
      </c>
      <c r="C43" s="142"/>
      <c r="D43" s="142"/>
      <c r="E43" s="142"/>
      <c r="F43" s="143"/>
      <c r="G43" s="37" t="s">
        <v>16</v>
      </c>
    </row>
    <row r="44" spans="1:7" ht="15" customHeight="1" x14ac:dyDescent="0.25">
      <c r="A44" s="117" t="s">
        <v>17</v>
      </c>
      <c r="B44" s="117" t="s">
        <v>18</v>
      </c>
      <c r="C44" s="120" t="s">
        <v>19</v>
      </c>
      <c r="D44" s="139" t="s">
        <v>20</v>
      </c>
      <c r="E44" s="140"/>
      <c r="F44" s="141"/>
      <c r="G44" s="39"/>
    </row>
    <row r="45" spans="1:7" ht="14.45" customHeight="1" x14ac:dyDescent="0.25">
      <c r="A45" s="118"/>
      <c r="B45" s="118"/>
      <c r="C45" s="121"/>
      <c r="D45" s="117" t="s">
        <v>21</v>
      </c>
      <c r="E45" s="117" t="s">
        <v>22</v>
      </c>
      <c r="F45" s="120" t="s">
        <v>23</v>
      </c>
      <c r="G45" s="137" t="s">
        <v>68</v>
      </c>
    </row>
    <row r="46" spans="1:7" ht="43.15" customHeight="1" x14ac:dyDescent="0.25">
      <c r="A46" s="119"/>
      <c r="B46" s="119"/>
      <c r="C46" s="122"/>
      <c r="D46" s="119"/>
      <c r="E46" s="119"/>
      <c r="F46" s="122"/>
      <c r="G46" s="138"/>
    </row>
    <row r="47" spans="1:7" x14ac:dyDescent="0.25">
      <c r="A47" s="1">
        <v>1</v>
      </c>
      <c r="B47" s="1" t="s">
        <v>25</v>
      </c>
      <c r="C47" s="2" t="s">
        <v>26</v>
      </c>
      <c r="D47" s="2">
        <v>27</v>
      </c>
      <c r="E47" s="16"/>
      <c r="F47" s="86"/>
      <c r="G47" s="83"/>
    </row>
    <row r="48" spans="1:7" x14ac:dyDescent="0.25">
      <c r="A48" s="1">
        <v>2</v>
      </c>
      <c r="B48" s="50" t="s">
        <v>69</v>
      </c>
      <c r="C48" s="8"/>
      <c r="D48" s="51"/>
      <c r="E48" s="17"/>
      <c r="F48" s="86" t="s">
        <v>70</v>
      </c>
      <c r="G48" s="39"/>
    </row>
    <row r="49" spans="1:7" x14ac:dyDescent="0.25">
      <c r="A49" s="7">
        <v>3</v>
      </c>
      <c r="B49" s="15" t="s">
        <v>31</v>
      </c>
      <c r="C49" s="2"/>
      <c r="D49" s="2"/>
      <c r="E49" s="16"/>
      <c r="F49" s="86" t="s">
        <v>71</v>
      </c>
      <c r="G49" s="27"/>
    </row>
    <row r="50" spans="1:7" x14ac:dyDescent="0.25">
      <c r="A50" s="1">
        <v>4</v>
      </c>
      <c r="B50" s="15" t="s">
        <v>60</v>
      </c>
      <c r="C50" s="2"/>
      <c r="D50" s="2"/>
      <c r="E50" s="16"/>
      <c r="F50" s="86" t="s">
        <v>72</v>
      </c>
      <c r="G50" s="39"/>
    </row>
    <row r="51" spans="1:7" x14ac:dyDescent="0.25">
      <c r="A51" s="7">
        <v>5</v>
      </c>
      <c r="B51" s="15" t="s">
        <v>73</v>
      </c>
      <c r="C51" s="2"/>
      <c r="D51" s="2"/>
      <c r="E51" s="16"/>
      <c r="F51" s="95" t="s">
        <v>74</v>
      </c>
      <c r="G51" s="39"/>
    </row>
    <row r="52" spans="1:7" x14ac:dyDescent="0.25">
      <c r="A52" s="1">
        <v>6</v>
      </c>
      <c r="B52" s="15" t="s">
        <v>75</v>
      </c>
      <c r="C52" s="2"/>
      <c r="D52" s="2"/>
      <c r="E52" s="16"/>
      <c r="F52" s="86" t="s">
        <v>76</v>
      </c>
      <c r="G52" s="39"/>
    </row>
    <row r="53" spans="1:7" x14ac:dyDescent="0.25">
      <c r="A53" s="7">
        <v>7</v>
      </c>
      <c r="B53" s="15" t="s">
        <v>40</v>
      </c>
      <c r="C53" s="2" t="s">
        <v>77</v>
      </c>
      <c r="D53" s="2">
        <v>60</v>
      </c>
      <c r="E53" s="16"/>
      <c r="F53" s="86"/>
      <c r="G53" s="39"/>
    </row>
    <row r="54" spans="1:7" x14ac:dyDescent="0.25">
      <c r="A54" s="7">
        <v>8</v>
      </c>
      <c r="B54" s="15" t="s">
        <v>78</v>
      </c>
      <c r="C54" s="2"/>
      <c r="D54" s="2"/>
      <c r="E54" s="16"/>
      <c r="F54" s="86" t="s">
        <v>27</v>
      </c>
      <c r="G54" s="39"/>
    </row>
    <row r="55" spans="1:7" x14ac:dyDescent="0.25">
      <c r="A55" s="7">
        <v>9</v>
      </c>
      <c r="B55" s="1" t="s">
        <v>79</v>
      </c>
      <c r="C55" s="2"/>
      <c r="D55" s="2"/>
      <c r="E55" s="16"/>
      <c r="F55" s="86" t="s">
        <v>27</v>
      </c>
      <c r="G55" s="39"/>
    </row>
    <row r="56" spans="1:7" x14ac:dyDescent="0.25">
      <c r="A56" s="1">
        <v>10</v>
      </c>
      <c r="B56" s="1" t="s">
        <v>80</v>
      </c>
      <c r="C56" s="2"/>
      <c r="D56" s="2"/>
      <c r="E56" s="16"/>
      <c r="F56" s="86" t="s">
        <v>81</v>
      </c>
      <c r="G56" s="39"/>
    </row>
    <row r="57" spans="1:7" x14ac:dyDescent="0.25">
      <c r="A57" s="7">
        <v>11</v>
      </c>
      <c r="B57" s="1" t="s">
        <v>82</v>
      </c>
      <c r="C57" s="2"/>
      <c r="D57" s="31" t="s">
        <v>83</v>
      </c>
      <c r="E57" s="16"/>
      <c r="F57" s="86" t="s">
        <v>27</v>
      </c>
      <c r="G57" s="39"/>
    </row>
    <row r="58" spans="1:7" x14ac:dyDescent="0.25">
      <c r="A58" s="7">
        <v>12</v>
      </c>
      <c r="B58" s="7" t="s">
        <v>84</v>
      </c>
      <c r="C58" s="2" t="s">
        <v>85</v>
      </c>
      <c r="D58" s="2">
        <v>5</v>
      </c>
      <c r="E58" s="16"/>
      <c r="F58" s="86"/>
      <c r="G58" s="44"/>
    </row>
    <row r="59" spans="1:7" x14ac:dyDescent="0.25">
      <c r="A59" s="7">
        <v>13</v>
      </c>
      <c r="B59" s="7" t="s">
        <v>86</v>
      </c>
      <c r="C59" s="2" t="s">
        <v>87</v>
      </c>
      <c r="D59" s="2">
        <v>6</v>
      </c>
      <c r="E59" s="16"/>
      <c r="F59" s="166" t="s">
        <v>88</v>
      </c>
      <c r="G59" s="44"/>
    </row>
    <row r="60" spans="1:7" x14ac:dyDescent="0.25">
      <c r="A60" s="7">
        <v>14</v>
      </c>
      <c r="B60" s="7" t="s">
        <v>56</v>
      </c>
      <c r="C60" s="2"/>
      <c r="D60" s="2"/>
      <c r="E60" s="16"/>
      <c r="F60" s="167"/>
      <c r="G60" s="45"/>
    </row>
    <row r="61" spans="1:7" x14ac:dyDescent="0.25">
      <c r="G61" s="43"/>
    </row>
    <row r="62" spans="1:7" x14ac:dyDescent="0.25">
      <c r="B62" s="3" t="s">
        <v>62</v>
      </c>
      <c r="C62" s="2">
        <v>6</v>
      </c>
      <c r="G62" s="28"/>
    </row>
    <row r="63" spans="1:7" x14ac:dyDescent="0.25">
      <c r="B63" s="3" t="s">
        <v>63</v>
      </c>
      <c r="C63" s="29"/>
      <c r="G63" s="28"/>
    </row>
    <row r="64" spans="1:7" x14ac:dyDescent="0.25">
      <c r="B64" s="3" t="s">
        <v>64</v>
      </c>
      <c r="C64" s="20">
        <f>ROUND(C62*C63,2)</f>
        <v>0</v>
      </c>
      <c r="G64" s="28"/>
    </row>
    <row r="65" spans="1:7" x14ac:dyDescent="0.25">
      <c r="B65" s="3" t="s">
        <v>65</v>
      </c>
      <c r="C65" s="20">
        <f>ROUND(C64*L8,2)</f>
        <v>0</v>
      </c>
      <c r="G65" s="28"/>
    </row>
    <row r="66" spans="1:7" x14ac:dyDescent="0.25">
      <c r="B66" s="4" t="s">
        <v>66</v>
      </c>
      <c r="C66" s="20">
        <f>ROUND(C64*(1+L8),2)</f>
        <v>0</v>
      </c>
      <c r="G66" s="28"/>
    </row>
    <row r="67" spans="1:7" x14ac:dyDescent="0.25">
      <c r="G67" s="28"/>
    </row>
    <row r="68" spans="1:7" x14ac:dyDescent="0.25">
      <c r="G68" s="28"/>
    </row>
    <row r="69" spans="1:7" x14ac:dyDescent="0.25">
      <c r="G69" s="28"/>
    </row>
    <row r="70" spans="1:7" x14ac:dyDescent="0.25">
      <c r="B70" s="142" t="s">
        <v>89</v>
      </c>
      <c r="C70" s="142"/>
      <c r="D70" s="142"/>
      <c r="E70" s="142"/>
      <c r="F70" s="143"/>
      <c r="G70" s="37" t="s">
        <v>16</v>
      </c>
    </row>
    <row r="71" spans="1:7" ht="15" customHeight="1" x14ac:dyDescent="0.25">
      <c r="A71" s="117" t="s">
        <v>17</v>
      </c>
      <c r="B71" s="117" t="s">
        <v>18</v>
      </c>
      <c r="C71" s="120" t="s">
        <v>19</v>
      </c>
      <c r="D71" s="139" t="s">
        <v>20</v>
      </c>
      <c r="E71" s="140"/>
      <c r="F71" s="141"/>
      <c r="G71" s="27"/>
    </row>
    <row r="72" spans="1:7" ht="14.45" customHeight="1" x14ac:dyDescent="0.25">
      <c r="A72" s="118"/>
      <c r="B72" s="118"/>
      <c r="C72" s="121"/>
      <c r="D72" s="117" t="s">
        <v>21</v>
      </c>
      <c r="E72" s="117" t="s">
        <v>22</v>
      </c>
      <c r="F72" s="120" t="s">
        <v>23</v>
      </c>
      <c r="G72" s="137" t="s">
        <v>68</v>
      </c>
    </row>
    <row r="73" spans="1:7" ht="43.15" customHeight="1" x14ac:dyDescent="0.25">
      <c r="A73" s="119"/>
      <c r="B73" s="119"/>
      <c r="C73" s="122"/>
      <c r="D73" s="119"/>
      <c r="E73" s="119"/>
      <c r="F73" s="122"/>
      <c r="G73" s="138"/>
    </row>
    <row r="74" spans="1:7" x14ac:dyDescent="0.25">
      <c r="A74" s="81">
        <v>1</v>
      </c>
      <c r="B74" s="81" t="s">
        <v>30</v>
      </c>
      <c r="C74" s="2" t="s">
        <v>29</v>
      </c>
      <c r="D74" s="12">
        <v>32</v>
      </c>
      <c r="E74" s="16"/>
      <c r="F74" s="86"/>
      <c r="G74" s="83"/>
    </row>
    <row r="75" spans="1:7" x14ac:dyDescent="0.25">
      <c r="A75" s="81">
        <v>2</v>
      </c>
      <c r="B75" s="81" t="s">
        <v>90</v>
      </c>
      <c r="C75" s="2" t="s">
        <v>91</v>
      </c>
      <c r="D75" s="12">
        <v>5200</v>
      </c>
      <c r="E75" s="16"/>
      <c r="F75" s="86"/>
      <c r="G75" s="39"/>
    </row>
    <row r="76" spans="1:7" x14ac:dyDescent="0.25">
      <c r="A76" s="81">
        <v>3</v>
      </c>
      <c r="B76" s="81" t="s">
        <v>92</v>
      </c>
      <c r="C76" s="2" t="s">
        <v>29</v>
      </c>
      <c r="D76" s="12">
        <v>2000</v>
      </c>
      <c r="E76" s="16"/>
      <c r="F76" s="86" t="s">
        <v>93</v>
      </c>
      <c r="G76" s="39"/>
    </row>
    <row r="77" spans="1:7" ht="60" x14ac:dyDescent="0.25">
      <c r="A77" s="81">
        <v>4</v>
      </c>
      <c r="B77" s="81" t="s">
        <v>94</v>
      </c>
      <c r="C77" s="2"/>
      <c r="D77" s="12"/>
      <c r="E77" s="16"/>
      <c r="F77" s="86" t="s">
        <v>95</v>
      </c>
      <c r="G77" s="39"/>
    </row>
    <row r="78" spans="1:7" ht="45" x14ac:dyDescent="0.25">
      <c r="A78" s="84">
        <v>5</v>
      </c>
      <c r="B78" s="84" t="s">
        <v>96</v>
      </c>
      <c r="C78" s="8"/>
      <c r="D78" s="19"/>
      <c r="E78" s="17"/>
      <c r="F78" s="87" t="s">
        <v>97</v>
      </c>
      <c r="G78" s="27"/>
    </row>
    <row r="79" spans="1:7" ht="60" x14ac:dyDescent="0.25">
      <c r="A79" s="84">
        <v>6</v>
      </c>
      <c r="B79" s="84" t="s">
        <v>49</v>
      </c>
      <c r="C79" s="8"/>
      <c r="D79" s="19"/>
      <c r="E79" s="17"/>
      <c r="F79" s="96" t="s">
        <v>98</v>
      </c>
      <c r="G79" s="27"/>
    </row>
    <row r="80" spans="1:7" x14ac:dyDescent="0.25">
      <c r="A80" s="84">
        <v>7</v>
      </c>
      <c r="B80" s="84" t="s">
        <v>46</v>
      </c>
      <c r="C80" s="8"/>
      <c r="D80" s="19">
        <v>8</v>
      </c>
      <c r="E80" s="17"/>
      <c r="F80" s="86"/>
      <c r="G80" s="27"/>
    </row>
    <row r="81" spans="1:7" x14ac:dyDescent="0.25">
      <c r="A81" s="84">
        <v>8</v>
      </c>
      <c r="B81" s="81" t="s">
        <v>99</v>
      </c>
      <c r="C81" s="2" t="s">
        <v>100</v>
      </c>
      <c r="D81" s="2">
        <v>4.2</v>
      </c>
      <c r="E81" s="17"/>
      <c r="F81" s="86"/>
      <c r="G81" s="27"/>
    </row>
    <row r="82" spans="1:7" x14ac:dyDescent="0.25">
      <c r="A82" s="84">
        <v>9</v>
      </c>
      <c r="B82" s="81" t="s">
        <v>101</v>
      </c>
      <c r="C82" s="2"/>
      <c r="D82" s="2"/>
      <c r="E82" s="17"/>
      <c r="F82" s="86" t="s">
        <v>27</v>
      </c>
      <c r="G82" s="27"/>
    </row>
    <row r="83" spans="1:7" ht="45" x14ac:dyDescent="0.25">
      <c r="A83" s="84">
        <v>10</v>
      </c>
      <c r="B83" s="81" t="s">
        <v>102</v>
      </c>
      <c r="C83" s="2"/>
      <c r="D83" s="2"/>
      <c r="E83" s="17"/>
      <c r="F83" s="87" t="s">
        <v>103</v>
      </c>
      <c r="G83" s="47"/>
    </row>
    <row r="84" spans="1:7" ht="30" x14ac:dyDescent="0.25">
      <c r="A84" s="84">
        <v>11</v>
      </c>
      <c r="B84" s="81" t="s">
        <v>104</v>
      </c>
      <c r="C84" s="2"/>
      <c r="D84" s="2"/>
      <c r="E84" s="17"/>
      <c r="F84" s="86" t="s">
        <v>105</v>
      </c>
      <c r="G84" s="47"/>
    </row>
    <row r="85" spans="1:7" ht="30" x14ac:dyDescent="0.25">
      <c r="A85" s="84">
        <v>12</v>
      </c>
      <c r="B85" s="81" t="s">
        <v>106</v>
      </c>
      <c r="C85" s="2"/>
      <c r="D85" s="2"/>
      <c r="E85" s="17"/>
      <c r="F85" s="86" t="s">
        <v>107</v>
      </c>
      <c r="G85" s="47"/>
    </row>
    <row r="86" spans="1:7" x14ac:dyDescent="0.25">
      <c r="A86" s="84">
        <v>13</v>
      </c>
      <c r="B86" s="81" t="s">
        <v>108</v>
      </c>
      <c r="C86" s="2"/>
      <c r="D86" s="2"/>
      <c r="E86" s="17"/>
      <c r="F86" s="86" t="s">
        <v>109</v>
      </c>
      <c r="G86" s="47"/>
    </row>
    <row r="87" spans="1:7" ht="30" x14ac:dyDescent="0.25">
      <c r="A87" s="84">
        <v>14</v>
      </c>
      <c r="B87" s="81" t="s">
        <v>110</v>
      </c>
      <c r="C87" s="2"/>
      <c r="D87" s="2"/>
      <c r="E87" s="17"/>
      <c r="F87" s="86" t="s">
        <v>111</v>
      </c>
      <c r="G87" s="47"/>
    </row>
    <row r="88" spans="1:7" x14ac:dyDescent="0.25">
      <c r="A88" s="84">
        <v>15</v>
      </c>
      <c r="B88" s="81" t="s">
        <v>112</v>
      </c>
      <c r="C88" s="2"/>
      <c r="D88" s="2"/>
      <c r="E88" s="17"/>
      <c r="F88" s="86" t="s">
        <v>113</v>
      </c>
      <c r="G88" s="47"/>
    </row>
    <row r="89" spans="1:7" x14ac:dyDescent="0.25">
      <c r="A89" s="84">
        <v>16</v>
      </c>
      <c r="B89" s="85" t="s">
        <v>114</v>
      </c>
      <c r="C89" s="2"/>
      <c r="D89" s="2"/>
      <c r="E89" s="17"/>
      <c r="F89" s="97" t="s">
        <v>115</v>
      </c>
      <c r="G89" s="47"/>
    </row>
    <row r="90" spans="1:7" x14ac:dyDescent="0.25">
      <c r="A90" s="84">
        <v>17</v>
      </c>
      <c r="B90" s="81" t="s">
        <v>116</v>
      </c>
      <c r="C90" s="2"/>
      <c r="D90" s="2"/>
      <c r="E90" s="17"/>
      <c r="F90" s="86" t="s">
        <v>27</v>
      </c>
      <c r="G90" s="47"/>
    </row>
    <row r="91" spans="1:7" x14ac:dyDescent="0.25">
      <c r="G91" s="46"/>
    </row>
    <row r="92" spans="1:7" x14ac:dyDescent="0.25">
      <c r="B92" s="3" t="s">
        <v>62</v>
      </c>
      <c r="C92" s="2">
        <v>6</v>
      </c>
      <c r="G92" s="28"/>
    </row>
    <row r="93" spans="1:7" x14ac:dyDescent="0.25">
      <c r="B93" s="3" t="s">
        <v>63</v>
      </c>
      <c r="C93" s="29"/>
      <c r="G93" s="28"/>
    </row>
    <row r="94" spans="1:7" x14ac:dyDescent="0.25">
      <c r="B94" s="3" t="s">
        <v>64</v>
      </c>
      <c r="C94" s="20">
        <f>ROUND(C92*C93,2)</f>
        <v>0</v>
      </c>
      <c r="G94" s="28"/>
    </row>
    <row r="95" spans="1:7" x14ac:dyDescent="0.25">
      <c r="B95" s="3" t="s">
        <v>65</v>
      </c>
      <c r="C95" s="20">
        <f>ROUND(C94*L8,2)</f>
        <v>0</v>
      </c>
      <c r="G95" s="28"/>
    </row>
    <row r="96" spans="1:7" x14ac:dyDescent="0.25">
      <c r="B96" s="4" t="s">
        <v>66</v>
      </c>
      <c r="C96" s="20">
        <f>ROUND(C94*(1+L8),2)</f>
        <v>0</v>
      </c>
      <c r="G96" s="28"/>
    </row>
    <row r="97" spans="1:7" x14ac:dyDescent="0.25">
      <c r="G97" s="28"/>
    </row>
    <row r="98" spans="1:7" x14ac:dyDescent="0.25">
      <c r="G98" s="28"/>
    </row>
    <row r="99" spans="1:7" x14ac:dyDescent="0.25">
      <c r="G99" s="28"/>
    </row>
    <row r="100" spans="1:7" x14ac:dyDescent="0.25">
      <c r="B100" s="142" t="s">
        <v>117</v>
      </c>
      <c r="C100" s="142"/>
      <c r="D100" s="142"/>
      <c r="E100" s="142"/>
      <c r="F100" s="143"/>
      <c r="G100" s="37" t="s">
        <v>16</v>
      </c>
    </row>
    <row r="101" spans="1:7" ht="15" customHeight="1" x14ac:dyDescent="0.25">
      <c r="A101" s="117" t="s">
        <v>17</v>
      </c>
      <c r="B101" s="117" t="s">
        <v>18</v>
      </c>
      <c r="C101" s="120" t="s">
        <v>19</v>
      </c>
      <c r="D101" s="139" t="s">
        <v>20</v>
      </c>
      <c r="E101" s="140"/>
      <c r="F101" s="141"/>
      <c r="G101" s="27"/>
    </row>
    <row r="102" spans="1:7" ht="14.45" customHeight="1" x14ac:dyDescent="0.25">
      <c r="A102" s="118"/>
      <c r="B102" s="118"/>
      <c r="C102" s="121"/>
      <c r="D102" s="117" t="s">
        <v>21</v>
      </c>
      <c r="E102" s="117" t="s">
        <v>22</v>
      </c>
      <c r="F102" s="120" t="s">
        <v>23</v>
      </c>
      <c r="G102" s="137" t="s">
        <v>68</v>
      </c>
    </row>
    <row r="103" spans="1:7" ht="42.6" customHeight="1" x14ac:dyDescent="0.25">
      <c r="A103" s="119"/>
      <c r="B103" s="119"/>
      <c r="C103" s="122"/>
      <c r="D103" s="119"/>
      <c r="E103" s="119"/>
      <c r="F103" s="122"/>
      <c r="G103" s="138"/>
    </row>
    <row r="104" spans="1:7" x14ac:dyDescent="0.25">
      <c r="A104" s="1">
        <v>1</v>
      </c>
      <c r="B104" s="1" t="s">
        <v>118</v>
      </c>
      <c r="C104" s="2"/>
      <c r="D104" s="14" t="s">
        <v>119</v>
      </c>
      <c r="E104" s="16"/>
      <c r="F104" s="97" t="s">
        <v>120</v>
      </c>
      <c r="G104" s="83"/>
    </row>
    <row r="105" spans="1:7" x14ac:dyDescent="0.25">
      <c r="A105" s="1">
        <v>2</v>
      </c>
      <c r="B105" s="61" t="s">
        <v>121</v>
      </c>
      <c r="C105" s="62"/>
      <c r="D105" s="63"/>
      <c r="E105" s="64"/>
      <c r="F105" s="98" t="s">
        <v>122</v>
      </c>
      <c r="G105" s="44"/>
    </row>
    <row r="106" spans="1:7" x14ac:dyDescent="0.25">
      <c r="A106" s="60">
        <v>3</v>
      </c>
      <c r="B106" s="52" t="s">
        <v>123</v>
      </c>
      <c r="C106" s="53"/>
      <c r="D106" s="54"/>
      <c r="E106" s="55"/>
      <c r="F106" s="99" t="s">
        <v>124</v>
      </c>
      <c r="G106" s="56"/>
    </row>
    <row r="107" spans="1:7" x14ac:dyDescent="0.25">
      <c r="A107" s="60">
        <v>4</v>
      </c>
      <c r="B107" s="52" t="s">
        <v>125</v>
      </c>
      <c r="C107" s="53"/>
      <c r="D107" s="54"/>
      <c r="E107" s="55"/>
      <c r="F107" s="99" t="s">
        <v>126</v>
      </c>
      <c r="G107" s="56"/>
    </row>
    <row r="108" spans="1:7" x14ac:dyDescent="0.25">
      <c r="A108" s="68">
        <v>5</v>
      </c>
      <c r="B108" s="52" t="s">
        <v>127</v>
      </c>
      <c r="C108" s="57"/>
      <c r="D108" s="57"/>
      <c r="E108" s="58"/>
      <c r="F108" s="99" t="s">
        <v>128</v>
      </c>
      <c r="G108" s="56"/>
    </row>
    <row r="109" spans="1:7" x14ac:dyDescent="0.25">
      <c r="A109" s="59">
        <v>6</v>
      </c>
      <c r="B109" s="66" t="s">
        <v>129</v>
      </c>
      <c r="C109" s="57" t="s">
        <v>130</v>
      </c>
      <c r="D109" s="57">
        <v>24</v>
      </c>
      <c r="E109" s="58"/>
      <c r="F109" s="99"/>
      <c r="G109" s="56"/>
    </row>
    <row r="110" spans="1:7" x14ac:dyDescent="0.25">
      <c r="A110" s="59">
        <v>7</v>
      </c>
      <c r="B110" s="67" t="s">
        <v>131</v>
      </c>
      <c r="C110" s="57" t="s">
        <v>132</v>
      </c>
      <c r="D110" s="57">
        <v>1.2</v>
      </c>
      <c r="E110" s="58"/>
      <c r="F110" s="99"/>
      <c r="G110" s="56"/>
    </row>
    <row r="111" spans="1:7" x14ac:dyDescent="0.25">
      <c r="A111" s="52">
        <v>8</v>
      </c>
      <c r="B111" s="67" t="s">
        <v>133</v>
      </c>
      <c r="C111" s="57"/>
      <c r="D111" s="57"/>
      <c r="E111" s="58"/>
      <c r="F111" s="99" t="s">
        <v>134</v>
      </c>
      <c r="G111" s="56"/>
    </row>
    <row r="112" spans="1:7" x14ac:dyDescent="0.25">
      <c r="A112" s="59">
        <v>9</v>
      </c>
      <c r="B112" s="67" t="s">
        <v>135</v>
      </c>
      <c r="C112" s="57" t="s">
        <v>136</v>
      </c>
      <c r="D112" s="57">
        <v>3200</v>
      </c>
      <c r="E112" s="58"/>
      <c r="F112" s="99"/>
      <c r="G112" s="56"/>
    </row>
    <row r="113" spans="1:7" x14ac:dyDescent="0.25">
      <c r="A113" s="59">
        <v>10</v>
      </c>
      <c r="B113" s="67" t="s">
        <v>137</v>
      </c>
      <c r="C113" s="57"/>
      <c r="D113" s="57">
        <v>5</v>
      </c>
      <c r="E113" s="58"/>
      <c r="F113" s="99"/>
      <c r="G113" s="56"/>
    </row>
    <row r="114" spans="1:7" x14ac:dyDescent="0.25">
      <c r="A114" s="59">
        <v>11</v>
      </c>
      <c r="B114" s="67" t="s">
        <v>138</v>
      </c>
      <c r="C114" s="57"/>
      <c r="D114" s="57"/>
      <c r="E114" s="58"/>
      <c r="F114" s="99" t="s">
        <v>139</v>
      </c>
      <c r="G114" s="56"/>
    </row>
    <row r="115" spans="1:7" x14ac:dyDescent="0.25">
      <c r="A115" s="59">
        <v>12</v>
      </c>
      <c r="B115" s="67" t="s">
        <v>140</v>
      </c>
      <c r="C115" s="57" t="s">
        <v>141</v>
      </c>
      <c r="D115" s="57" t="s">
        <v>142</v>
      </c>
      <c r="E115" s="58"/>
      <c r="F115" s="99"/>
      <c r="G115" s="56"/>
    </row>
    <row r="116" spans="1:7" x14ac:dyDescent="0.25">
      <c r="A116" s="7">
        <v>13</v>
      </c>
      <c r="B116" s="69" t="s">
        <v>143</v>
      </c>
      <c r="C116" s="2"/>
      <c r="D116" s="2"/>
      <c r="E116" s="17"/>
      <c r="F116" s="86" t="s">
        <v>144</v>
      </c>
      <c r="G116" s="168"/>
    </row>
    <row r="117" spans="1:7" x14ac:dyDescent="0.25">
      <c r="G117" s="65"/>
    </row>
    <row r="118" spans="1:7" x14ac:dyDescent="0.25">
      <c r="B118" s="3" t="s">
        <v>62</v>
      </c>
      <c r="C118" s="2">
        <v>6</v>
      </c>
      <c r="G118" s="28"/>
    </row>
    <row r="119" spans="1:7" x14ac:dyDescent="0.25">
      <c r="B119" s="3" t="s">
        <v>63</v>
      </c>
      <c r="C119" s="29"/>
      <c r="G119" s="28"/>
    </row>
    <row r="120" spans="1:7" x14ac:dyDescent="0.25">
      <c r="B120" s="3" t="s">
        <v>64</v>
      </c>
      <c r="C120" s="20">
        <f>ROUND(C118*C119,2)</f>
        <v>0</v>
      </c>
      <c r="G120" s="28"/>
    </row>
    <row r="121" spans="1:7" x14ac:dyDescent="0.25">
      <c r="B121" s="3" t="s">
        <v>65</v>
      </c>
      <c r="C121" s="20">
        <f>ROUND(C120*L8,2)</f>
        <v>0</v>
      </c>
      <c r="G121" s="28"/>
    </row>
    <row r="122" spans="1:7" x14ac:dyDescent="0.25">
      <c r="B122" s="4" t="s">
        <v>66</v>
      </c>
      <c r="C122" s="20">
        <f>ROUND(C120*(1+L8),2)</f>
        <v>0</v>
      </c>
      <c r="G122" s="28"/>
    </row>
    <row r="123" spans="1:7" x14ac:dyDescent="0.25">
      <c r="G123" s="28"/>
    </row>
    <row r="124" spans="1:7" x14ac:dyDescent="0.25">
      <c r="G124" s="28"/>
    </row>
    <row r="125" spans="1:7" x14ac:dyDescent="0.25">
      <c r="G125" s="28"/>
    </row>
    <row r="126" spans="1:7" x14ac:dyDescent="0.25">
      <c r="B126" s="142" t="s">
        <v>145</v>
      </c>
      <c r="C126" s="142"/>
      <c r="D126" s="142"/>
      <c r="E126" s="142"/>
      <c r="F126" s="143"/>
      <c r="G126" s="37" t="s">
        <v>16</v>
      </c>
    </row>
    <row r="127" spans="1:7" ht="15" customHeight="1" x14ac:dyDescent="0.25">
      <c r="A127" s="117" t="s">
        <v>17</v>
      </c>
      <c r="B127" s="117" t="s">
        <v>18</v>
      </c>
      <c r="C127" s="120" t="s">
        <v>19</v>
      </c>
      <c r="D127" s="139" t="s">
        <v>20</v>
      </c>
      <c r="E127" s="140"/>
      <c r="F127" s="141"/>
      <c r="G127" s="27"/>
    </row>
    <row r="128" spans="1:7" ht="14.45" customHeight="1" x14ac:dyDescent="0.25">
      <c r="A128" s="118"/>
      <c r="B128" s="118"/>
      <c r="C128" s="121"/>
      <c r="D128" s="117" t="s">
        <v>21</v>
      </c>
      <c r="E128" s="117" t="s">
        <v>22</v>
      </c>
      <c r="F128" s="120" t="s">
        <v>23</v>
      </c>
      <c r="G128" s="137" t="s">
        <v>68</v>
      </c>
    </row>
    <row r="129" spans="1:7" ht="45" customHeight="1" x14ac:dyDescent="0.25">
      <c r="A129" s="119"/>
      <c r="B129" s="119"/>
      <c r="C129" s="122"/>
      <c r="D129" s="119"/>
      <c r="E129" s="119"/>
      <c r="F129" s="122"/>
      <c r="G129" s="138"/>
    </row>
    <row r="130" spans="1:7" x14ac:dyDescent="0.25">
      <c r="A130" s="81">
        <v>1</v>
      </c>
      <c r="B130" s="81" t="s">
        <v>60</v>
      </c>
      <c r="C130" s="2"/>
      <c r="D130" s="2"/>
      <c r="E130" s="16"/>
      <c r="F130" s="97" t="s">
        <v>146</v>
      </c>
      <c r="G130" s="83"/>
    </row>
    <row r="131" spans="1:7" x14ac:dyDescent="0.25">
      <c r="A131" s="81">
        <v>2</v>
      </c>
      <c r="B131" s="81" t="s">
        <v>147</v>
      </c>
      <c r="C131" s="32" t="s">
        <v>41</v>
      </c>
      <c r="D131" s="33">
        <v>20</v>
      </c>
      <c r="E131" s="34">
        <v>20000</v>
      </c>
      <c r="F131" s="86"/>
      <c r="G131" s="27"/>
    </row>
    <row r="132" spans="1:7" x14ac:dyDescent="0.25">
      <c r="A132" s="81">
        <v>3</v>
      </c>
      <c r="B132" s="81" t="s">
        <v>148</v>
      </c>
      <c r="C132" s="32" t="s">
        <v>149</v>
      </c>
      <c r="D132" s="33">
        <v>32</v>
      </c>
      <c r="E132" s="34"/>
      <c r="F132" s="86"/>
      <c r="G132" s="27"/>
    </row>
    <row r="133" spans="1:7" x14ac:dyDescent="0.25">
      <c r="A133" s="81">
        <v>4</v>
      </c>
      <c r="B133" s="81" t="s">
        <v>150</v>
      </c>
      <c r="C133" s="32" t="s">
        <v>151</v>
      </c>
      <c r="D133" s="33">
        <v>93</v>
      </c>
      <c r="E133" s="34"/>
      <c r="F133" s="86"/>
      <c r="G133" s="27"/>
    </row>
    <row r="134" spans="1:7" x14ac:dyDescent="0.25">
      <c r="A134" s="81">
        <v>5</v>
      </c>
      <c r="B134" s="81" t="s">
        <v>152</v>
      </c>
      <c r="C134" s="32" t="s">
        <v>151</v>
      </c>
      <c r="D134" s="33">
        <v>-40</v>
      </c>
      <c r="E134" s="34"/>
      <c r="F134" s="86"/>
      <c r="G134" s="27"/>
    </row>
    <row r="135" spans="1:7" ht="45" x14ac:dyDescent="0.25">
      <c r="A135" s="81">
        <v>6</v>
      </c>
      <c r="B135" s="81" t="s">
        <v>153</v>
      </c>
      <c r="C135" s="32"/>
      <c r="D135" s="33"/>
      <c r="E135" s="34"/>
      <c r="F135" s="87" t="s">
        <v>154</v>
      </c>
      <c r="G135" s="27"/>
    </row>
    <row r="136" spans="1:7" x14ac:dyDescent="0.25">
      <c r="A136" s="81">
        <v>7</v>
      </c>
      <c r="B136" s="81" t="s">
        <v>155</v>
      </c>
      <c r="C136" s="32"/>
      <c r="D136" s="33"/>
      <c r="E136" s="34"/>
      <c r="F136" s="86" t="s">
        <v>27</v>
      </c>
      <c r="G136" s="27"/>
    </row>
    <row r="137" spans="1:7" x14ac:dyDescent="0.25">
      <c r="A137" s="101">
        <v>8</v>
      </c>
      <c r="B137" s="101" t="s">
        <v>156</v>
      </c>
      <c r="C137" s="74" t="s">
        <v>132</v>
      </c>
      <c r="D137" s="75">
        <v>1</v>
      </c>
      <c r="E137" s="76"/>
      <c r="F137" s="93"/>
      <c r="G137" s="47"/>
    </row>
    <row r="138" spans="1:7" x14ac:dyDescent="0.25">
      <c r="A138" s="102">
        <v>9</v>
      </c>
      <c r="B138" s="102" t="s">
        <v>157</v>
      </c>
      <c r="C138" s="70"/>
      <c r="D138" s="71"/>
      <c r="E138" s="72"/>
      <c r="F138" s="94" t="s">
        <v>158</v>
      </c>
      <c r="G138" s="73"/>
    </row>
    <row r="139" spans="1:7" ht="45" x14ac:dyDescent="0.25">
      <c r="A139" s="103">
        <v>10</v>
      </c>
      <c r="B139" s="103" t="s">
        <v>159</v>
      </c>
      <c r="C139" s="77"/>
      <c r="D139" s="78"/>
      <c r="E139" s="79"/>
      <c r="F139" s="100" t="s">
        <v>160</v>
      </c>
      <c r="G139" s="80"/>
    </row>
    <row r="140" spans="1:7" x14ac:dyDescent="0.25">
      <c r="A140" s="103">
        <v>11</v>
      </c>
      <c r="B140" s="103" t="s">
        <v>161</v>
      </c>
      <c r="C140" s="77" t="s">
        <v>130</v>
      </c>
      <c r="D140" s="78">
        <v>24</v>
      </c>
      <c r="E140" s="79"/>
      <c r="F140" s="100"/>
      <c r="G140" s="80"/>
    </row>
    <row r="141" spans="1:7" ht="30" x14ac:dyDescent="0.25">
      <c r="A141" s="102">
        <v>12</v>
      </c>
      <c r="B141" s="102" t="s">
        <v>162</v>
      </c>
      <c r="C141" s="70"/>
      <c r="D141" s="53"/>
      <c r="E141" s="72"/>
      <c r="F141" s="94" t="s">
        <v>163</v>
      </c>
      <c r="G141" s="73"/>
    </row>
    <row r="142" spans="1:7" x14ac:dyDescent="0.25">
      <c r="A142" s="102">
        <v>13</v>
      </c>
      <c r="B142" s="102" t="s">
        <v>164</v>
      </c>
      <c r="C142" s="70" t="s">
        <v>41</v>
      </c>
      <c r="D142" s="53" t="s">
        <v>165</v>
      </c>
      <c r="E142" s="72"/>
      <c r="F142" s="94"/>
      <c r="G142" s="73"/>
    </row>
    <row r="143" spans="1:7" x14ac:dyDescent="0.25">
      <c r="A143" s="102">
        <v>14</v>
      </c>
      <c r="B143" s="102" t="s">
        <v>166</v>
      </c>
      <c r="C143" s="70"/>
      <c r="D143" s="71"/>
      <c r="E143" s="72"/>
      <c r="F143" s="99" t="s">
        <v>167</v>
      </c>
      <c r="G143" s="73"/>
    </row>
    <row r="144" spans="1:7" x14ac:dyDescent="0.25">
      <c r="A144" s="102">
        <v>15</v>
      </c>
      <c r="B144" s="102" t="s">
        <v>168</v>
      </c>
      <c r="C144" s="70"/>
      <c r="D144" s="71"/>
      <c r="E144" s="72"/>
      <c r="F144" s="99" t="s">
        <v>169</v>
      </c>
      <c r="G144" s="73"/>
    </row>
    <row r="145" spans="2:7" x14ac:dyDescent="0.25">
      <c r="G145" s="65"/>
    </row>
    <row r="146" spans="2:7" x14ac:dyDescent="0.25">
      <c r="B146" s="3" t="s">
        <v>62</v>
      </c>
      <c r="C146" s="2">
        <v>6</v>
      </c>
      <c r="G146" s="28"/>
    </row>
    <row r="147" spans="2:7" x14ac:dyDescent="0.25">
      <c r="B147" s="3" t="s">
        <v>63</v>
      </c>
      <c r="C147" s="29"/>
      <c r="G147" s="28"/>
    </row>
    <row r="148" spans="2:7" x14ac:dyDescent="0.25">
      <c r="B148" s="3" t="s">
        <v>64</v>
      </c>
      <c r="C148" s="20">
        <f>ROUND(C146*C147,2)</f>
        <v>0</v>
      </c>
      <c r="G148" s="28"/>
    </row>
    <row r="149" spans="2:7" x14ac:dyDescent="0.25">
      <c r="B149" s="3" t="s">
        <v>65</v>
      </c>
      <c r="C149" s="20">
        <f>ROUND(C148*L8,2)</f>
        <v>0</v>
      </c>
      <c r="G149" s="28"/>
    </row>
    <row r="150" spans="2:7" x14ac:dyDescent="0.25">
      <c r="B150" s="4" t="s">
        <v>66</v>
      </c>
      <c r="C150" s="20">
        <f>ROUND(C148*(1+L8),2)</f>
        <v>0</v>
      </c>
      <c r="G150" s="28"/>
    </row>
    <row r="151" spans="2:7" x14ac:dyDescent="0.25">
      <c r="G151" s="28"/>
    </row>
    <row r="152" spans="2:7" x14ac:dyDescent="0.25">
      <c r="G152" s="28"/>
    </row>
    <row r="153" spans="2:7" x14ac:dyDescent="0.25">
      <c r="G153" s="28"/>
    </row>
    <row r="154" spans="2:7" ht="30" x14ac:dyDescent="0.25">
      <c r="B154" s="11" t="s">
        <v>170</v>
      </c>
      <c r="C154" s="22">
        <f>SUM(C38,C64,C94,C120,C148,)</f>
        <v>0</v>
      </c>
      <c r="G154" s="28"/>
    </row>
    <row r="155" spans="2:7" x14ac:dyDescent="0.25">
      <c r="B155" s="10" t="s">
        <v>171</v>
      </c>
      <c r="C155" s="22">
        <f>SUM(C39,C65,C95,C121,C149,)</f>
        <v>0</v>
      </c>
    </row>
    <row r="156" spans="2:7" ht="30" x14ac:dyDescent="0.25">
      <c r="B156" s="11" t="s">
        <v>172</v>
      </c>
      <c r="C156" s="36">
        <f>SUM(C40,C66,C96,C122,C150,)</f>
        <v>0</v>
      </c>
    </row>
    <row r="158" spans="2:7" ht="31.5" customHeight="1" x14ac:dyDescent="0.25">
      <c r="B158" s="105" t="s">
        <v>173</v>
      </c>
      <c r="C158" s="106"/>
      <c r="D158" s="106"/>
      <c r="E158" s="106"/>
      <c r="F158" s="107"/>
    </row>
    <row r="160" spans="2:7" ht="34.9" customHeight="1" x14ac:dyDescent="0.25">
      <c r="B160" s="105" t="s">
        <v>174</v>
      </c>
      <c r="C160" s="106"/>
      <c r="D160" s="106"/>
      <c r="E160" s="106"/>
      <c r="F160" s="107"/>
    </row>
    <row r="162" spans="2:6" ht="73.900000000000006" customHeight="1" x14ac:dyDescent="0.25">
      <c r="B162" s="123" t="s">
        <v>175</v>
      </c>
      <c r="C162" s="124"/>
      <c r="D162" s="124"/>
      <c r="E162" s="124"/>
      <c r="F162" s="125"/>
    </row>
    <row r="163" spans="2:6" ht="15.75" thickBot="1" x14ac:dyDescent="0.3"/>
    <row r="164" spans="2:6" x14ac:dyDescent="0.25">
      <c r="B164" s="126" t="s">
        <v>176</v>
      </c>
      <c r="C164" s="127"/>
      <c r="D164" s="128" t="s">
        <v>177</v>
      </c>
      <c r="E164" s="129"/>
      <c r="F164" s="130"/>
    </row>
    <row r="165" spans="2:6" x14ac:dyDescent="0.25">
      <c r="B165" s="144" t="s">
        <v>178</v>
      </c>
      <c r="C165" s="145"/>
      <c r="D165" s="131"/>
      <c r="E165" s="132"/>
      <c r="F165" s="133"/>
    </row>
    <row r="166" spans="2:6" x14ac:dyDescent="0.25">
      <c r="B166" s="146"/>
      <c r="C166" s="147"/>
      <c r="D166" s="131"/>
      <c r="E166" s="132"/>
      <c r="F166" s="133"/>
    </row>
    <row r="167" spans="2:6" ht="15.75" thickBot="1" x14ac:dyDescent="0.3">
      <c r="B167" s="148"/>
      <c r="C167" s="149"/>
      <c r="D167" s="134"/>
      <c r="E167" s="135"/>
      <c r="F167" s="136"/>
    </row>
    <row r="168" spans="2:6" ht="15.75" thickBot="1" x14ac:dyDescent="0.3"/>
    <row r="169" spans="2:6" x14ac:dyDescent="0.25">
      <c r="B169" s="108" t="s">
        <v>179</v>
      </c>
      <c r="C169" s="109"/>
      <c r="D169" s="109"/>
      <c r="E169" s="109"/>
      <c r="F169" s="110"/>
    </row>
    <row r="170" spans="2:6" x14ac:dyDescent="0.25">
      <c r="B170" s="111"/>
      <c r="C170" s="112"/>
      <c r="D170" s="112"/>
      <c r="E170" s="112"/>
      <c r="F170" s="113"/>
    </row>
    <row r="171" spans="2:6" x14ac:dyDescent="0.25">
      <c r="B171" s="111"/>
      <c r="C171" s="112"/>
      <c r="D171" s="112"/>
      <c r="E171" s="112"/>
      <c r="F171" s="113"/>
    </row>
    <row r="172" spans="2:6" x14ac:dyDescent="0.25">
      <c r="B172" s="111"/>
      <c r="C172" s="112"/>
      <c r="D172" s="112"/>
      <c r="E172" s="112"/>
      <c r="F172" s="113"/>
    </row>
    <row r="173" spans="2:6" x14ac:dyDescent="0.25">
      <c r="B173" s="111"/>
      <c r="C173" s="112"/>
      <c r="D173" s="112"/>
      <c r="E173" s="112"/>
      <c r="F173" s="113"/>
    </row>
    <row r="174" spans="2:6" x14ac:dyDescent="0.25">
      <c r="B174" s="114"/>
      <c r="C174" s="115"/>
      <c r="D174" s="115"/>
      <c r="E174" s="115"/>
      <c r="F174" s="116"/>
    </row>
  </sheetData>
  <sheetProtection formatCells="0"/>
  <mergeCells count="60">
    <mergeCell ref="B10:G10"/>
    <mergeCell ref="B13:F13"/>
    <mergeCell ref="G15:G16"/>
    <mergeCell ref="A44:A46"/>
    <mergeCell ref="B44:B46"/>
    <mergeCell ref="C44:C46"/>
    <mergeCell ref="D45:D46"/>
    <mergeCell ref="A14:A16"/>
    <mergeCell ref="C14:C16"/>
    <mergeCell ref="D15:D16"/>
    <mergeCell ref="E15:E16"/>
    <mergeCell ref="F15:F16"/>
    <mergeCell ref="B14:B16"/>
    <mergeCell ref="D14:F14"/>
    <mergeCell ref="D44:F44"/>
    <mergeCell ref="B165:C165"/>
    <mergeCell ref="B166:C167"/>
    <mergeCell ref="F1:G1"/>
    <mergeCell ref="B158:F158"/>
    <mergeCell ref="C6:G6"/>
    <mergeCell ref="C7:G7"/>
    <mergeCell ref="C3:G3"/>
    <mergeCell ref="C5:G5"/>
    <mergeCell ref="B71:B73"/>
    <mergeCell ref="C71:C73"/>
    <mergeCell ref="D72:D73"/>
    <mergeCell ref="E72:E73"/>
    <mergeCell ref="F72:F73"/>
    <mergeCell ref="E45:E46"/>
    <mergeCell ref="F45:F46"/>
    <mergeCell ref="B9:G9"/>
    <mergeCell ref="G102:G103"/>
    <mergeCell ref="G128:G129"/>
    <mergeCell ref="D127:F127"/>
    <mergeCell ref="B100:F100"/>
    <mergeCell ref="B43:F43"/>
    <mergeCell ref="B70:F70"/>
    <mergeCell ref="D71:F71"/>
    <mergeCell ref="G45:G46"/>
    <mergeCell ref="G72:G73"/>
    <mergeCell ref="E128:E129"/>
    <mergeCell ref="F128:F129"/>
    <mergeCell ref="B126:F126"/>
    <mergeCell ref="D101:F101"/>
    <mergeCell ref="B160:F160"/>
    <mergeCell ref="B169:F174"/>
    <mergeCell ref="A71:A73"/>
    <mergeCell ref="A127:A129"/>
    <mergeCell ref="B127:B129"/>
    <mergeCell ref="C127:C129"/>
    <mergeCell ref="A101:A103"/>
    <mergeCell ref="D128:D129"/>
    <mergeCell ref="B101:B103"/>
    <mergeCell ref="C101:C103"/>
    <mergeCell ref="D102:D103"/>
    <mergeCell ref="E102:E103"/>
    <mergeCell ref="F102:F103"/>
    <mergeCell ref="B162:F162"/>
    <mergeCell ref="B164:C164"/>
    <mergeCell ref="D164:F167"/>
  </mergeCells>
  <phoneticPr fontId="4" type="noConversion"/>
  <dataValidations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30B3DD9C-F577-4801-BE92-8B8ECD6BA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Terézia Vašičková</cp:lastModifiedBy>
  <cp:revision/>
  <dcterms:created xsi:type="dcterms:W3CDTF">2023-07-19T08:32:18Z</dcterms:created>
  <dcterms:modified xsi:type="dcterms:W3CDTF">2026-09-08T13:14:52Z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