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ofertowy'!$B$1:$L$149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<sst xmlns="http://schemas.openxmlformats.org/spreadsheetml/2006/main" uniqueCount="176" count="285">
  <si>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</si>
  <si>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</si>
  <si>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</si>
  <si>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</si>
  <si>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</si>
  <si>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</si>
  <si>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</si>
  <si>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</si>
  <si>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</si>
  <si>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</si>
  <si>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</si>
  <si>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</si>
  <si>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</si>
  <si>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</si>
  <si>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</si>
  <si>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</si>
  <si>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</si>
  <si>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</si>
  <si>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</si>
  <si>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</si>
  <si>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</si>
  <si>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</si>
  <si>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</si>
  <si>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</si>
  <si>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</si>
  <si>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</si>
  <si>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Cięcia złożone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</si>
  <si>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</si>
  <si>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</si>
  <si>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</si>
  <si>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</si>
  <si>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</si>
  <si>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</si>
  <si>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</si>
  <si>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58</t>
  </si>
  <si>
    <t xml:space="preserve">WYK-TAL40</t>
  </si>
  <si>
    <t xml:space="preserve">Zdarcie pokrywy na talerzach 40 cm x 40 cm</t>
  </si>
  <si>
    <t xml:space="preserve">TSZT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</si>
  <si>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</si>
  <si>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</si>
  <si>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</si>
  <si>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</si>
  <si>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</si>
  <si>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</si>
  <si>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</si>
  <si>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105</t>
  </si>
  <si>
    <t xml:space="preserve">SADZ POP</t>
  </si>
  <si>
    <t xml:space="preserve">Sadzenie jednolatek i wielolatek w poprawkach i uzupełnieniach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</si>
  <si>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</si>
  <si>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</si>
  <si>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</si>
  <si>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</si>
  <si>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</si>
  <si>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</si>
  <si>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</si>
  <si>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</si>
  <si>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</si>
  <si>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</si>
  <si>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</si>
  <si>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</si>
  <si>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</si>
  <si>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</si>
  <si>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</si>
  <si>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</si>
  <si>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</si>
  <si>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</si>
  <si>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</si>
  <si>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</si>
  <si>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</si>
  <si>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</si>
  <si>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</si>
  <si>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</si>
  <si>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</si>
  <si>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</si>
  <si>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</si>
  <si>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</si>
  <si>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</si>
  <si>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</si>
  <si>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</si>
  <si>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</si>
  <si>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</si>
  <si>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172</t>
  </si>
  <si>
    <t xml:space="preserve">CZYSZ-BUD</t>
  </si>
  <si>
    <t xml:space="preserve">Czyszczenie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</si>
  <si>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</si>
  <si>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</si>
  <si>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</si>
  <si>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</si>
  <si>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</si>
  <si>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</si>
  <si>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</si>
  <si>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</si>
  <si>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</si>
  <si>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</si>
  <si>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</si>
  <si>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</si>
  <si>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</si>
  <si>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</si>
  <si>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</si>
  <si>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</si>
  <si>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</si>
  <si>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</si>
  <si>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</si>
  <si>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</si>
  <si>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</si>
  <si>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</si>
  <si>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</si>
  <si>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</si>
  <si>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</si>
  <si>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</si>
  <si>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</si>
  <si>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</si>
  <si>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</si>
  <si>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</si>
  <si>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</si>
  <si>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</si>
  <si>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</si>
  <si>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</si>
  <si>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</si>
  <si>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</si>
  <si>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</si>
  <si>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</si>
  <si>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</si>
  <si>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</si>
  <si>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</si>
  <si>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</si>
  <si>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</si>
  <si>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</si>
  <si>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</si>
  <si>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</si>
  <si>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</si>
  <si>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</si>
  <si>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</si>
  <si>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</si>
  <si>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</si>
  <si>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</si>
  <si>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</si>
  <si>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</si>
  <si>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</si>
  <si>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</si>
  <si>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</si>
  <si>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</si>
  <si>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</si>
  <si>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</si>
  <si>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</si>
  <si>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</si>
  <si>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</si>
  <si>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</si>
  <si>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</si>
  <si>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</si>
  <si>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</si>
  <si>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</si>
  <si>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</si>
  <si>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</si>
  <si>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</si>
  <si>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</si>
  <si>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</si>
  <si>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</si>
  <si>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</si>
  <si>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</si>
  <si>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</si>
  <si>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73</t>
  </si>
  <si>
    <t xml:space="preserve">WYK-PA5CZ</t>
  </si>
  <si>
    <t xml:space="preserve">Wyorywanie bruzd pługiem leśnym na pow. do 0,50 ha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</si>
  <si>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</si>
  <si>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</si>
  <si>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</si>
  <si>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145</t>
  </si>
  <si>
    <t xml:space="preserve">GRODZ-SRN</t>
  </si>
  <si>
    <t xml:space="preserve">Grodzenie upraw przed zwierzyną siatką rozbiórkową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</si>
  <si>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</si>
  <si>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</si>
  <si>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</si>
  <si>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</si>
  <si>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8 tego zamówienia:</t>
  </si>
  <si>
    <t xml:space="preserve">Leśnictwo Mniszek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</si>
</sst>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174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F90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175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160</v>
      </c>
      <c r="D34" s="33" t="s">
        <v>23</v>
      </c>
      <c r="E34" s="34" t="s">
        <v>24</v>
      </c>
      <c r="F34" s="33" t="s">
        <v>25</v>
      </c>
      <c r="G34" s="35">
        <v>1961.0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false" customHeight="true" outlineLevel="0" collapsed="false">
      <c r="A36" s="24"/>
      <c r="B36" s="25" t="s">
        <v>26</v>
      </c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fals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false" customHeight="true" outlineLevel="0" collapsed="false">
      <c r="A38" s="24"/>
      <c r="B38" s="28" t="s">
        <v>12</v>
      </c>
      <c r="C38" s="29" t="s">
        <v>13</v>
      </c>
      <c r="D38" s="29" t="s">
        <v>14</v>
      </c>
      <c r="E38" s="29" t="s">
        <v>15</v>
      </c>
      <c r="F38" s="29" t="s">
        <v>16</v>
      </c>
      <c r="G38" s="29" t="s">
        <v>17</v>
      </c>
      <c r="H38" s="30" t="s">
        <v>18</v>
      </c>
      <c r="I38" s="29" t="s">
        <v>19</v>
      </c>
      <c r="J38" s="29" t="s">
        <v>20</v>
      </c>
      <c r="K38" s="29" t="s">
        <v>21</v>
      </c>
      <c r="L38" s="31" t="s">
        <v>22</v>
      </c>
      <c r="M38" s="27"/>
    </row>
    <row r="39" customFormat="false" ht="19.65" hidden="false" customHeight="true" outlineLevel="0" collapsed="false">
      <c r="A39" s="24"/>
      <c r="B39" s="32">
        <v>2.0</v>
      </c>
      <c r="C39" s="33" t="s">
        <v>160</v>
      </c>
      <c r="D39" s="33" t="s">
        <v>23</v>
      </c>
      <c r="E39" s="34" t="s">
        <v>24</v>
      </c>
      <c r="F39" s="33" t="s">
        <v>25</v>
      </c>
      <c r="G39" s="35">
        <v>108.0</v>
      </c>
      <c r="H39" s="114"/>
      <c r="I39" s="37">
        <f>ROUND(G39*H39,2)</f>
        <v>0.0</v>
      </c>
      <c r="J39" s="33">
        <v>8.0</v>
      </c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>podaj stawkę!</v>
      </c>
    </row>
    <row r="40" customFormat="false" ht="9" hidden="fals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27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3.0</v>
      </c>
      <c r="C44" s="33" t="s">
        <v>160</v>
      </c>
      <c r="D44" s="33" t="s">
        <v>23</v>
      </c>
      <c r="E44" s="34" t="s">
        <v>24</v>
      </c>
      <c r="F44" s="33" t="s">
        <v>25</v>
      </c>
      <c r="G44" s="35">
        <v>5122.0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28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4.0</v>
      </c>
      <c r="C49" s="33" t="s">
        <v>160</v>
      </c>
      <c r="D49" s="33" t="s">
        <v>23</v>
      </c>
      <c r="E49" s="34" t="s">
        <v>24</v>
      </c>
      <c r="F49" s="33" t="s">
        <v>25</v>
      </c>
      <c r="G49" s="35">
        <v>606.0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29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5.0</v>
      </c>
      <c r="C54" s="33" t="s">
        <v>160</v>
      </c>
      <c r="D54" s="33" t="s">
        <v>23</v>
      </c>
      <c r="E54" s="34" t="s">
        <v>24</v>
      </c>
      <c r="F54" s="33" t="s">
        <v>25</v>
      </c>
      <c r="G54" s="35">
        <v>51.0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6.0</v>
      </c>
      <c r="C57" s="42" t="s">
        <v>30</v>
      </c>
      <c r="D57" s="42" t="s">
        <v>31</v>
      </c>
      <c r="E57" s="43" t="s">
        <v>32</v>
      </c>
      <c r="F57" s="42" t="s">
        <v>33</v>
      </c>
      <c r="G57" s="44">
        <v>8.65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7.0</v>
      </c>
      <c r="C58" s="42" t="s">
        <v>34</v>
      </c>
      <c r="D58" s="42" t="s">
        <v>35</v>
      </c>
      <c r="E58" s="43" t="s">
        <v>36</v>
      </c>
      <c r="F58" s="42" t="s">
        <v>37</v>
      </c>
      <c r="G58" s="44">
        <v>2.0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8.0</v>
      </c>
      <c r="C59" s="42" t="s">
        <v>161</v>
      </c>
      <c r="D59" s="42" t="s">
        <v>162</v>
      </c>
      <c r="E59" s="43" t="s">
        <v>163</v>
      </c>
      <c r="F59" s="42" t="s">
        <v>38</v>
      </c>
      <c r="G59" s="44">
        <v>6.81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9.0</v>
      </c>
      <c r="C60" s="42" t="s">
        <v>39</v>
      </c>
      <c r="D60" s="42" t="s">
        <v>40</v>
      </c>
      <c r="E60" s="43" t="s">
        <v>41</v>
      </c>
      <c r="F60" s="42" t="s">
        <v>37</v>
      </c>
      <c r="G60" s="44">
        <v>34.42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10.0</v>
      </c>
      <c r="C61" s="42" t="s">
        <v>42</v>
      </c>
      <c r="D61" s="42" t="s">
        <v>43</v>
      </c>
      <c r="E61" s="43" t="s">
        <v>44</v>
      </c>
      <c r="F61" s="42" t="s">
        <v>37</v>
      </c>
      <c r="G61" s="44">
        <v>11.78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24.0" hidden="false" customHeight="true" outlineLevel="0" collapsed="false">
      <c r="A62" s="24"/>
      <c r="B62" s="41">
        <v>11.0</v>
      </c>
      <c r="C62" s="42" t="s">
        <v>45</v>
      </c>
      <c r="D62" s="42" t="s">
        <v>46</v>
      </c>
      <c r="E62" s="43" t="s">
        <v>47</v>
      </c>
      <c r="F62" s="42" t="s">
        <v>37</v>
      </c>
      <c r="G62" s="44">
        <v>3.55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19.65" hidden="false" customHeight="true" outlineLevel="0" collapsed="false">
      <c r="A63" s="24"/>
      <c r="B63" s="41">
        <v>12.0</v>
      </c>
      <c r="C63" s="42" t="s">
        <v>48</v>
      </c>
      <c r="D63" s="42" t="s">
        <v>49</v>
      </c>
      <c r="E63" s="43" t="s">
        <v>50</v>
      </c>
      <c r="F63" s="42" t="s">
        <v>37</v>
      </c>
      <c r="G63" s="44">
        <v>10.88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13.0</v>
      </c>
      <c r="C64" s="42" t="s">
        <v>51</v>
      </c>
      <c r="D64" s="42" t="s">
        <v>52</v>
      </c>
      <c r="E64" s="43" t="s">
        <v>53</v>
      </c>
      <c r="F64" s="42" t="s">
        <v>37</v>
      </c>
      <c r="G64" s="44">
        <v>60.63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24.0" hidden="false" customHeight="true" outlineLevel="0" collapsed="false">
      <c r="A65" s="24"/>
      <c r="B65" s="41">
        <v>14.0</v>
      </c>
      <c r="C65" s="42" t="s">
        <v>54</v>
      </c>
      <c r="D65" s="42" t="s">
        <v>55</v>
      </c>
      <c r="E65" s="43" t="s">
        <v>56</v>
      </c>
      <c r="F65" s="42" t="s">
        <v>33</v>
      </c>
      <c r="G65" s="44">
        <v>3.0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15.0</v>
      </c>
      <c r="C66" s="42" t="s">
        <v>57</v>
      </c>
      <c r="D66" s="42" t="s">
        <v>58</v>
      </c>
      <c r="E66" s="43" t="s">
        <v>59</v>
      </c>
      <c r="F66" s="42" t="s">
        <v>33</v>
      </c>
      <c r="G66" s="44">
        <v>25.0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16.0</v>
      </c>
      <c r="C67" s="42" t="s">
        <v>164</v>
      </c>
      <c r="D67" s="42" t="s">
        <v>165</v>
      </c>
      <c r="E67" s="43" t="s">
        <v>166</v>
      </c>
      <c r="F67" s="42" t="s">
        <v>33</v>
      </c>
      <c r="G67" s="44">
        <v>1.0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17.0</v>
      </c>
      <c r="C68" s="42" t="s">
        <v>60</v>
      </c>
      <c r="D68" s="42" t="s">
        <v>61</v>
      </c>
      <c r="E68" s="43" t="s">
        <v>62</v>
      </c>
      <c r="F68" s="42" t="s">
        <v>33</v>
      </c>
      <c r="G68" s="44">
        <v>3.42</v>
      </c>
      <c r="H68" s="114"/>
      <c r="I68" s="37">
        <f>ROUND(G68*H68,2)</f>
        <v>0.0</v>
      </c>
      <c r="J68" s="41">
        <v>8.0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18.0</v>
      </c>
      <c r="C69" s="42" t="s">
        <v>63</v>
      </c>
      <c r="D69" s="42" t="s">
        <v>64</v>
      </c>
      <c r="E69" s="43" t="s">
        <v>65</v>
      </c>
      <c r="F69" s="42" t="s">
        <v>33</v>
      </c>
      <c r="G69" s="44">
        <v>27.26</v>
      </c>
      <c r="H69" s="114"/>
      <c r="I69" s="37">
        <f>ROUND(G69*H69,2)</f>
        <v>0.0</v>
      </c>
      <c r="J69" s="41">
        <v>8.0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28.95" hidden="false" customHeight="true" outlineLevel="0" collapsed="false">
      <c r="A70" s="24"/>
      <c r="B70" s="41">
        <v>19</v>
      </c>
      <c r="C70" s="42" t="s">
        <v>167</v>
      </c>
      <c r="D70" s="42" t="s">
        <v>168</v>
      </c>
      <c r="E70" s="43" t="s">
        <v>169</v>
      </c>
      <c r="F70" s="42" t="s">
        <v>69</v>
      </c>
      <c r="G70" s="44">
        <v>27.05</v>
      </c>
      <c r="H70" s="114"/>
      <c r="I70" s="37">
        <f>ROUND(G70*H70,2)</f>
        <v>0.0</v>
      </c>
      <c r="J70" s="41">
        <v>23.0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20</v>
      </c>
      <c r="C71" s="42" t="s">
        <v>66</v>
      </c>
      <c r="D71" s="42" t="s">
        <v>67</v>
      </c>
      <c r="E71" s="43" t="s">
        <v>68</v>
      </c>
      <c r="F71" s="42" t="s">
        <v>69</v>
      </c>
      <c r="G71" s="44">
        <v>10.9</v>
      </c>
      <c r="H71" s="114"/>
      <c r="I71" s="37">
        <f>ROUND(G71*H71,2)</f>
        <v>0.0</v>
      </c>
      <c r="J71" s="41">
        <v>23.0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19.65" hidden="false" customHeight="true" outlineLevel="0" collapsed="false">
      <c r="A72" s="24"/>
      <c r="B72" s="41">
        <v>21</v>
      </c>
      <c r="C72" s="42" t="s">
        <v>70</v>
      </c>
      <c r="D72" s="42" t="s">
        <v>71</v>
      </c>
      <c r="E72" s="43" t="s">
        <v>72</v>
      </c>
      <c r="F72" s="42" t="s">
        <v>73</v>
      </c>
      <c r="G72" s="44">
        <v>10.0</v>
      </c>
      <c r="H72" s="114"/>
      <c r="I72" s="37">
        <f>ROUND(G72*H72,2)</f>
        <v>0.0</v>
      </c>
      <c r="J72" s="41">
        <v>23.0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19.65" hidden="false" customHeight="true" outlineLevel="0" collapsed="false">
      <c r="A73" s="24"/>
      <c r="B73" s="41">
        <v>22</v>
      </c>
      <c r="C73" s="42" t="s">
        <v>74</v>
      </c>
      <c r="D73" s="42" t="s">
        <v>75</v>
      </c>
      <c r="E73" s="43" t="s">
        <v>76</v>
      </c>
      <c r="F73" s="42" t="s">
        <v>77</v>
      </c>
      <c r="G73" s="44">
        <v>82.0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24.0" hidden="false" customHeight="true" outlineLevel="0" collapsed="false">
      <c r="A74" s="24"/>
      <c r="B74" s="41">
        <v>23</v>
      </c>
      <c r="C74" s="42" t="s">
        <v>78</v>
      </c>
      <c r="D74" s="42" t="s">
        <v>79</v>
      </c>
      <c r="E74" s="43" t="s">
        <v>80</v>
      </c>
      <c r="F74" s="42" t="s">
        <v>77</v>
      </c>
      <c r="G74" s="44">
        <v>9.0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24</v>
      </c>
      <c r="C75" s="42" t="s">
        <v>81</v>
      </c>
      <c r="D75" s="42" t="s">
        <v>82</v>
      </c>
      <c r="E75" s="43" t="s">
        <v>83</v>
      </c>
      <c r="F75" s="42" t="s">
        <v>77</v>
      </c>
      <c r="G75" s="44">
        <v>80.0</v>
      </c>
      <c r="H75" s="114"/>
      <c r="I75" s="37">
        <f>ROUND(G75*H75,2)</f>
        <v>0.0</v>
      </c>
      <c r="J75" s="41">
        <v>8.0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25</v>
      </c>
      <c r="C76" s="42" t="s">
        <v>84</v>
      </c>
      <c r="D76" s="42" t="s">
        <v>85</v>
      </c>
      <c r="E76" s="43" t="s">
        <v>86</v>
      </c>
      <c r="F76" s="42" t="s">
        <v>73</v>
      </c>
      <c r="G76" s="44">
        <v>199.0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28.95" hidden="false" customHeight="true" outlineLevel="0" collapsed="false">
      <c r="A77" s="24"/>
      <c r="B77" s="41">
        <v>26</v>
      </c>
      <c r="C77" s="42" t="s">
        <v>87</v>
      </c>
      <c r="D77" s="42" t="s">
        <v>88</v>
      </c>
      <c r="E77" s="43" t="s">
        <v>86</v>
      </c>
      <c r="F77" s="42" t="s">
        <v>73</v>
      </c>
      <c r="G77" s="44">
        <v>1.0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27</v>
      </c>
      <c r="C78" s="42" t="s">
        <v>89</v>
      </c>
      <c r="D78" s="42" t="s">
        <v>90</v>
      </c>
      <c r="E78" s="43" t="s">
        <v>91</v>
      </c>
      <c r="F78" s="42" t="s">
        <v>73</v>
      </c>
      <c r="G78" s="44">
        <v>25.0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28</v>
      </c>
      <c r="C79" s="42" t="s">
        <v>170</v>
      </c>
      <c r="D79" s="42" t="s">
        <v>171</v>
      </c>
      <c r="E79" s="43" t="s">
        <v>172</v>
      </c>
      <c r="F79" s="42" t="s">
        <v>73</v>
      </c>
      <c r="G79" s="44">
        <v>6.0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19.65" hidden="false" customHeight="true" outlineLevel="0" collapsed="false">
      <c r="A80" s="24"/>
      <c r="B80" s="41">
        <v>29</v>
      </c>
      <c r="C80" s="42" t="s">
        <v>92</v>
      </c>
      <c r="D80" s="42" t="s">
        <v>93</v>
      </c>
      <c r="E80" s="43" t="s">
        <v>94</v>
      </c>
      <c r="F80" s="42" t="s">
        <v>73</v>
      </c>
      <c r="G80" s="44">
        <v>53.0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30</v>
      </c>
      <c r="C81" s="42" t="s">
        <v>95</v>
      </c>
      <c r="D81" s="42" t="s">
        <v>96</v>
      </c>
      <c r="E81" s="43" t="s">
        <v>94</v>
      </c>
      <c r="F81" s="42" t="s">
        <v>73</v>
      </c>
      <c r="G81" s="44">
        <v>1.0</v>
      </c>
      <c r="H81" s="114"/>
      <c r="I81" s="37">
        <f>ROUND(G81*H81,2)</f>
        <v>0.0</v>
      </c>
      <c r="J81" s="41">
        <v>23.0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28.95" hidden="false" customHeight="true" outlineLevel="0" collapsed="false">
      <c r="A82" s="24"/>
      <c r="B82" s="41">
        <v>31</v>
      </c>
      <c r="C82" s="42" t="s">
        <v>97</v>
      </c>
      <c r="D82" s="42" t="s">
        <v>98</v>
      </c>
      <c r="E82" s="43" t="s">
        <v>99</v>
      </c>
      <c r="F82" s="42" t="s">
        <v>73</v>
      </c>
      <c r="G82" s="44">
        <v>20.0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19.65" hidden="false" customHeight="true" outlineLevel="0" collapsed="false">
      <c r="A83" s="24"/>
      <c r="B83" s="41">
        <v>32</v>
      </c>
      <c r="C83" s="42" t="s">
        <v>100</v>
      </c>
      <c r="D83" s="42" t="s">
        <v>101</v>
      </c>
      <c r="E83" s="43" t="s">
        <v>173</v>
      </c>
      <c r="F83" s="42" t="s">
        <v>33</v>
      </c>
      <c r="G83" s="44">
        <v>4.82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33</v>
      </c>
      <c r="C84" s="42" t="s">
        <v>102</v>
      </c>
      <c r="D84" s="42" t="s">
        <v>103</v>
      </c>
      <c r="E84" s="43" t="s">
        <v>86</v>
      </c>
      <c r="F84" s="42" t="s">
        <v>73</v>
      </c>
      <c r="G84" s="44">
        <v>92.0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34</v>
      </c>
      <c r="C85" s="42" t="s">
        <v>104</v>
      </c>
      <c r="D85" s="42" t="s">
        <v>105</v>
      </c>
      <c r="E85" s="43" t="s">
        <v>91</v>
      </c>
      <c r="F85" s="42" t="s">
        <v>73</v>
      </c>
      <c r="G85" s="44">
        <v>7.0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  <c r="U85" s="24" t="s">
        <v>106</v>
      </c>
    </row>
    <row r="86" customFormat="false" ht="19.65" hidden="false" customHeight="true" outlineLevel="0" collapsed="false">
      <c r="A86" s="24"/>
      <c r="B86" s="41">
        <v>35</v>
      </c>
      <c r="C86" s="42" t="s">
        <v>107</v>
      </c>
      <c r="D86" s="42" t="s">
        <v>108</v>
      </c>
      <c r="E86" s="43" t="s">
        <v>109</v>
      </c>
      <c r="F86" s="42" t="s">
        <v>73</v>
      </c>
      <c r="G86" s="44">
        <v>10.0</v>
      </c>
      <c r="H86" s="114"/>
      <c r="I86" s="37">
        <f>ROUND(G86*H86,2)</f>
        <v>0.0</v>
      </c>
      <c r="J86" s="41">
        <v>8.0</v>
      </c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>podaj stawkę!</v>
      </c>
    </row>
    <row r="87" customFormat="false" ht="19.65" hidden="false" customHeight="true" outlineLevel="0" collapsed="false">
      <c r="A87" s="24"/>
      <c r="B87" s="41">
        <v>36</v>
      </c>
      <c r="C87" s="42" t="s">
        <v>110</v>
      </c>
      <c r="D87" s="42" t="s">
        <v>111</v>
      </c>
      <c r="E87" s="43" t="s">
        <v>94</v>
      </c>
      <c r="F87" s="42" t="s">
        <v>73</v>
      </c>
      <c r="G87" s="44">
        <v>6.0</v>
      </c>
      <c r="H87" s="114"/>
      <c r="I87" s="37">
        <f>ROUND(G87*H87,2)</f>
        <v>0.0</v>
      </c>
      <c r="J87" s="41">
        <v>8.0</v>
      </c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>podaj stawkę!</v>
      </c>
    </row>
    <row r="88" customFormat="false" ht="19.2" hidden="false" customHeight="true" outlineLevel="0" collapsed="false">
      <c r="A88" s="2"/>
      <c r="B88" s="45"/>
      <c r="C88" s="45"/>
      <c r="D88" s="45"/>
      <c r="E88" s="45"/>
      <c r="F88" s="45"/>
      <c r="G88" s="46"/>
      <c r="H88" s="47"/>
      <c r="I88" s="136">
        <f>SUM(I57:I87)</f>
        <v>0.0</v>
      </c>
      <c r="J88" s="48"/>
      <c r="K88" s="136">
        <f>SUM(K57:K87)</f>
        <v>0.0</v>
      </c>
      <c r="L88" s="136">
        <f>SUM(L57:L87)</f>
        <v>0.0</v>
      </c>
      <c r="M88" s="49"/>
    </row>
    <row r="89" customFormat="false" ht="21.45" hidden="false" customHeight="true" outlineLevel="0" collapsed="false">
      <c r="A89" s="2"/>
      <c r="B89" s="50" t="s">
        <v>112</v>
      </c>
      <c r="C89" s="50"/>
      <c r="D89" s="50"/>
      <c r="E89" s="50"/>
      <c r="F89" s="51">
        <f>I34+I39+I44+I49+I54+I88</f>
        <v>0.0</v>
      </c>
      <c r="G89" s="51"/>
      <c r="H89" s="51"/>
      <c r="I89" s="51"/>
      <c r="J89" s="51"/>
      <c r="K89" s="51"/>
      <c r="L89" s="51"/>
      <c r="M89" s="2"/>
    </row>
    <row r="90" customFormat="false" ht="21.45" hidden="false" customHeight="true" outlineLevel="0" collapsed="false">
      <c r="A90" s="2"/>
      <c r="B90" s="50" t="s">
        <v>113</v>
      </c>
      <c r="C90" s="50"/>
      <c r="D90" s="50"/>
      <c r="E90" s="50"/>
      <c r="F90" s="52">
        <f>L34+L39+L44+L49+L54+L88</f>
        <v>0.0</v>
      </c>
      <c r="G90" s="52"/>
      <c r="H90" s="52"/>
      <c r="I90" s="52"/>
      <c r="J90" s="52"/>
      <c r="K90" s="52"/>
      <c r="L90" s="52"/>
      <c r="M90" s="2"/>
    </row>
    <row r="91" customFormat="false" ht="11.1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customFormat="false" ht="45.6" hidden="false" customHeight="true" outlineLevel="0" collapsed="false">
      <c r="A92" s="2"/>
      <c r="B92" s="137" t="str">
        <f aca="false">"Słownie łącznie cena brutto:      "&amp;'Excelblog.pl - Kwoty słownie'!B10</f>
        <v>Słownie łącznie cena brutto:      </v>
      </c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2"/>
    </row>
    <row r="93" customFormat="false" ht="6" hidden="false" customHeight="true" outlineLevel="0" collapsed="false">
      <c r="A93" s="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2"/>
    </row>
    <row r="94" customFormat="false" ht="61.35" hidden="false" customHeight="true" outlineLevel="0" collapsed="false">
      <c r="A94" s="2"/>
      <c r="B94" s="119" t="s">
        <v>114</v>
      </c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56"/>
    </row>
    <row r="95" customFormat="false" ht="2.7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customFormat="false" ht="89.1" hidden="false" customHeight="true" outlineLevel="0" collapsed="false">
      <c r="A96" s="2"/>
      <c r="B96" s="116" t="s">
        <v>115</v>
      </c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58"/>
    </row>
    <row r="97" customFormat="false" ht="16.9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customFormat="false" ht="89.1" hidden="false" customHeight="true" outlineLevel="0" collapsed="false">
      <c r="A98" s="2"/>
      <c r="B98" s="17" t="s">
        <v>116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59"/>
    </row>
    <row r="99" customFormat="false" ht="5.2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customFormat="false" ht="37.95" hidden="false" customHeight="true" outlineLevel="0" collapsed="false">
      <c r="A100" s="2"/>
      <c r="B100" s="128" t="s">
        <v>117</v>
      </c>
      <c r="C100" s="128"/>
      <c r="D100" s="128"/>
      <c r="E100" s="128"/>
      <c r="F100" s="134" t="s">
        <v>118</v>
      </c>
      <c r="G100" s="134"/>
      <c r="H100" s="134"/>
      <c r="I100" s="134"/>
      <c r="J100" s="134"/>
      <c r="K100" s="134"/>
      <c r="L100" s="134"/>
      <c r="M100" s="2"/>
    </row>
    <row r="101" customFormat="false" ht="28.95" hidden="false" customHeight="true" outlineLevel="0" collapsed="false">
      <c r="A101" s="2"/>
      <c r="B101" s="123"/>
      <c r="C101" s="123"/>
      <c r="D101" s="123"/>
      <c r="E101" s="123"/>
      <c r="F101" s="118"/>
      <c r="G101" s="118"/>
      <c r="H101" s="118"/>
      <c r="I101" s="118"/>
      <c r="J101" s="118"/>
      <c r="K101" s="118"/>
      <c r="L101" s="118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32"/>
      <c r="C104" s="132"/>
      <c r="D104" s="132"/>
      <c r="E104" s="132"/>
      <c r="F104" s="122"/>
      <c r="G104" s="122"/>
      <c r="H104" s="122"/>
      <c r="I104" s="122"/>
      <c r="J104" s="122"/>
      <c r="K104" s="122"/>
      <c r="L104" s="122"/>
      <c r="M104" s="2"/>
    </row>
    <row r="105" customFormat="false" ht="12.6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customFormat="false" ht="31.95" hidden="false" customHeight="true" outlineLevel="0" collapsed="false">
      <c r="A106" s="2"/>
      <c r="B106" s="66" t="s">
        <v>119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59"/>
    </row>
    <row r="107" customFormat="false" ht="110.4" hidden="false" customHeight="true" outlineLevel="0" collapsed="false">
      <c r="A107" s="2"/>
      <c r="B107" s="115" t="s">
        <v>120</v>
      </c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2"/>
    </row>
    <row r="108" customFormat="false" ht="13.95" hidden="false" customHeight="true" outlineLevel="0" collapsed="false">
      <c r="A108" s="2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2"/>
    </row>
    <row r="109" customFormat="false" ht="33.6" hidden="false" customHeight="true" outlineLevel="0" collapsed="false">
      <c r="A109" s="2"/>
      <c r="B109" s="69" t="s">
        <v>121</v>
      </c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70"/>
    </row>
    <row r="110" customFormat="false" ht="2.7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customFormat="false" ht="37.95" hidden="false" customHeight="true" outlineLevel="0" collapsed="false">
      <c r="A111" s="2"/>
      <c r="B111" s="129" t="s">
        <v>122</v>
      </c>
      <c r="C111" s="129"/>
      <c r="D111" s="129"/>
      <c r="E111" s="129"/>
      <c r="F111" s="130" t="s">
        <v>123</v>
      </c>
      <c r="G111" s="130"/>
      <c r="H111" s="130"/>
      <c r="I111" s="130"/>
      <c r="J111" s="130"/>
      <c r="K111" s="130"/>
      <c r="L111" s="130"/>
      <c r="M111" s="2"/>
    </row>
    <row r="112" customFormat="false" ht="28.95" hidden="false" customHeight="true" outlineLevel="0" collapsed="false">
      <c r="A112" s="2"/>
      <c r="B112" s="124"/>
      <c r="C112" s="124"/>
      <c r="D112" s="124"/>
      <c r="E112" s="124"/>
      <c r="F112" s="117"/>
      <c r="G112" s="117"/>
      <c r="H112" s="117"/>
      <c r="I112" s="117"/>
      <c r="J112" s="117"/>
      <c r="K112" s="117"/>
      <c r="L112" s="117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35"/>
      <c r="C115" s="135"/>
      <c r="D115" s="135"/>
      <c r="E115" s="135"/>
      <c r="F115" s="133"/>
      <c r="G115" s="133"/>
      <c r="H115" s="133"/>
      <c r="I115" s="133"/>
      <c r="J115" s="133"/>
      <c r="K115" s="133"/>
      <c r="L115" s="133"/>
      <c r="M115" s="2"/>
    </row>
    <row r="116" customFormat="false" ht="16.9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customFormat="false" ht="17.4" hidden="false" customHeight="true" outlineLevel="0" collapsed="false">
      <c r="A117" s="2"/>
      <c r="B117" s="66" t="s">
        <v>124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59"/>
    </row>
    <row r="118" customFormat="false" ht="121.2" hidden="false" customHeight="true" outlineLevel="0" collapsed="false">
      <c r="A118" s="2"/>
      <c r="B118" s="115" t="s">
        <v>125</v>
      </c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2"/>
    </row>
    <row r="119" customFormat="false" ht="53.4" hidden="false" customHeight="true" outlineLevel="0" collapsed="false">
      <c r="A119" s="2"/>
      <c r="B119" s="77" t="s">
        <v>126</v>
      </c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20"/>
    </row>
    <row r="120" customFormat="false" ht="35.4" hidden="false" customHeight="true" outlineLevel="0" collapsed="false">
      <c r="A120" s="2"/>
      <c r="B120" s="115" t="s">
        <v>127</v>
      </c>
      <c r="C120" s="115"/>
      <c r="D120" s="115"/>
      <c r="E120" s="115"/>
      <c r="F120" s="115"/>
      <c r="G120" s="115"/>
      <c r="H120" s="78"/>
      <c r="I120" s="78"/>
      <c r="J120" s="78"/>
      <c r="K120" s="78"/>
      <c r="L120" s="78"/>
      <c r="M120" s="78"/>
    </row>
    <row r="121" customFormat="false" ht="41.4" hidden="false" customHeight="true" outlineLevel="0" collapsed="false">
      <c r="A121" s="2"/>
      <c r="B121" s="79" t="s">
        <v>128</v>
      </c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2"/>
    </row>
    <row r="122" customFormat="false" ht="41.4" hidden="false" customHeight="true" outlineLevel="0" collapsed="false">
      <c r="A122" s="2"/>
      <c r="B122" s="120" t="s">
        <v>129</v>
      </c>
      <c r="C122" s="120"/>
      <c r="D122" s="120"/>
      <c r="E122" s="120"/>
      <c r="F122" s="120"/>
      <c r="G122" s="120"/>
      <c r="H122" s="81"/>
      <c r="I122" s="81"/>
      <c r="J122" s="81"/>
      <c r="K122" s="81"/>
      <c r="L122" s="81"/>
      <c r="M122" s="2"/>
    </row>
    <row r="123" customFormat="false" ht="55.5" hidden="false" customHeight="true" outlineLevel="0" collapsed="false">
      <c r="A123" s="2"/>
      <c r="B123" s="82" t="s">
        <v>130</v>
      </c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56"/>
    </row>
    <row r="124" customFormat="false" ht="2.7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customFormat="false" ht="33.6" hidden="false" customHeight="true" outlineLevel="0" collapsed="false">
      <c r="A125" s="2"/>
      <c r="B125" s="82" t="s">
        <v>131</v>
      </c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56"/>
    </row>
    <row r="126" customFormat="false" ht="13.2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customFormat="false" ht="24" hidden="false" customHeight="true" outlineLevel="0" collapsed="false">
      <c r="A127" s="2"/>
      <c r="B127" s="82" t="s">
        <v>132</v>
      </c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56"/>
    </row>
    <row r="128" customFormat="false" ht="16.2" hidden="false" customHeight="true" outlineLevel="0" collapsed="false">
      <c r="A128" s="2"/>
      <c r="B128" s="127"/>
      <c r="C128" s="84" t="s">
        <v>133</v>
      </c>
      <c r="D128" s="84"/>
      <c r="E128" s="84"/>
      <c r="F128" s="84"/>
      <c r="G128" s="78"/>
      <c r="H128" s="78"/>
      <c r="I128" s="78"/>
      <c r="J128" s="78"/>
      <c r="K128" s="78"/>
      <c r="L128" s="78"/>
      <c r="M128" s="78"/>
    </row>
    <row r="129" customFormat="false" ht="16.2" hidden="false" customHeight="true" outlineLevel="0" collapsed="false">
      <c r="A129" s="2"/>
      <c r="B129" s="127"/>
      <c r="C129" s="84" t="s">
        <v>134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135</v>
      </c>
      <c r="D130" s="84"/>
      <c r="E130" s="84"/>
      <c r="F130" s="78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136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137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138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139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7.4" hidden="false" customHeight="true" outlineLevel="0" collapsed="false">
      <c r="A135" s="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</row>
    <row r="136" customFormat="false" ht="37.9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customFormat="false" ht="19.95" hidden="false" customHeight="true" outlineLevel="0" collapsed="false">
      <c r="A137" s="2"/>
      <c r="B137" s="17" t="s">
        <v>140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59"/>
    </row>
    <row r="138" customFormat="false" ht="19.95" hidden="false" customHeight="true" outlineLevel="0" collapsed="false">
      <c r="A138" s="2"/>
      <c r="B138" s="115" t="s">
        <v>141</v>
      </c>
      <c r="C138" s="115"/>
      <c r="D138" s="115"/>
      <c r="E138" s="115"/>
      <c r="F138" s="115"/>
      <c r="G138" s="115"/>
      <c r="H138" s="115"/>
      <c r="I138" s="115"/>
      <c r="J138" s="115"/>
      <c r="K138" s="115"/>
      <c r="L138" s="85"/>
      <c r="M138" s="85"/>
    </row>
    <row r="139" customFormat="false" ht="19.95" hidden="false" customHeight="true" outlineLevel="0" collapsed="false">
      <c r="A139" s="2"/>
      <c r="B139" s="115" t="s">
        <v>141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141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141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141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141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141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21" hidden="false" customHeight="true" outlineLevel="0" collapsed="false">
      <c r="A145" s="2"/>
      <c r="B145" s="115" t="s">
        <v>141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31.95" hidden="false" customHeight="true" outlineLevel="0" collapsed="false">
      <c r="A146" s="2"/>
      <c r="B146" s="2"/>
      <c r="C146" s="2"/>
      <c r="D146" s="2"/>
      <c r="E146" s="2"/>
      <c r="F146" s="2"/>
      <c r="G146" s="2"/>
      <c r="H146" s="125"/>
      <c r="I146" s="125"/>
      <c r="J146" s="125"/>
      <c r="K146" s="125"/>
      <c r="L146" s="2"/>
      <c r="M146" s="2"/>
    </row>
    <row r="147" customFormat="false" ht="17.7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40.2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87" t="s">
        <v>142</v>
      </c>
      <c r="J148" s="87"/>
      <c r="K148" s="2"/>
      <c r="L148" s="2"/>
      <c r="M148" s="2"/>
    </row>
    <row r="149" customFormat="false" ht="81.6" hidden="false" customHeight="true" outlineLevel="0" collapsed="false">
      <c r="A149" s="2"/>
      <c r="B149" s="88" t="s">
        <v>143</v>
      </c>
      <c r="C149" s="88"/>
      <c r="D149" s="88"/>
      <c r="E149" s="88"/>
      <c r="F149" s="88"/>
      <c r="G149" s="88"/>
      <c r="H149" s="88"/>
      <c r="I149" s="88"/>
      <c r="J149" s="88"/>
      <c r="K149" s="2"/>
      <c r="L149" s="2"/>
      <c r="M149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89:E89"/>
    <mergeCell ref="F89:L89"/>
    <mergeCell ref="B90:E90"/>
    <mergeCell ref="F90:L90"/>
    <mergeCell ref="B92:L92"/>
    <mergeCell ref="B94:L94"/>
    <mergeCell ref="B96:L96"/>
    <mergeCell ref="B98:L98"/>
    <mergeCell ref="B100:E100"/>
    <mergeCell ref="F100:L100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6:L106"/>
    <mergeCell ref="B107:L107"/>
    <mergeCell ref="B109:L109"/>
    <mergeCell ref="B111:E111"/>
    <mergeCell ref="F111:L111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7:L117"/>
    <mergeCell ref="B118:L118"/>
    <mergeCell ref="B119:L119"/>
    <mergeCell ref="B120:G120"/>
    <mergeCell ref="B121:L121"/>
    <mergeCell ref="B122:G122"/>
    <mergeCell ref="B123:L123"/>
    <mergeCell ref="B125:L125"/>
    <mergeCell ref="B127:L127"/>
    <mergeCell ref="C128:F128"/>
    <mergeCell ref="C129:F129"/>
    <mergeCell ref="C130:E130"/>
    <mergeCell ref="C131:E131"/>
    <mergeCell ref="C132:E132"/>
    <mergeCell ref="C133:E133"/>
    <mergeCell ref="C134:E134"/>
    <mergeCell ref="B137:L137"/>
    <mergeCell ref="B138:K138"/>
    <mergeCell ref="B139:K139"/>
    <mergeCell ref="B140:K140"/>
    <mergeCell ref="B141:K141"/>
    <mergeCell ref="B142:K142"/>
    <mergeCell ref="B143:K143"/>
    <mergeCell ref="B144:K144"/>
    <mergeCell ref="B145:K145"/>
    <mergeCell ref="H146:K147"/>
    <mergeCell ref="I148:J148"/>
    <mergeCell ref="B149:J149"/>
  </mergeCells>
  <conditionalFormatting sqref="M31:M87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7" man="true" max="16383" min="0"/>
    <brk id="108" man="true" max="16383" min="0"/>
    <brk id="116" man="true" max="16383" min="0"/>
    <brk id="125" man="true" max="16383" min="0"/>
    <brk id="145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144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145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145</v>
      </c>
      <c r="B3" s="98">
        <f aca="false">'Formularz ofertowy'!F90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146</v>
      </c>
      <c r="D4" s="101" t="s">
        <v>147</v>
      </c>
      <c r="E4" s="101" t="s">
        <v>148</v>
      </c>
      <c r="F4" s="101" t="s">
        <v>149</v>
      </c>
      <c r="G4" s="101" t="s">
        <v>150</v>
      </c>
      <c r="H4" s="101" t="s">
        <v>151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152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153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154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155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156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157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158</v>
      </c>
    </row>
    <row r="14" customFormat="false" ht="13.2" hidden="false" customHeight="false" outlineLevel="0" collapsed="false">
      <c r="A14" s="113" t="s">
        <v>159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