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SSA Family\Podklady od klienta\PT\"/>
    </mc:Choice>
  </mc:AlternateContent>
  <xr:revisionPtr revIDLastSave="0" documentId="13_ncr:1_{FA901802-E6A8-46DC-BD0A-C5B0490E933A}" xr6:coauthVersionLast="47" xr6:coauthVersionMax="47" xr10:uidLastSave="{00000000-0000-0000-0000-000000000000}"/>
  <bookViews>
    <workbookView xWindow="-110" yWindow="-110" windowWidth="38620" windowHeight="21100" xr2:uid="{3D37E3A9-6866-4C78-9CBF-A34AFE389B87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2'!$A$1:$A$80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2'!$B$4:$K$80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1" i="1" l="1"/>
  <c r="K31" i="1" s="1"/>
  <c r="J64" i="1"/>
  <c r="K64" i="1" s="1"/>
  <c r="J63" i="1"/>
  <c r="K63" i="1" s="1"/>
  <c r="J62" i="1"/>
  <c r="K62" i="1" s="1"/>
  <c r="J61" i="1"/>
  <c r="K61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60" i="1"/>
  <c r="K60" i="1" s="1"/>
  <c r="J59" i="1"/>
  <c r="J46" i="1"/>
  <c r="K46" i="1" s="1"/>
  <c r="J45" i="1"/>
  <c r="K45" i="1" s="1"/>
  <c r="M42" i="1"/>
  <c r="M56" i="1" s="1"/>
  <c r="J32" i="1"/>
  <c r="J30" i="1"/>
  <c r="K30" i="1" s="1"/>
  <c r="J65" i="1" l="1"/>
  <c r="K59" i="1"/>
  <c r="K65" i="1" s="1"/>
  <c r="J40" i="1"/>
  <c r="K54" i="1"/>
  <c r="K32" i="1"/>
  <c r="K40" i="1" s="1"/>
  <c r="J54" i="1"/>
</calcChain>
</file>

<file path=xl/sharedStrings.xml><?xml version="1.0" encoding="utf-8"?>
<sst xmlns="http://schemas.openxmlformats.org/spreadsheetml/2006/main" count="130" uniqueCount="54">
  <si>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</si>
  <si>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</si>
  <si>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</si>
  <si>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</si>
  <si>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</si>
  <si>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</si>
  <si>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</si>
  <si>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</si>
  <si>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</si>
  <si>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</si>
  <si>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</si>
  <si>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</si>
  <si>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</si>
  <si>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</si>
  <si>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</si>
  <si>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</si>
  <si>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</si>
  <si>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</si>
  <si>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</si>
  <si>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</si>
  <si>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</si>
  <si>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</si>
  <si>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</si>
  <si>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</si>
  <si>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</si>
  <si>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</si>
  <si>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</si>
  <si>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</si>
  <si>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</si>
  <si>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</si>
  <si>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</si>
  <si>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</si>
  <si>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 xml:space="preserve">Šokové špirálové zmrazovacie zariadenie </t>
  </si>
  <si>
    <t>Demontáž pôvodnej chladiacej technológie</t>
  </si>
  <si>
    <t>Oceľová konštrukcia pre chladič plynu</t>
  </si>
  <si>
    <t>Potrubné rozvody pre rozvod chladiva R744</t>
  </si>
  <si>
    <t>Kompletné elektro vrátane rozvádzačov</t>
  </si>
  <si>
    <t>Projektová dokumentácia</t>
  </si>
  <si>
    <t>Drobné stavebné výdavky</t>
  </si>
  <si>
    <t>Systém strojného chladenia</t>
  </si>
  <si>
    <t>Potrubné rozvody pro rozvod chladiva R744</t>
  </si>
  <si>
    <t>Potrubné rozvody pre vodné okruhy</t>
  </si>
  <si>
    <t>Drobné stavebné  práce</t>
  </si>
  <si>
    <t>OZE - tepelné čerpadlo s akumuláciou</t>
  </si>
  <si>
    <t>Ocelová konštrukcia pre zásobníky TUV a chladič plynu</t>
  </si>
  <si>
    <t>Výzva na predloženie ponúk - prieskum trhu</t>
  </si>
  <si>
    <t>Cena dodávaného predmetu</t>
  </si>
  <si>
    <t>Identifikačné údaje navrhovateľa:</t>
  </si>
  <si>
    <t xml:space="preserve">Špiralové šokové mraziace zariadenie a mraziaca technológia </t>
  </si>
  <si>
    <t>podpis a pečiatka navrhovateľa</t>
  </si>
  <si>
    <t>Tepelné čerpadlo voda-voda s akumuláciou</t>
  </si>
  <si>
    <t xml:space="preserve">Príloha č. 2: </t>
  </si>
  <si>
    <t>Technológia mrazenia k šokovému špirálovému mraziacemu zariadeniu</t>
  </si>
  <si>
    <t>Mraziaca a chladiaca technológia pre výrobné sklady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</si>
</sst>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14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44" xfId="0" applyNumberFormat="1" applyFont="1" applyFill="1" applyBorder="1" applyAlignment="1" applyProtection="1">
      <alignment vertical="center" wrapText="1"/>
      <protection locked="0"/>
    </xf>
    <xf numFmtId="4" fontId="12" fillId="3" borderId="48" xfId="0" applyNumberFormat="1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6" xfId="0" applyFont="1" applyFill="1" applyBorder="1" applyAlignment="1" applyProtection="1">
      <alignment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164" fontId="12" fillId="4" borderId="29" xfId="0" applyNumberFormat="1" applyFont="1" applyFill="1" applyBorder="1" applyAlignment="1" applyProtection="1">
      <alignment vertical="center" wrapText="1"/>
    </xf>
    <xf numFmtId="4" fontId="12" fillId="0" borderId="29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12" fillId="4" borderId="41" xfId="0" applyFont="1" applyFill="1" applyBorder="1" applyAlignment="1" applyProtection="1">
      <alignment horizontal="center" vertical="center" wrapText="1"/>
    </xf>
    <xf numFmtId="0" fontId="12" fillId="4" borderId="42" xfId="0" applyFont="1" applyFill="1" applyBorder="1" applyAlignment="1" applyProtection="1">
      <alignment horizontal="center"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2" fillId="4" borderId="5" xfId="0" applyFont="1" applyFill="1" applyBorder="1" applyAlignment="1" applyProtection="1">
      <alignment vertical="center" wrapText="1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</xf>
    <xf numFmtId="164" fontId="12" fillId="4" borderId="43" xfId="0" applyNumberFormat="1" applyFont="1" applyFill="1" applyBorder="1" applyAlignment="1" applyProtection="1">
      <alignment horizontal="center" vertical="center" wrapText="1"/>
    </xf>
    <xf numFmtId="164" fontId="12" fillId="4" borderId="45" xfId="0" applyNumberFormat="1" applyFont="1" applyFill="1" applyBorder="1" applyAlignment="1" applyProtection="1">
      <alignment vertical="center" wrapText="1"/>
    </xf>
    <xf numFmtId="4" fontId="12" fillId="0" borderId="45" xfId="0" applyNumberFormat="1" applyFont="1" applyBorder="1" applyAlignment="1" applyProtection="1">
      <alignment vertical="center" wrapText="1"/>
    </xf>
    <xf numFmtId="4" fontId="12" fillId="0" borderId="43" xfId="0" applyNumberFormat="1" applyFont="1" applyBorder="1" applyAlignment="1" applyProtection="1">
      <alignment vertical="center" wrapText="1"/>
    </xf>
    <xf numFmtId="0" fontId="12" fillId="4" borderId="10" xfId="0" applyFont="1" applyFill="1" applyBorder="1" applyAlignment="1" applyProtection="1">
      <alignment vertical="center" wrapText="1"/>
    </xf>
    <xf numFmtId="0" fontId="13" fillId="4" borderId="9" xfId="0" applyFont="1" applyFill="1" applyBorder="1" applyAlignment="1" applyProtection="1">
      <alignment horizontal="center" vertical="center" wrapText="1"/>
    </xf>
    <xf numFmtId="0" fontId="13" fillId="4" borderId="10" xfId="0" applyFont="1" applyFill="1" applyBorder="1" applyAlignment="1" applyProtection="1">
      <alignment horizontal="center"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46" xfId="0" applyFont="1" applyFill="1" applyBorder="1" applyAlignment="1" applyProtection="1">
      <alignment vertical="center" wrapText="1"/>
    </xf>
    <xf numFmtId="0" fontId="13" fillId="4" borderId="47" xfId="0" applyFont="1" applyFill="1" applyBorder="1" applyAlignment="1" applyProtection="1">
      <alignment horizontal="center" vertical="center" wrapText="1"/>
    </xf>
    <xf numFmtId="0" fontId="13" fillId="4" borderId="46" xfId="0" applyFont="1" applyFill="1" applyBorder="1" applyAlignment="1" applyProtection="1">
      <alignment horizontal="center" vertical="center" wrapText="1"/>
    </xf>
    <xf numFmtId="164" fontId="12" fillId="4" borderId="37" xfId="0" applyNumberFormat="1" applyFont="1" applyFill="1" applyBorder="1" applyAlignment="1" applyProtection="1">
      <alignment horizontal="center" vertical="center" wrapText="1"/>
    </xf>
    <xf numFmtId="164" fontId="12" fillId="4" borderId="35" xfId="0" applyNumberFormat="1" applyFont="1" applyFill="1" applyBorder="1" applyAlignment="1" applyProtection="1">
      <alignment vertical="center" wrapText="1"/>
    </xf>
    <xf numFmtId="4" fontId="12" fillId="0" borderId="35" xfId="0" applyNumberFormat="1" applyFont="1" applyBorder="1" applyAlignment="1" applyProtection="1">
      <alignment vertical="center" wrapText="1"/>
    </xf>
    <xf numFmtId="4" fontId="12" fillId="0" borderId="37" xfId="0" applyNumberFormat="1" applyFont="1" applyBorder="1" applyAlignment="1" applyProtection="1">
      <alignment vertical="center" wrapText="1"/>
    </xf>
    <xf numFmtId="0" fontId="9" fillId="0" borderId="0" xfId="0" applyFont="1" applyAlignment="1" applyProtection="1">
      <alignment horizontal="right" vertical="center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30" xfId="0" applyFont="1" applyBorder="1" applyAlignment="1" applyProtection="1">
      <alignment horizontal="center" wrapText="1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39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40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</cellXfs>
  <cellStyles count="2">
    <cellStyle name="Normal 2" xfId="1" xr:uid="{67DE6528-BA0B-4C50-8926-35069E5FC83D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HOSSA%20Family\Podklady%20od%20klienta\PT\HOSSA%20family_Predloha_usmernenie_2_2025%20-%20verzia%20&#269;.%202.xlsm" TargetMode="External"/><Relationship Id="rId1" Type="http://schemas.openxmlformats.org/officeDocument/2006/relationships/externalLinkPath" Target="HOSSA%20family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14CC9-9EAE-454D-806B-467E23C89808}">
  <sheetPr codeName="Sheet22"/>
  <dimension ref="A1:M80"/>
  <sheetViews>
    <sheetView tabSelected="1" view="pageBreakPreview" zoomScaleNormal="100" zoomScaleSheetLayoutView="100" workbookViewId="0">
      <pane ySplit="3" topLeftCell="A53" activePane="bottomLeft" state="frozen"/>
      <selection pane="bottomLeft" activeCell="D74" activeCellId="7" sqref="E14:G24 E30:F31 H30:H39 E45:F45 H45:H53 E59:F59 H59:H64 D74:D76"/>
    </sheetView>
  </sheetViews>
  <sheetFormatPr defaultColWidth="9.1796875" defaultRowHeight="14.5" x14ac:dyDescent="0.35"/>
  <cols>
    <col min="1" max="1" width="4.7265625" style="19" customWidth="1"/>
    <col min="2" max="2" width="4.26953125" style="29" customWidth="1"/>
    <col min="3" max="3" width="15.7265625" style="19" customWidth="1"/>
    <col min="4" max="4" width="18.7265625" style="19" customWidth="1"/>
    <col min="5" max="6" width="14.453125" style="19" customWidth="1"/>
    <col min="7" max="7" width="7.1796875" style="19" customWidth="1"/>
    <col min="8" max="8" width="13.7265625" style="19" customWidth="1"/>
    <col min="9" max="9" width="7.54296875" style="19" customWidth="1"/>
    <col min="10" max="11" width="13.7265625" style="19" customWidth="1"/>
    <col min="12" max="12" width="6.54296875" style="19" bestFit="1" customWidth="1"/>
    <col min="13" max="13" width="14.54296875" style="20" bestFit="1" customWidth="1"/>
    <col min="14" max="25" width="9.1796875" style="19"/>
    <col min="26" max="26" width="9.453125" style="19" bestFit="1" customWidth="1"/>
    <col min="27" max="16384" width="9.1796875" style="19"/>
  </cols>
  <sheetData>
    <row r="1" spans="1:13" x14ac:dyDescent="0.35">
      <c r="A1" s="19">
        <v>1</v>
      </c>
      <c r="B1" s="19"/>
    </row>
    <row r="2" spans="1:13" ht="18.5" x14ac:dyDescent="0.35">
      <c r="A2" s="21">
        <v>1</v>
      </c>
      <c r="B2" s="22" t="s">
        <v>0</v>
      </c>
      <c r="C2" s="22"/>
      <c r="D2" s="22"/>
    </row>
    <row r="3" spans="1:13" x14ac:dyDescent="0.35">
      <c r="A3" s="19">
        <v>1</v>
      </c>
      <c r="B3" s="19"/>
    </row>
    <row r="4" spans="1:13" s="21" customFormat="1" ht="21" x14ac:dyDescent="0.35">
      <c r="A4" s="21">
        <v>1</v>
      </c>
      <c r="B4" s="23"/>
      <c r="C4" s="24"/>
      <c r="D4" s="24"/>
      <c r="E4" s="24"/>
      <c r="F4" s="24"/>
      <c r="G4" s="24"/>
      <c r="H4" s="24"/>
      <c r="I4" s="24"/>
      <c r="J4" s="25" t="s">
        <v>51</v>
      </c>
      <c r="K4" s="25"/>
      <c r="M4" s="26"/>
    </row>
    <row r="5" spans="1:13" s="21" customFormat="1" ht="23.5" x14ac:dyDescent="0.35">
      <c r="A5" s="21">
        <v>1</v>
      </c>
      <c r="B5" s="27" t="s">
        <v>45</v>
      </c>
      <c r="C5" s="27"/>
      <c r="D5" s="27"/>
      <c r="E5" s="27"/>
      <c r="F5" s="27"/>
      <c r="G5" s="27"/>
      <c r="H5" s="27"/>
      <c r="I5" s="27"/>
      <c r="J5" s="27"/>
      <c r="K5" s="27"/>
      <c r="M5" s="26"/>
    </row>
    <row r="6" spans="1:13" s="21" customFormat="1" x14ac:dyDescent="0.35">
      <c r="A6" s="21">
        <v>1</v>
      </c>
      <c r="B6" s="28"/>
      <c r="C6" s="28"/>
      <c r="D6" s="28"/>
      <c r="E6" s="28"/>
      <c r="F6" s="28"/>
      <c r="G6" s="28"/>
      <c r="H6" s="28"/>
      <c r="I6" s="28"/>
      <c r="J6" s="28"/>
      <c r="K6" s="28"/>
      <c r="M6" s="26"/>
    </row>
    <row r="7" spans="1:13" s="21" customFormat="1" ht="23.5" x14ac:dyDescent="0.35">
      <c r="A7" s="21">
        <v>1</v>
      </c>
      <c r="B7" s="27" t="s">
        <v>46</v>
      </c>
      <c r="C7" s="27"/>
      <c r="D7" s="27"/>
      <c r="E7" s="27"/>
      <c r="F7" s="27"/>
      <c r="G7" s="27"/>
      <c r="H7" s="27"/>
      <c r="I7" s="27"/>
      <c r="J7" s="27"/>
      <c r="K7" s="27"/>
      <c r="M7" s="26"/>
    </row>
    <row r="8" spans="1:13" x14ac:dyDescent="0.35">
      <c r="A8" s="21">
        <v>1</v>
      </c>
    </row>
    <row r="9" spans="1:13" ht="15" customHeight="1" x14ac:dyDescent="0.35">
      <c r="A9" s="21">
        <v>1</v>
      </c>
      <c r="B9" s="30" t="s">
        <v>1</v>
      </c>
      <c r="C9" s="30"/>
      <c r="D9" s="30"/>
      <c r="E9" s="30"/>
      <c r="F9" s="30"/>
      <c r="G9" s="30"/>
      <c r="H9" s="30"/>
      <c r="I9" s="30"/>
      <c r="J9" s="30"/>
      <c r="K9" s="30"/>
    </row>
    <row r="10" spans="1:13" x14ac:dyDescent="0.35">
      <c r="A10" s="21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3" x14ac:dyDescent="0.35">
      <c r="A11" s="21">
        <v>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3" ht="15" thickBot="1" x14ac:dyDescent="0.4">
      <c r="A12" s="21">
        <v>1</v>
      </c>
    </row>
    <row r="13" spans="1:13" s="21" customFormat="1" ht="19.5" customHeight="1" thickBot="1" x14ac:dyDescent="0.4">
      <c r="A13" s="21">
        <v>1</v>
      </c>
      <c r="C13" s="31" t="s">
        <v>47</v>
      </c>
      <c r="D13" s="32"/>
      <c r="E13" s="32"/>
      <c r="F13" s="32"/>
      <c r="G13" s="33"/>
      <c r="M13" s="26"/>
    </row>
    <row r="14" spans="1:13" s="21" customFormat="1" ht="19.5" customHeight="1" x14ac:dyDescent="0.35">
      <c r="A14" s="21">
        <v>1</v>
      </c>
      <c r="C14" s="34" t="s">
        <v>2</v>
      </c>
      <c r="D14" s="35"/>
      <c r="E14" s="16"/>
      <c r="F14" s="17"/>
      <c r="G14" s="18"/>
      <c r="M14" s="26"/>
    </row>
    <row r="15" spans="1:13" s="21" customFormat="1" ht="39" customHeight="1" x14ac:dyDescent="0.35">
      <c r="A15" s="21">
        <v>1</v>
      </c>
      <c r="C15" s="36" t="s">
        <v>3</v>
      </c>
      <c r="D15" s="37"/>
      <c r="E15" s="10"/>
      <c r="F15" s="11"/>
      <c r="G15" s="12"/>
      <c r="M15" s="26"/>
    </row>
    <row r="16" spans="1:13" s="21" customFormat="1" ht="19.5" customHeight="1" x14ac:dyDescent="0.35">
      <c r="A16" s="21">
        <v>1</v>
      </c>
      <c r="C16" s="38" t="s">
        <v>4</v>
      </c>
      <c r="D16" s="39"/>
      <c r="E16" s="10"/>
      <c r="F16" s="11"/>
      <c r="G16" s="12"/>
      <c r="M16" s="26"/>
    </row>
    <row r="17" spans="1:13" s="21" customFormat="1" ht="19.5" customHeight="1" x14ac:dyDescent="0.35">
      <c r="A17" s="21">
        <v>1</v>
      </c>
      <c r="C17" s="38" t="s">
        <v>5</v>
      </c>
      <c r="D17" s="39"/>
      <c r="E17" s="10"/>
      <c r="F17" s="11"/>
      <c r="G17" s="12"/>
      <c r="M17" s="26"/>
    </row>
    <row r="18" spans="1:13" s="21" customFormat="1" ht="30" customHeight="1" x14ac:dyDescent="0.35">
      <c r="A18" s="21">
        <v>1</v>
      </c>
      <c r="C18" s="40" t="s">
        <v>6</v>
      </c>
      <c r="D18" s="41"/>
      <c r="E18" s="10"/>
      <c r="F18" s="11"/>
      <c r="G18" s="12"/>
      <c r="M18" s="26"/>
    </row>
    <row r="19" spans="1:13" s="21" customFormat="1" ht="19.5" customHeight="1" x14ac:dyDescent="0.35">
      <c r="A19" s="21">
        <v>1</v>
      </c>
      <c r="C19" s="38" t="s">
        <v>7</v>
      </c>
      <c r="D19" s="39"/>
      <c r="E19" s="10"/>
      <c r="F19" s="11"/>
      <c r="G19" s="12"/>
      <c r="M19" s="26"/>
    </row>
    <row r="20" spans="1:13" s="21" customFormat="1" ht="19.5" customHeight="1" x14ac:dyDescent="0.35">
      <c r="A20" s="21">
        <v>1</v>
      </c>
      <c r="C20" s="38" t="s">
        <v>8</v>
      </c>
      <c r="D20" s="39"/>
      <c r="E20" s="10"/>
      <c r="F20" s="11"/>
      <c r="G20" s="12"/>
      <c r="M20" s="26"/>
    </row>
    <row r="21" spans="1:13" s="21" customFormat="1" ht="19.5" customHeight="1" x14ac:dyDescent="0.35">
      <c r="A21" s="21">
        <v>1</v>
      </c>
      <c r="C21" s="38" t="s">
        <v>9</v>
      </c>
      <c r="D21" s="39"/>
      <c r="E21" s="10"/>
      <c r="F21" s="11"/>
      <c r="G21" s="12"/>
      <c r="M21" s="26"/>
    </row>
    <row r="22" spans="1:13" s="21" customFormat="1" ht="19.5" customHeight="1" x14ac:dyDescent="0.35">
      <c r="A22" s="21">
        <v>1</v>
      </c>
      <c r="C22" s="38" t="s">
        <v>10</v>
      </c>
      <c r="D22" s="39"/>
      <c r="E22" s="10"/>
      <c r="F22" s="11"/>
      <c r="G22" s="12"/>
      <c r="M22" s="26"/>
    </row>
    <row r="23" spans="1:13" s="21" customFormat="1" ht="19.5" customHeight="1" x14ac:dyDescent="0.35">
      <c r="A23" s="21">
        <v>1</v>
      </c>
      <c r="C23" s="38" t="s">
        <v>11</v>
      </c>
      <c r="D23" s="39"/>
      <c r="E23" s="13"/>
      <c r="F23" s="14"/>
      <c r="G23" s="15"/>
      <c r="M23" s="26"/>
    </row>
    <row r="24" spans="1:13" s="21" customFormat="1" ht="19.5" customHeight="1" thickBot="1" x14ac:dyDescent="0.4">
      <c r="A24" s="21">
        <v>1</v>
      </c>
      <c r="C24" s="42" t="s">
        <v>12</v>
      </c>
      <c r="D24" s="43"/>
      <c r="E24" s="7"/>
      <c r="F24" s="8"/>
      <c r="G24" s="9"/>
      <c r="M24" s="26"/>
    </row>
    <row r="25" spans="1:13" x14ac:dyDescent="0.35">
      <c r="A25" s="21">
        <v>1</v>
      </c>
    </row>
    <row r="26" spans="1:13" x14ac:dyDescent="0.35">
      <c r="A26" s="21">
        <v>1</v>
      </c>
    </row>
    <row r="27" spans="1:13" x14ac:dyDescent="0.35">
      <c r="A27" s="19">
        <v>1</v>
      </c>
      <c r="B27" s="44" t="s">
        <v>13</v>
      </c>
      <c r="C27" s="44"/>
      <c r="D27" s="45" t="s">
        <v>48</v>
      </c>
      <c r="E27" s="45"/>
      <c r="F27" s="45"/>
      <c r="G27" s="45"/>
      <c r="H27" s="45"/>
      <c r="I27" s="45"/>
      <c r="J27" s="45"/>
      <c r="K27" s="46"/>
      <c r="M27" s="20">
        <v>1</v>
      </c>
    </row>
    <row r="28" spans="1:13" ht="15" thickBot="1" x14ac:dyDescent="0.4">
      <c r="A28" s="21">
        <v>1</v>
      </c>
    </row>
    <row r="29" spans="1:13" ht="55" customHeight="1" thickBot="1" x14ac:dyDescent="0.4">
      <c r="A29" s="21">
        <v>1</v>
      </c>
      <c r="B29" s="47" t="s">
        <v>14</v>
      </c>
      <c r="C29" s="48"/>
      <c r="D29" s="49"/>
      <c r="E29" s="50" t="s">
        <v>15</v>
      </c>
      <c r="F29" s="51"/>
      <c r="G29" s="52" t="s">
        <v>16</v>
      </c>
      <c r="H29" s="53" t="s">
        <v>17</v>
      </c>
      <c r="I29" s="52" t="s">
        <v>18</v>
      </c>
      <c r="J29" s="54" t="s">
        <v>19</v>
      </c>
      <c r="K29" s="55" t="s">
        <v>20</v>
      </c>
    </row>
    <row r="30" spans="1:13" ht="25.5" customHeight="1" thickBot="1" x14ac:dyDescent="0.4">
      <c r="A30" s="21">
        <v>1</v>
      </c>
      <c r="B30" s="56" t="s">
        <v>32</v>
      </c>
      <c r="C30" s="57"/>
      <c r="D30" s="58"/>
      <c r="E30" s="5"/>
      <c r="F30" s="6"/>
      <c r="G30" s="59" t="s">
        <v>21</v>
      </c>
      <c r="H30" s="1"/>
      <c r="I30" s="60">
        <v>1</v>
      </c>
      <c r="J30" s="61" t="str">
        <f>IF(AND(H30&lt;&gt;"",I30&lt;&gt;""),H30*I30,"")</f>
        <v/>
      </c>
      <c r="K30" s="62" t="str">
        <f>IF(J30&lt;&gt;"",J30*IF($E$18="platiteľ DPH",1.23,1),"")</f>
        <v/>
      </c>
    </row>
    <row r="31" spans="1:13" ht="25.5" customHeight="1" thickBot="1" x14ac:dyDescent="0.4">
      <c r="A31" s="21">
        <v>1</v>
      </c>
      <c r="B31" s="56" t="s">
        <v>52</v>
      </c>
      <c r="C31" s="57"/>
      <c r="D31" s="58"/>
      <c r="E31" s="5"/>
      <c r="F31" s="6"/>
      <c r="G31" s="59" t="s">
        <v>21</v>
      </c>
      <c r="H31" s="1"/>
      <c r="I31" s="60">
        <v>1</v>
      </c>
      <c r="J31" s="61" t="str">
        <f>IF(AND(H31&lt;&gt;"",I31&lt;&gt;""),H31*I31,"")</f>
        <v/>
      </c>
      <c r="K31" s="62" t="str">
        <f>IF(J31&lt;&gt;"",J31*IF($E$18="platiteľ DPH",1.23,1),"")</f>
        <v/>
      </c>
    </row>
    <row r="32" spans="1:13" ht="25.5" customHeight="1" thickBot="1" x14ac:dyDescent="0.4">
      <c r="A32" s="21">
        <v>1</v>
      </c>
      <c r="B32" s="63" t="s">
        <v>22</v>
      </c>
      <c r="C32" s="64"/>
      <c r="D32" s="65" t="s">
        <v>23</v>
      </c>
      <c r="E32" s="66" t="s">
        <v>24</v>
      </c>
      <c r="F32" s="67"/>
      <c r="G32" s="59" t="s">
        <v>24</v>
      </c>
      <c r="H32" s="1"/>
      <c r="I32" s="60">
        <v>1</v>
      </c>
      <c r="J32" s="61" t="str">
        <f>IF(AND(H32&lt;&gt;"",I32&lt;&gt;""),H32*I32,"")</f>
        <v/>
      </c>
      <c r="K32" s="62" t="str">
        <f>IF(J32&lt;&gt;"",J32*IF($E$18="platiteľ DPH",1.23,1),"")</f>
        <v/>
      </c>
    </row>
    <row r="33" spans="1:13" ht="25.5" customHeight="1" thickBot="1" x14ac:dyDescent="0.4">
      <c r="A33" s="21">
        <v>1</v>
      </c>
      <c r="B33" s="68"/>
      <c r="C33" s="69"/>
      <c r="D33" s="65" t="s">
        <v>25</v>
      </c>
      <c r="E33" s="66" t="s">
        <v>24</v>
      </c>
      <c r="F33" s="67"/>
      <c r="G33" s="59" t="s">
        <v>24</v>
      </c>
      <c r="H33" s="1"/>
      <c r="I33" s="60">
        <v>1</v>
      </c>
      <c r="J33" s="61" t="str">
        <f t="shared" ref="J33:J39" si="0">IF(AND(H33&lt;&gt;"",I33&lt;&gt;""),H33*I33,"")</f>
        <v/>
      </c>
      <c r="K33" s="62" t="str">
        <f t="shared" ref="K33:K39" si="1">IF(J33&lt;&gt;"",J33*IF($E$18="platiteľ DPH",1.23,1),"")</f>
        <v/>
      </c>
    </row>
    <row r="34" spans="1:13" ht="25.5" customHeight="1" thickBot="1" x14ac:dyDescent="0.4">
      <c r="A34" s="21">
        <v>1</v>
      </c>
      <c r="B34" s="68"/>
      <c r="C34" s="69"/>
      <c r="D34" s="65" t="s">
        <v>33</v>
      </c>
      <c r="E34" s="66" t="s">
        <v>24</v>
      </c>
      <c r="F34" s="67"/>
      <c r="G34" s="59" t="s">
        <v>24</v>
      </c>
      <c r="H34" s="1"/>
      <c r="I34" s="60">
        <v>1</v>
      </c>
      <c r="J34" s="61" t="str">
        <f t="shared" si="0"/>
        <v/>
      </c>
      <c r="K34" s="62" t="str">
        <f t="shared" si="1"/>
        <v/>
      </c>
    </row>
    <row r="35" spans="1:13" ht="25.5" customHeight="1" thickBot="1" x14ac:dyDescent="0.4">
      <c r="A35" s="21">
        <v>1</v>
      </c>
      <c r="B35" s="68"/>
      <c r="C35" s="69"/>
      <c r="D35" s="65" t="s">
        <v>34</v>
      </c>
      <c r="E35" s="66" t="s">
        <v>24</v>
      </c>
      <c r="F35" s="67"/>
      <c r="G35" s="59" t="s">
        <v>24</v>
      </c>
      <c r="H35" s="1"/>
      <c r="I35" s="60">
        <v>1</v>
      </c>
      <c r="J35" s="61" t="str">
        <f t="shared" si="0"/>
        <v/>
      </c>
      <c r="K35" s="62" t="str">
        <f t="shared" si="1"/>
        <v/>
      </c>
    </row>
    <row r="36" spans="1:13" ht="25.5" customHeight="1" thickBot="1" x14ac:dyDescent="0.4">
      <c r="A36" s="21">
        <v>1</v>
      </c>
      <c r="B36" s="68"/>
      <c r="C36" s="69"/>
      <c r="D36" s="65" t="s">
        <v>35</v>
      </c>
      <c r="E36" s="66" t="s">
        <v>24</v>
      </c>
      <c r="F36" s="67"/>
      <c r="G36" s="59" t="s">
        <v>24</v>
      </c>
      <c r="H36" s="1"/>
      <c r="I36" s="60">
        <v>1</v>
      </c>
      <c r="J36" s="61" t="str">
        <f t="shared" si="0"/>
        <v/>
      </c>
      <c r="K36" s="62" t="str">
        <f t="shared" si="1"/>
        <v/>
      </c>
    </row>
    <row r="37" spans="1:13" ht="25.5" customHeight="1" thickBot="1" x14ac:dyDescent="0.4">
      <c r="A37" s="21">
        <v>1</v>
      </c>
      <c r="B37" s="68"/>
      <c r="C37" s="69"/>
      <c r="D37" s="65" t="s">
        <v>36</v>
      </c>
      <c r="E37" s="66" t="s">
        <v>24</v>
      </c>
      <c r="F37" s="67"/>
      <c r="G37" s="59" t="s">
        <v>24</v>
      </c>
      <c r="H37" s="1"/>
      <c r="I37" s="60">
        <v>1</v>
      </c>
      <c r="J37" s="61" t="str">
        <f t="shared" si="0"/>
        <v/>
      </c>
      <c r="K37" s="62" t="str">
        <f t="shared" si="1"/>
        <v/>
      </c>
    </row>
    <row r="38" spans="1:13" ht="25.5" customHeight="1" thickBot="1" x14ac:dyDescent="0.4">
      <c r="A38" s="21">
        <v>1</v>
      </c>
      <c r="B38" s="68"/>
      <c r="C38" s="69"/>
      <c r="D38" s="65" t="s">
        <v>37</v>
      </c>
      <c r="E38" s="66" t="s">
        <v>24</v>
      </c>
      <c r="F38" s="67"/>
      <c r="G38" s="59" t="s">
        <v>24</v>
      </c>
      <c r="H38" s="1"/>
      <c r="I38" s="60">
        <v>1</v>
      </c>
      <c r="J38" s="61" t="str">
        <f t="shared" si="0"/>
        <v/>
      </c>
      <c r="K38" s="62" t="str">
        <f t="shared" si="1"/>
        <v/>
      </c>
    </row>
    <row r="39" spans="1:13" ht="25.5" customHeight="1" thickBot="1" x14ac:dyDescent="0.4">
      <c r="A39" s="21">
        <v>1</v>
      </c>
      <c r="B39" s="68"/>
      <c r="C39" s="69"/>
      <c r="D39" s="65" t="s">
        <v>38</v>
      </c>
      <c r="E39" s="66" t="s">
        <v>24</v>
      </c>
      <c r="F39" s="67"/>
      <c r="G39" s="59" t="s">
        <v>24</v>
      </c>
      <c r="H39" s="1"/>
      <c r="I39" s="60">
        <v>1</v>
      </c>
      <c r="J39" s="61" t="str">
        <f t="shared" si="0"/>
        <v/>
      </c>
      <c r="K39" s="62" t="str">
        <f t="shared" si="1"/>
        <v/>
      </c>
    </row>
    <row r="40" spans="1:13" ht="25.5" customHeight="1" thickBot="1" x14ac:dyDescent="0.4">
      <c r="A40" s="21">
        <v>1</v>
      </c>
      <c r="B40" s="70"/>
      <c r="C40" s="71"/>
      <c r="D40" s="71"/>
      <c r="E40" s="71"/>
      <c r="F40" s="71"/>
      <c r="G40" s="71"/>
      <c r="H40" s="72"/>
      <c r="I40" s="72" t="s">
        <v>26</v>
      </c>
      <c r="J40" s="73" t="str">
        <f>IF(SUM(J30:J39)&gt;0,SUM(J30:J39),"")</f>
        <v/>
      </c>
      <c r="K40" s="73" t="str">
        <f>IF(SUM(K30:K39)&gt;0,SUM(K30:K39),"")</f>
        <v/>
      </c>
    </row>
    <row r="41" spans="1:13" x14ac:dyDescent="0.35">
      <c r="A41" s="21">
        <v>1</v>
      </c>
      <c r="B41" s="74" t="s">
        <v>27</v>
      </c>
    </row>
    <row r="42" spans="1:13" x14ac:dyDescent="0.35">
      <c r="A42" s="19">
        <v>1</v>
      </c>
      <c r="B42" s="44" t="s">
        <v>13</v>
      </c>
      <c r="C42" s="44"/>
      <c r="D42" s="45" t="s">
        <v>53</v>
      </c>
      <c r="E42" s="45"/>
      <c r="F42" s="45"/>
      <c r="G42" s="45"/>
      <c r="H42" s="45"/>
      <c r="I42" s="45"/>
      <c r="J42" s="45"/>
      <c r="K42" s="46"/>
      <c r="M42" s="20">
        <f>M27+1</f>
        <v>2</v>
      </c>
    </row>
    <row r="43" spans="1:13" ht="15" thickBot="1" x14ac:dyDescent="0.4">
      <c r="A43" s="21">
        <v>1</v>
      </c>
    </row>
    <row r="44" spans="1:13" ht="55" customHeight="1" thickBot="1" x14ac:dyDescent="0.4">
      <c r="A44" s="21">
        <v>1</v>
      </c>
      <c r="B44" s="47" t="s">
        <v>14</v>
      </c>
      <c r="C44" s="48"/>
      <c r="D44" s="49"/>
      <c r="E44" s="50" t="s">
        <v>15</v>
      </c>
      <c r="F44" s="51"/>
      <c r="G44" s="52" t="s">
        <v>16</v>
      </c>
      <c r="H44" s="53" t="s">
        <v>17</v>
      </c>
      <c r="I44" s="52" t="s">
        <v>18</v>
      </c>
      <c r="J44" s="54" t="s">
        <v>19</v>
      </c>
      <c r="K44" s="55" t="s">
        <v>20</v>
      </c>
    </row>
    <row r="45" spans="1:13" ht="30" customHeight="1" thickBot="1" x14ac:dyDescent="0.4">
      <c r="A45" s="21">
        <v>1</v>
      </c>
      <c r="B45" s="56" t="s">
        <v>39</v>
      </c>
      <c r="C45" s="57"/>
      <c r="D45" s="58"/>
      <c r="E45" s="5"/>
      <c r="F45" s="6"/>
      <c r="G45" s="59" t="s">
        <v>21</v>
      </c>
      <c r="H45" s="1"/>
      <c r="I45" s="60">
        <v>1</v>
      </c>
      <c r="J45" s="61" t="str">
        <f>IF(AND(H45&lt;&gt;"",I45&lt;&gt;""),H45*I45,"")</f>
        <v/>
      </c>
      <c r="K45" s="62" t="str">
        <f>IF(J45&lt;&gt;"",J45*IF(#REF!="platiteľ DPH",1.23,1),"")</f>
        <v/>
      </c>
    </row>
    <row r="46" spans="1:13" ht="25.5" customHeight="1" x14ac:dyDescent="0.35">
      <c r="A46" s="21">
        <v>1</v>
      </c>
      <c r="B46" s="63" t="s">
        <v>22</v>
      </c>
      <c r="C46" s="64"/>
      <c r="D46" s="65" t="s">
        <v>23</v>
      </c>
      <c r="E46" s="66" t="s">
        <v>24</v>
      </c>
      <c r="F46" s="67"/>
      <c r="G46" s="59" t="s">
        <v>24</v>
      </c>
      <c r="H46" s="1"/>
      <c r="I46" s="60">
        <v>1</v>
      </c>
      <c r="J46" s="61" t="str">
        <f>IF(AND(H46&lt;&gt;"",I46&lt;&gt;""),H46*I46,"")</f>
        <v/>
      </c>
      <c r="K46" s="62" t="str">
        <f>IF(J46&lt;&gt;"",J46*IF(#REF!="platiteľ DPH",1.23,1),"")</f>
        <v/>
      </c>
    </row>
    <row r="47" spans="1:13" ht="25.5" customHeight="1" x14ac:dyDescent="0.35">
      <c r="A47" s="21">
        <v>1</v>
      </c>
      <c r="B47" s="68"/>
      <c r="C47" s="69"/>
      <c r="D47" s="75" t="s">
        <v>25</v>
      </c>
      <c r="E47" s="76" t="s">
        <v>24</v>
      </c>
      <c r="F47" s="77"/>
      <c r="G47" s="78" t="s">
        <v>24</v>
      </c>
      <c r="H47" s="3"/>
      <c r="I47" s="79">
        <v>1</v>
      </c>
      <c r="J47" s="80" t="str">
        <f t="shared" ref="J47:J53" si="2">IF(AND(H47&lt;&gt;"",I47&lt;&gt;""),H47*I47,"")</f>
        <v/>
      </c>
      <c r="K47" s="81" t="str">
        <f>IF(J47&lt;&gt;"",J47*IF(#REF!="platiteľ DPH",1.23,1),"")</f>
        <v/>
      </c>
    </row>
    <row r="48" spans="1:13" ht="25.5" customHeight="1" x14ac:dyDescent="0.35">
      <c r="A48" s="21">
        <v>1</v>
      </c>
      <c r="B48" s="68"/>
      <c r="C48" s="69"/>
      <c r="D48" s="82" t="s">
        <v>33</v>
      </c>
      <c r="E48" s="83" t="s">
        <v>24</v>
      </c>
      <c r="F48" s="84"/>
      <c r="G48" s="85" t="s">
        <v>24</v>
      </c>
      <c r="H48" s="2"/>
      <c r="I48" s="86">
        <v>1</v>
      </c>
      <c r="J48" s="87" t="str">
        <f t="shared" si="2"/>
        <v/>
      </c>
      <c r="K48" s="88" t="str">
        <f>IF(J48&lt;&gt;"",J48*IF(#REF!="platiteľ DPH",1.23,1),"")</f>
        <v/>
      </c>
    </row>
    <row r="49" spans="1:13" ht="25.5" customHeight="1" x14ac:dyDescent="0.35">
      <c r="A49" s="21">
        <v>1</v>
      </c>
      <c r="B49" s="68"/>
      <c r="C49" s="69"/>
      <c r="D49" s="82" t="s">
        <v>40</v>
      </c>
      <c r="E49" s="83" t="s">
        <v>24</v>
      </c>
      <c r="F49" s="84"/>
      <c r="G49" s="85" t="s">
        <v>24</v>
      </c>
      <c r="H49" s="2"/>
      <c r="I49" s="86">
        <v>1</v>
      </c>
      <c r="J49" s="87" t="str">
        <f t="shared" si="2"/>
        <v/>
      </c>
      <c r="K49" s="88" t="str">
        <f>IF(J49&lt;&gt;"",J49*IF(#REF!="platiteľ DPH",1.23,1),"")</f>
        <v/>
      </c>
    </row>
    <row r="50" spans="1:13" ht="25.5" customHeight="1" x14ac:dyDescent="0.35">
      <c r="A50" s="21">
        <v>1</v>
      </c>
      <c r="B50" s="68"/>
      <c r="C50" s="69"/>
      <c r="D50" s="82" t="s">
        <v>41</v>
      </c>
      <c r="E50" s="83" t="s">
        <v>24</v>
      </c>
      <c r="F50" s="84"/>
      <c r="G50" s="85" t="s">
        <v>24</v>
      </c>
      <c r="H50" s="2"/>
      <c r="I50" s="86">
        <v>1</v>
      </c>
      <c r="J50" s="87" t="str">
        <f t="shared" si="2"/>
        <v/>
      </c>
      <c r="K50" s="88" t="str">
        <f>IF(J50&lt;&gt;"",J50*IF(#REF!="platiteľ DPH",1.23,1),"")</f>
        <v/>
      </c>
    </row>
    <row r="51" spans="1:13" ht="25.5" customHeight="1" x14ac:dyDescent="0.35">
      <c r="A51" s="21">
        <v>1</v>
      </c>
      <c r="B51" s="68"/>
      <c r="C51" s="69"/>
      <c r="D51" s="82" t="s">
        <v>36</v>
      </c>
      <c r="E51" s="83" t="s">
        <v>24</v>
      </c>
      <c r="F51" s="84"/>
      <c r="G51" s="85" t="s">
        <v>24</v>
      </c>
      <c r="H51" s="2"/>
      <c r="I51" s="86">
        <v>1</v>
      </c>
      <c r="J51" s="87" t="str">
        <f t="shared" si="2"/>
        <v/>
      </c>
      <c r="K51" s="88" t="str">
        <f>IF(J51&lt;&gt;"",J51*IF(#REF!="platiteľ DPH",1.23,1),"")</f>
        <v/>
      </c>
    </row>
    <row r="52" spans="1:13" ht="25.5" customHeight="1" x14ac:dyDescent="0.35">
      <c r="A52" s="21">
        <v>1</v>
      </c>
      <c r="B52" s="68"/>
      <c r="C52" s="69"/>
      <c r="D52" s="82" t="s">
        <v>37</v>
      </c>
      <c r="E52" s="83" t="s">
        <v>24</v>
      </c>
      <c r="F52" s="84"/>
      <c r="G52" s="85" t="s">
        <v>24</v>
      </c>
      <c r="H52" s="2"/>
      <c r="I52" s="86">
        <v>1</v>
      </c>
      <c r="J52" s="87" t="str">
        <f t="shared" si="2"/>
        <v/>
      </c>
      <c r="K52" s="88" t="str">
        <f>IF(J52&lt;&gt;"",J52*IF(#REF!="platiteľ DPH",1.23,1),"")</f>
        <v/>
      </c>
    </row>
    <row r="53" spans="1:13" ht="25.5" customHeight="1" thickBot="1" x14ac:dyDescent="0.4">
      <c r="A53" s="21">
        <v>1</v>
      </c>
      <c r="B53" s="89"/>
      <c r="C53" s="90"/>
      <c r="D53" s="91" t="s">
        <v>42</v>
      </c>
      <c r="E53" s="92" t="s">
        <v>24</v>
      </c>
      <c r="F53" s="93"/>
      <c r="G53" s="94" t="s">
        <v>24</v>
      </c>
      <c r="H53" s="4"/>
      <c r="I53" s="95">
        <v>1</v>
      </c>
      <c r="J53" s="96" t="str">
        <f t="shared" si="2"/>
        <v/>
      </c>
      <c r="K53" s="97" t="str">
        <f>IF(J53&lt;&gt;"",J53*IF(#REF!="platiteľ DPH",1.23,1),"")</f>
        <v/>
      </c>
    </row>
    <row r="54" spans="1:13" ht="25.5" customHeight="1" thickBot="1" x14ac:dyDescent="0.4">
      <c r="A54" s="21">
        <v>1</v>
      </c>
      <c r="C54" s="21"/>
      <c r="D54" s="21"/>
      <c r="E54" s="21"/>
      <c r="F54" s="21"/>
      <c r="G54" s="21"/>
      <c r="H54" s="98"/>
      <c r="I54" s="98" t="s">
        <v>26</v>
      </c>
      <c r="J54" s="73" t="str">
        <f>IF(SUM(J45:J53)&gt;0,SUM(J45:J53),"")</f>
        <v/>
      </c>
      <c r="K54" s="73" t="str">
        <f>IF(SUM(K45:K53)&gt;0,SUM(K45:K53),"")</f>
        <v/>
      </c>
    </row>
    <row r="55" spans="1:13" x14ac:dyDescent="0.35">
      <c r="A55" s="21">
        <v>1</v>
      </c>
      <c r="B55" s="74" t="s">
        <v>27</v>
      </c>
    </row>
    <row r="56" spans="1:13" x14ac:dyDescent="0.35">
      <c r="A56" s="19">
        <v>1</v>
      </c>
      <c r="B56" s="44" t="s">
        <v>13</v>
      </c>
      <c r="C56" s="44"/>
      <c r="D56" s="45" t="s">
        <v>50</v>
      </c>
      <c r="E56" s="45"/>
      <c r="F56" s="45"/>
      <c r="G56" s="45"/>
      <c r="H56" s="45"/>
      <c r="I56" s="45"/>
      <c r="J56" s="45"/>
      <c r="K56" s="46"/>
      <c r="M56" s="20">
        <f>M42+1</f>
        <v>3</v>
      </c>
    </row>
    <row r="57" spans="1:13" ht="15" thickBot="1" x14ac:dyDescent="0.4">
      <c r="A57" s="21">
        <v>1</v>
      </c>
    </row>
    <row r="58" spans="1:13" ht="55" customHeight="1" thickBot="1" x14ac:dyDescent="0.4">
      <c r="A58" s="21">
        <v>1</v>
      </c>
      <c r="B58" s="47" t="s">
        <v>14</v>
      </c>
      <c r="C58" s="48"/>
      <c r="D58" s="49"/>
      <c r="E58" s="50" t="s">
        <v>15</v>
      </c>
      <c r="F58" s="51"/>
      <c r="G58" s="52" t="s">
        <v>16</v>
      </c>
      <c r="H58" s="53" t="s">
        <v>17</v>
      </c>
      <c r="I58" s="52" t="s">
        <v>18</v>
      </c>
      <c r="J58" s="54" t="s">
        <v>19</v>
      </c>
      <c r="K58" s="55" t="s">
        <v>20</v>
      </c>
    </row>
    <row r="59" spans="1:13" ht="25.5" customHeight="1" thickBot="1" x14ac:dyDescent="0.4">
      <c r="A59" s="21">
        <v>1</v>
      </c>
      <c r="B59" s="56" t="s">
        <v>43</v>
      </c>
      <c r="C59" s="57"/>
      <c r="D59" s="58"/>
      <c r="E59" s="5"/>
      <c r="F59" s="6"/>
      <c r="G59" s="59" t="s">
        <v>21</v>
      </c>
      <c r="H59" s="1"/>
      <c r="I59" s="60">
        <v>1</v>
      </c>
      <c r="J59" s="61" t="str">
        <f t="shared" ref="J59:J64" si="3">IF(AND(H59&lt;&gt;"",I59&lt;&gt;""),H59*I59,"")</f>
        <v/>
      </c>
      <c r="K59" s="62" t="str">
        <f>IF(J59&lt;&gt;"",J59*IF(#REF!="platiteľ DPH",1.23,1),"")</f>
        <v/>
      </c>
    </row>
    <row r="60" spans="1:13" ht="25.5" customHeight="1" x14ac:dyDescent="0.35">
      <c r="A60" s="21">
        <v>1</v>
      </c>
      <c r="B60" s="63" t="s">
        <v>22</v>
      </c>
      <c r="C60" s="64"/>
      <c r="D60" s="65" t="s">
        <v>23</v>
      </c>
      <c r="E60" s="66" t="s">
        <v>24</v>
      </c>
      <c r="F60" s="67"/>
      <c r="G60" s="59" t="s">
        <v>24</v>
      </c>
      <c r="H60" s="1"/>
      <c r="I60" s="60">
        <v>1</v>
      </c>
      <c r="J60" s="61" t="str">
        <f t="shared" si="3"/>
        <v/>
      </c>
      <c r="K60" s="62" t="str">
        <f>IF(J60&lt;&gt;"",J60*IF(#REF!="platiteľ DPH",1.23,1),"")</f>
        <v/>
      </c>
    </row>
    <row r="61" spans="1:13" ht="42.5" customHeight="1" x14ac:dyDescent="0.35">
      <c r="A61" s="21">
        <v>1</v>
      </c>
      <c r="B61" s="68"/>
      <c r="C61" s="69"/>
      <c r="D61" s="82" t="s">
        <v>44</v>
      </c>
      <c r="E61" s="83" t="s">
        <v>24</v>
      </c>
      <c r="F61" s="84"/>
      <c r="G61" s="85" t="s">
        <v>24</v>
      </c>
      <c r="H61" s="2"/>
      <c r="I61" s="86">
        <v>1</v>
      </c>
      <c r="J61" s="87" t="str">
        <f t="shared" si="3"/>
        <v/>
      </c>
      <c r="K61" s="88" t="str">
        <f>IF(J61&lt;&gt;"",J61*IF(#REF!="platiteľ DPH",1.23,1),"")</f>
        <v/>
      </c>
    </row>
    <row r="62" spans="1:13" ht="25.5" customHeight="1" x14ac:dyDescent="0.35">
      <c r="A62" s="21">
        <v>1</v>
      </c>
      <c r="B62" s="68"/>
      <c r="C62" s="69"/>
      <c r="D62" s="82" t="s">
        <v>41</v>
      </c>
      <c r="E62" s="83" t="s">
        <v>24</v>
      </c>
      <c r="F62" s="84"/>
      <c r="G62" s="85" t="s">
        <v>24</v>
      </c>
      <c r="H62" s="2"/>
      <c r="I62" s="86">
        <v>1</v>
      </c>
      <c r="J62" s="87" t="str">
        <f t="shared" si="3"/>
        <v/>
      </c>
      <c r="K62" s="88" t="str">
        <f>IF(J62&lt;&gt;"",J62*IF(#REF!="platiteľ DPH",1.23,1),"")</f>
        <v/>
      </c>
    </row>
    <row r="63" spans="1:13" ht="25.5" customHeight="1" x14ac:dyDescent="0.35">
      <c r="A63" s="21">
        <v>1</v>
      </c>
      <c r="B63" s="68"/>
      <c r="C63" s="69"/>
      <c r="D63" s="82" t="s">
        <v>36</v>
      </c>
      <c r="E63" s="83" t="s">
        <v>24</v>
      </c>
      <c r="F63" s="84"/>
      <c r="G63" s="85" t="s">
        <v>24</v>
      </c>
      <c r="H63" s="2"/>
      <c r="I63" s="86">
        <v>1</v>
      </c>
      <c r="J63" s="87" t="str">
        <f t="shared" si="3"/>
        <v/>
      </c>
      <c r="K63" s="88" t="str">
        <f>IF(J63&lt;&gt;"",J63*IF(#REF!="platiteľ DPH",1.23,1),"")</f>
        <v/>
      </c>
    </row>
    <row r="64" spans="1:13" ht="25.5" customHeight="1" thickBot="1" x14ac:dyDescent="0.4">
      <c r="A64" s="21">
        <v>1</v>
      </c>
      <c r="B64" s="68"/>
      <c r="C64" s="69"/>
      <c r="D64" s="75" t="s">
        <v>25</v>
      </c>
      <c r="E64" s="76" t="s">
        <v>24</v>
      </c>
      <c r="F64" s="77"/>
      <c r="G64" s="78" t="s">
        <v>24</v>
      </c>
      <c r="H64" s="3"/>
      <c r="I64" s="79">
        <v>1</v>
      </c>
      <c r="J64" s="80" t="str">
        <f t="shared" si="3"/>
        <v/>
      </c>
      <c r="K64" s="81" t="str">
        <f>IF(J64&lt;&gt;"",J64*IF(#REF!="platiteľ DPH",1.23,1),"")</f>
        <v/>
      </c>
    </row>
    <row r="65" spans="1:13" ht="25.5" customHeight="1" thickBot="1" x14ac:dyDescent="0.4">
      <c r="A65" s="21">
        <v>1</v>
      </c>
      <c r="B65" s="70"/>
      <c r="C65" s="71"/>
      <c r="D65" s="71"/>
      <c r="E65" s="71"/>
      <c r="F65" s="71"/>
      <c r="G65" s="71"/>
      <c r="H65" s="72"/>
      <c r="I65" s="72" t="s">
        <v>26</v>
      </c>
      <c r="J65" s="73" t="str">
        <f>IF(SUM(J59:J64)&gt;0,SUM(J59:J64),"")</f>
        <v/>
      </c>
      <c r="K65" s="73" t="str">
        <f>IF(SUM(K59:K64)&gt;0,SUM(K59:K64),"")</f>
        <v/>
      </c>
    </row>
    <row r="66" spans="1:13" x14ac:dyDescent="0.35">
      <c r="A66" s="21">
        <v>1</v>
      </c>
      <c r="B66" s="74" t="s">
        <v>27</v>
      </c>
    </row>
    <row r="67" spans="1:13" x14ac:dyDescent="0.35">
      <c r="A67" s="21">
        <v>1</v>
      </c>
    </row>
    <row r="68" spans="1:13" x14ac:dyDescent="0.35">
      <c r="A68" s="21">
        <v>1</v>
      </c>
    </row>
    <row r="69" spans="1:13" x14ac:dyDescent="0.35">
      <c r="A69" s="21">
        <v>1</v>
      </c>
      <c r="C69" s="99" t="s">
        <v>28</v>
      </c>
      <c r="D69" s="100"/>
      <c r="E69" s="100"/>
      <c r="F69" s="100"/>
      <c r="G69" s="100"/>
      <c r="H69" s="100"/>
      <c r="I69" s="100"/>
      <c r="J69" s="101"/>
    </row>
    <row r="70" spans="1:13" x14ac:dyDescent="0.35">
      <c r="A70" s="21">
        <v>1</v>
      </c>
    </row>
    <row r="71" spans="1:13" ht="15" customHeight="1" x14ac:dyDescent="0.35">
      <c r="A71" s="21">
        <v>1</v>
      </c>
      <c r="B71" s="102" t="s">
        <v>31</v>
      </c>
      <c r="C71" s="102"/>
      <c r="D71" s="102"/>
      <c r="E71" s="102"/>
      <c r="F71" s="102"/>
      <c r="G71" s="102"/>
      <c r="H71" s="102"/>
      <c r="I71" s="102"/>
      <c r="J71" s="102"/>
      <c r="K71" s="102"/>
      <c r="L71" s="103"/>
    </row>
    <row r="72" spans="1:13" x14ac:dyDescent="0.35">
      <c r="A72" s="21">
        <v>1</v>
      </c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3"/>
    </row>
    <row r="73" spans="1:13" x14ac:dyDescent="0.35">
      <c r="A73" s="21">
        <v>1</v>
      </c>
    </row>
    <row r="74" spans="1:13" x14ac:dyDescent="0.35">
      <c r="A74" s="21">
        <v>1</v>
      </c>
      <c r="C74" s="104" t="s">
        <v>29</v>
      </c>
      <c r="D74" s="111"/>
    </row>
    <row r="75" spans="1:13" s="105" customFormat="1" x14ac:dyDescent="0.35">
      <c r="A75" s="21">
        <v>1</v>
      </c>
      <c r="C75" s="104"/>
      <c r="D75" s="112"/>
      <c r="M75" s="106"/>
    </row>
    <row r="76" spans="1:13" s="105" customFormat="1" ht="15" customHeight="1" x14ac:dyDescent="0.35">
      <c r="A76" s="21">
        <v>1</v>
      </c>
      <c r="C76" s="104" t="s">
        <v>30</v>
      </c>
      <c r="D76" s="113"/>
      <c r="G76" s="107"/>
      <c r="H76" s="107"/>
      <c r="I76" s="107"/>
      <c r="J76" s="107"/>
      <c r="K76" s="107"/>
      <c r="M76" s="106"/>
    </row>
    <row r="77" spans="1:13" s="105" customFormat="1" x14ac:dyDescent="0.35">
      <c r="A77" s="21">
        <v>1</v>
      </c>
      <c r="F77" s="108"/>
      <c r="G77" s="109" t="s">
        <v>49</v>
      </c>
      <c r="H77" s="109"/>
      <c r="I77" s="109"/>
      <c r="J77" s="109"/>
      <c r="K77" s="109"/>
      <c r="M77" s="106"/>
    </row>
    <row r="78" spans="1:13" s="105" customFormat="1" x14ac:dyDescent="0.35">
      <c r="A78" s="21">
        <v>1</v>
      </c>
      <c r="F78" s="108"/>
      <c r="G78" s="110"/>
      <c r="H78" s="110"/>
      <c r="I78" s="110"/>
      <c r="J78" s="110"/>
      <c r="K78" s="110"/>
      <c r="M78" s="106"/>
    </row>
    <row r="79" spans="1:13" ht="15" customHeight="1" x14ac:dyDescent="0.35">
      <c r="A79" s="21">
        <v>1</v>
      </c>
      <c r="B79" s="102" t="s">
        <v>31</v>
      </c>
      <c r="C79" s="102"/>
      <c r="D79" s="102"/>
      <c r="E79" s="102"/>
      <c r="F79" s="102"/>
      <c r="G79" s="102"/>
      <c r="H79" s="102"/>
      <c r="I79" s="102"/>
      <c r="J79" s="102"/>
      <c r="K79" s="102"/>
      <c r="L79" s="103"/>
    </row>
    <row r="80" spans="1:13" x14ac:dyDescent="0.35">
      <c r="A80" s="21">
        <v>1</v>
      </c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3"/>
    </row>
  </sheetData>
  <sheetProtection algorithmName="SHA-512" hashValue="zqDlud53H9Q617MSgV/a/XUzx8bEn5UTmomTeoq3WTWQHtlgtVXdaGOXoRHCFsdxo/U9Gw9MBm+kkEGk5ZelcQ==" saltValue="7HTZIGPZTyho7RnfjbiXvw==" spinCount="100000" sheet="1" formatCells="0" formatColumns="0" formatRows="0" selectLockedCells="1"/>
  <autoFilter ref="A1:A80" xr:uid="{00000000-0009-0000-0000-000006000000}"/>
  <mergeCells count="75">
    <mergeCell ref="C14:D14"/>
    <mergeCell ref="E14:G14"/>
    <mergeCell ref="B31:D31"/>
    <mergeCell ref="E31:F31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B32:C39"/>
    <mergeCell ref="E32:F32"/>
    <mergeCell ref="E33:F33"/>
    <mergeCell ref="E34:F34"/>
    <mergeCell ref="E35:F35"/>
    <mergeCell ref="E36:F36"/>
    <mergeCell ref="E37:F37"/>
    <mergeCell ref="E38:F38"/>
    <mergeCell ref="E39:F39"/>
    <mergeCell ref="B45:D45"/>
    <mergeCell ref="E45:F45"/>
    <mergeCell ref="B42:C42"/>
    <mergeCell ref="D42:J42"/>
    <mergeCell ref="B44:D44"/>
    <mergeCell ref="E44:F44"/>
    <mergeCell ref="B46:C53"/>
    <mergeCell ref="E46:F46"/>
    <mergeCell ref="E48:F48"/>
    <mergeCell ref="E49:F49"/>
    <mergeCell ref="E50:F50"/>
    <mergeCell ref="E47:F47"/>
    <mergeCell ref="E51:F51"/>
    <mergeCell ref="E52:F52"/>
    <mergeCell ref="E53:F53"/>
    <mergeCell ref="B59:D59"/>
    <mergeCell ref="E59:F59"/>
    <mergeCell ref="B56:C56"/>
    <mergeCell ref="D56:J56"/>
    <mergeCell ref="B58:D58"/>
    <mergeCell ref="E58:F58"/>
    <mergeCell ref="G77:K77"/>
    <mergeCell ref="B79:K80"/>
    <mergeCell ref="C69:J69"/>
    <mergeCell ref="B71:K72"/>
    <mergeCell ref="B60:C64"/>
    <mergeCell ref="E60:F60"/>
    <mergeCell ref="E63:F63"/>
    <mergeCell ref="E64:F64"/>
    <mergeCell ref="E61:F61"/>
    <mergeCell ref="E62:F62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F228771-F52D-4718-85D9-026F13062B11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41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2026-09-14T12:55:17Z</dcterms:created>
  <dcterms:modified xsi:type="dcterms:W3CDTF">2026-09-15T06:03:20Z</dcterms:modified>
</cp:coreProperties>
</file>