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3_2026_COV_Svidnik_CSKalu/3_SP/"/>
    </mc:Choice>
  </mc:AlternateContent>
  <xr:revisionPtr revIDLastSave="0" documentId="13_ncr:1_{0E2C8D28-EB14-D447-819B-8D4BE5E6FC87}" xr6:coauthVersionLast="47" xr6:coauthVersionMax="47" xr10:uidLastSave="{00000000-0000-0000-0000-000000000000}"/>
  <bookViews>
    <workbookView xWindow="34380" yWindow="600" windowWidth="34400" windowHeight="26960" xr2:uid="{00000000-000D-0000-FFFF-FFFF00000000}"/>
  </bookViews>
  <sheets>
    <sheet name="SK - ČOV Stropkov - ČS kalu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3" i="1" l="1"/>
  <c r="D80" i="1"/>
  <c r="D77" i="1"/>
  <c r="D75" i="1" l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<sst xmlns="http://schemas.openxmlformats.org/spreadsheetml/2006/main" count="179" uniqueCount="160">
  <si>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</si>
  <si>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</si>
  <si>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</si>
  <si>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</si>
  <si>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</si>
  <si>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</si>
  <si>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</si>
  <si>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</si>
  <si>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</si>
  <si>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</si>
  <si>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</si>
  <si>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</si>
  <si>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</si>
  <si>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</si>
  <si>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</si>
  <si>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</si>
  <si>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</si>
  <si>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</si>
  <si>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</si>
  <si>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</si>
  <si>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</si>
  <si>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</si>
  <si>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</si>
  <si>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</si>
  <si>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</si>
  <si>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</si>
  <si>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</si>
  <si>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</si>
  <si>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</si>
  <si>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</si>
  <si>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</si>
  <si>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</si>
  <si>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</si>
  <si>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</si>
  <si>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</si>
  <si>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</si>
  <si>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</si>
  <si>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</si>
  <si>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</si>
  <si>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</si>
  <si>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</si>
  <si>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</si>
  <si>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</si>
  <si>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</si>
  <si>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</si>
  <si>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</si>
  <si>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</si>
  <si>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</si>
  <si>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</si>
  <si>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</si>
  <si>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</si>
  <si>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</si>
  <si>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</si>
  <si>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</si>
  <si>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</si>
  <si>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</si>
  <si>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</si>
  <si>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</si>
  <si>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</si>
  <si>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 podľa ISO9906:2012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</si>
  <si>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</si>
  <si>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</si>
  <si>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</si>
  <si>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</si>
  <si>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</si>
  <si>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</si>
  <si>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</si>
  <si>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</si>
  <si>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</si>
  <si>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</si>
  <si>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</si>
  <si>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</si>
  <si>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</si>
  <si>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</si>
  <si>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</si>
  <si>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</si>
  <si>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</si>
  <si>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</si>
  <si>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</si>
  <si>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</si>
  <si>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</si>
  <si>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</si>
  <si>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</si>
  <si>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Typ čerpadného média  ( doplň typ kalu s %)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</si>
  <si>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</si>
  <si>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</si>
  <si>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</si>
  <si>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</si>
  <si>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</si>
  <si>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</si>
  <si>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</si>
  <si>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</si>
  <si>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</si>
  <si>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</si>
  <si>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</si>
  <si>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</si>
  <si>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</si>
  <si>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</si>
  <si>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</si>
  <si>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</si>
  <si>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</si>
  <si>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</si>
  <si>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</si>
  <si>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</si>
  <si>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</si>
  <si>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</si>
  <si>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</si>
  <si>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</si>
  <si>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</si>
  <si>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</si>
  <si>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</si>
  <si>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</si>
  <si>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</si>
  <si>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</si>
  <si>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</si>
  <si>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</si>
  <si>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</si>
  <si>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liatina/nerez</t>
  </si>
  <si>
    <t>závod Svidník, Stropkovská 643/79, 089 01  Svidník</t>
  </si>
  <si>
    <t>Meno: Ing. Peter Petný</t>
  </si>
  <si>
    <t>email: peter.petny@vodarne.eu</t>
  </si>
  <si>
    <t>tel. č.: +421 908 794 593</t>
  </si>
  <si>
    <t>hĺbka uloženia: -</t>
  </si>
  <si>
    <t>výška hladiny : -</t>
  </si>
  <si>
    <t>10 m</t>
  </si>
  <si>
    <t>záloha</t>
  </si>
  <si>
    <t>mokré osadenie na pätkové koleno v prečerpávacej šachte</t>
  </si>
  <si>
    <t>ČOV Stropkov - ČS kalu</t>
  </si>
  <si>
    <t>Flygt NP 3102.160 MT/464</t>
  </si>
  <si>
    <t>DN 100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</si>
  <si>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</si>
  <si>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</si>
  <si>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</si>
  <si>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</si>
  <si>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</si>
  <si>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</si>
  <si>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</si>
  <si>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</si>
  <si>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</si>
  <si>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</si>
  <si>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</si>
  <si>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</si>
  <si>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20,7 (tolerancia ± 5 %)</t>
  </si>
  <si>
    <t>5,2 (tolerancia ± 3 %)</t>
  </si>
  <si>
    <t>Neaplikuje sa</t>
  </si>
  <si>
    <t>nie - zabezpečí obstarávateľ</t>
  </si>
  <si>
    <t>Parametre ponúkaného čerpadla</t>
  </si>
  <si>
    <t>Značka a typové označenie ponúkaného čerpadla</t>
  </si>
  <si>
    <t>Parametre čerpadla</t>
  </si>
  <si>
    <t>Výpočet nákladov na životný cyklus za 2 ks čerpadiel</t>
  </si>
  <si>
    <t>Náklady na životný cyklus v EUR bez DPH</t>
  </si>
  <si>
    <r>
      <rPr>
        <i/>
        <sz val="10"/>
        <color theme="1"/>
        <rFont val="Aptos Narrow (Text)"/>
        <charset val="238"/>
      </rPr>
      <t>obežné koleso polootvorené adaptívne</t>
    </r>
    <r>
      <rPr>
        <i/>
        <sz val="10"/>
        <color theme="1"/>
        <rFont val="Aptos Narrow"/>
        <scheme val="minor"/>
      </rPr>
      <t xml:space="preserve">
tepelná ochrana, sonda priesaku kvapaliny do motora, dvojité mechanické tesnenie, ochrana mechanického tesnenia</t>
    </r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</si>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</sst>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 (Text)"/>
      <charset val="238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Aptos Narrow (Text)"/>
      <charset val="238"/>
    </font>
    <font>
      <sz val="10"/>
      <color rgb="FF000000"/>
      <name val="Times New Roman"/>
      <family val="1"/>
    </font>
    <font>
      <sz val="11"/>
      <color theme="1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7" fillId="0" borderId="0"/>
    <xf numFmtId="0" fontId="14" fillId="0" borderId="0"/>
  </cellStyleXfs>
  <cellXfs count="20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6" borderId="18" xfId="0" applyFont="1" applyFill="1" applyBorder="1" applyAlignment="1">
      <alignment horizontal="right"/>
    </xf>
    <xf numFmtId="0" fontId="3" fillId="6" borderId="16" xfId="0" applyFont="1" applyFill="1" applyBorder="1" applyAlignment="1">
      <alignment horizontal="right"/>
    </xf>
    <xf numFmtId="0" fontId="3" fillId="6" borderId="19" xfId="0" applyFont="1" applyFill="1" applyBorder="1" applyAlignment="1">
      <alignment horizontal="righ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164" fontId="5" fillId="0" borderId="25" xfId="0" applyNumberFormat="1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3" fillId="0" borderId="20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6" borderId="20" xfId="0" applyFont="1" applyFill="1" applyBorder="1"/>
    <xf numFmtId="0" fontId="3" fillId="6" borderId="5" xfId="0" applyFont="1" applyFill="1" applyBorder="1"/>
    <xf numFmtId="0" fontId="3" fillId="6" borderId="6" xfId="0" applyFont="1" applyFill="1" applyBorder="1"/>
    <xf numFmtId="0" fontId="3" fillId="6" borderId="4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21" xfId="0" applyFont="1" applyFill="1" applyBorder="1" applyAlignment="1">
      <alignment horizontal="right"/>
    </xf>
    <xf numFmtId="0" fontId="3" fillId="6" borderId="20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2" fontId="3" fillId="0" borderId="4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2" fontId="3" fillId="0" borderId="21" xfId="0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right"/>
    </xf>
    <xf numFmtId="10" fontId="3" fillId="0" borderId="2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64" fontId="3" fillId="4" borderId="8" xfId="0" applyNumberFormat="1" applyFont="1" applyFill="1" applyBorder="1" applyAlignment="1">
      <alignment horizontal="center"/>
    </xf>
    <xf numFmtId="164" fontId="3" fillId="4" borderId="7" xfId="0" applyNumberFormat="1" applyFont="1" applyFill="1" applyBorder="1" applyAlignment="1">
      <alignment horizontal="center"/>
    </xf>
    <xf numFmtId="164" fontId="3" fillId="4" borderId="9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/>
    </xf>
    <xf numFmtId="164" fontId="5" fillId="4" borderId="1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49" fontId="3" fillId="6" borderId="4" xfId="0" applyNumberFormat="1" applyFont="1" applyFill="1" applyBorder="1" applyAlignment="1">
      <alignment horizontal="right" wrapText="1"/>
    </xf>
    <xf numFmtId="49" fontId="3" fillId="6" borderId="5" xfId="0" applyNumberFormat="1" applyFont="1" applyFill="1" applyBorder="1" applyAlignment="1">
      <alignment horizontal="right" wrapText="1"/>
    </xf>
    <xf numFmtId="49" fontId="3" fillId="6" borderId="6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0" fontId="3" fillId="6" borderId="4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right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6" borderId="8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49" fontId="8" fillId="0" borderId="0" xfId="0" applyNumberFormat="1" applyFont="1" applyAlignment="1">
      <alignment horizontal="left" wrapText="1"/>
    </xf>
    <xf numFmtId="0" fontId="11" fillId="4" borderId="0" xfId="0" applyFont="1" applyFill="1"/>
    <xf numFmtId="0" fontId="11" fillId="0" borderId="0" xfId="0" applyFont="1"/>
    <xf numFmtId="0" fontId="11" fillId="9" borderId="0" xfId="0" applyFont="1" applyFill="1"/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5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10" fontId="3" fillId="4" borderId="4" xfId="0" applyNumberFormat="1" applyFont="1" applyFill="1" applyBorder="1" applyAlignment="1" applyProtection="1">
      <alignment horizontal="right"/>
      <protection locked="0"/>
    </xf>
    <xf numFmtId="10" fontId="3" fillId="4" borderId="5" xfId="0" applyNumberFormat="1" applyFont="1" applyFill="1" applyBorder="1" applyAlignment="1" applyProtection="1">
      <alignment horizontal="right"/>
      <protection locked="0"/>
    </xf>
    <xf numFmtId="10" fontId="3" fillId="4" borderId="21" xfId="0" applyNumberFormat="1" applyFon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right"/>
      <protection locked="0"/>
    </xf>
    <xf numFmtId="0" fontId="3" fillId="4" borderId="21" xfId="0" applyFont="1" applyFill="1" applyBorder="1" applyAlignment="1" applyProtection="1">
      <alignment horizontal="right"/>
      <protection locked="0"/>
    </xf>
    <xf numFmtId="10" fontId="3" fillId="4" borderId="1" xfId="0" applyNumberFormat="1" applyFont="1" applyFill="1" applyBorder="1" applyAlignment="1" applyProtection="1">
      <alignment horizontal="right"/>
      <protection locked="0"/>
    </xf>
    <xf numFmtId="10" fontId="3" fillId="4" borderId="23" xfId="0" applyNumberFormat="1" applyFont="1" applyFill="1" applyBorder="1" applyAlignment="1" applyProtection="1">
      <alignment horizontal="right"/>
      <protection locked="0"/>
    </xf>
    <xf numFmtId="0" fontId="13" fillId="0" borderId="27" xfId="0" applyFont="1" applyBorder="1" applyAlignment="1" applyProtection="1">
      <alignment horizontal="left" vertical="center"/>
      <protection locked="0"/>
    </xf>
    <xf numFmtId="0" fontId="13" fillId="0" borderId="28" xfId="0" applyFont="1" applyBorder="1" applyAlignment="1" applyProtection="1">
      <alignment horizontal="left" vertical="center"/>
      <protection locked="0"/>
    </xf>
    <xf numFmtId="0" fontId="10" fillId="0" borderId="28" xfId="1" applyFont="1" applyBorder="1" applyAlignment="1" applyProtection="1">
      <alignment horizontal="center" vertical="center" wrapText="1"/>
      <protection locked="0"/>
    </xf>
    <xf numFmtId="0" fontId="10" fillId="0" borderId="29" xfId="1" applyFont="1" applyBorder="1" applyAlignment="1" applyProtection="1">
      <alignment horizontal="center" vertical="center" wrapText="1"/>
      <protection locked="0"/>
    </xf>
    <xf numFmtId="0" fontId="10" fillId="0" borderId="30" xfId="1" applyFont="1" applyBorder="1" applyAlignment="1" applyProtection="1">
      <alignment horizontal="left" vertical="top" wrapText="1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13" fillId="10" borderId="1" xfId="2" applyFont="1" applyFill="1" applyBorder="1" applyAlignment="1" applyProtection="1">
      <alignment horizontal="center"/>
      <protection locked="0"/>
    </xf>
    <xf numFmtId="0" fontId="13" fillId="10" borderId="31" xfId="2" applyFont="1" applyFill="1" applyBorder="1" applyAlignment="1" applyProtection="1">
      <alignment horizontal="center"/>
      <protection locked="0"/>
    </xf>
    <xf numFmtId="0" fontId="11" fillId="0" borderId="30" xfId="1" applyFont="1" applyBorder="1" applyAlignment="1" applyProtection="1">
      <alignment horizontal="left" vertical="top" wrapText="1"/>
      <protection locked="0"/>
    </xf>
    <xf numFmtId="0" fontId="11" fillId="0" borderId="1" xfId="1" applyFont="1" applyBorder="1" applyAlignment="1" applyProtection="1">
      <alignment horizontal="left" vertical="top" wrapText="1"/>
      <protection locked="0"/>
    </xf>
    <xf numFmtId="0" fontId="11" fillId="0" borderId="32" xfId="1" applyFont="1" applyBorder="1" applyAlignment="1" applyProtection="1">
      <alignment horizontal="left" vertical="top" wrapText="1"/>
      <protection locked="0"/>
    </xf>
    <xf numFmtId="0" fontId="11" fillId="0" borderId="33" xfId="1" applyFont="1" applyBorder="1" applyAlignment="1" applyProtection="1">
      <alignment horizontal="left" vertical="top" wrapText="1"/>
      <protection locked="0"/>
    </xf>
    <xf numFmtId="0" fontId="13" fillId="10" borderId="33" xfId="2" applyFont="1" applyFill="1" applyBorder="1" applyAlignment="1" applyProtection="1">
      <alignment horizontal="center"/>
      <protection locked="0"/>
    </xf>
    <xf numFmtId="0" fontId="13" fillId="10" borderId="34" xfId="2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3" fillId="10" borderId="0" xfId="2" applyFont="1" applyFill="1" applyAlignment="1" applyProtection="1">
      <alignment horizontal="center"/>
      <protection locked="0"/>
    </xf>
    <xf numFmtId="0" fontId="11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25F44295-0465-3A49-9797-F6012602D7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5"/>
  <sheetViews>
    <sheetView tabSelected="1" topLeftCell="A31" zoomScale="132" zoomScaleNormal="132" zoomScalePageLayoutView="130" workbookViewId="0">
      <selection activeCell="A91" sqref="A91:D91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134" t="s">
        <v>112</v>
      </c>
      <c r="B1" s="134"/>
      <c r="C1" s="134"/>
      <c r="D1" s="134"/>
      <c r="E1" s="134"/>
      <c r="F1" s="134"/>
      <c r="G1" s="134"/>
      <c r="H1" s="134"/>
    </row>
    <row r="2" spans="1:8" ht="16" customHeight="1" x14ac:dyDescent="0.2">
      <c r="A2" s="134"/>
      <c r="B2" s="134"/>
      <c r="C2" s="134"/>
      <c r="D2" s="134"/>
      <c r="E2" s="134"/>
      <c r="F2" s="134"/>
      <c r="G2" s="134"/>
      <c r="H2" s="134"/>
    </row>
    <row r="4" spans="1:8" ht="16" customHeight="1" x14ac:dyDescent="0.2">
      <c r="A4" s="135" t="s">
        <v>0</v>
      </c>
      <c r="B4" s="135"/>
      <c r="C4" s="135"/>
      <c r="D4" s="135"/>
      <c r="E4" s="135"/>
      <c r="F4" s="135"/>
      <c r="G4" s="135"/>
      <c r="H4" s="135"/>
    </row>
    <row r="5" spans="1:8" x14ac:dyDescent="0.2">
      <c r="A5" s="135"/>
      <c r="B5" s="135"/>
      <c r="C5" s="135"/>
      <c r="D5" s="135"/>
      <c r="E5" s="135"/>
      <c r="F5" s="135"/>
      <c r="G5" s="135"/>
      <c r="H5" s="135"/>
    </row>
    <row r="7" spans="1:8" x14ac:dyDescent="0.2">
      <c r="A7" s="145" t="s">
        <v>13</v>
      </c>
      <c r="B7" s="145"/>
      <c r="C7" s="145"/>
      <c r="D7" s="145"/>
      <c r="E7" s="145"/>
      <c r="F7" s="145"/>
      <c r="G7" s="145"/>
      <c r="H7" s="145"/>
    </row>
    <row r="8" spans="1:8" x14ac:dyDescent="0.2">
      <c r="A8" s="14" t="s">
        <v>1</v>
      </c>
      <c r="B8" s="14"/>
      <c r="C8" s="14"/>
      <c r="D8" s="96" t="s">
        <v>7</v>
      </c>
      <c r="E8" s="85"/>
      <c r="F8" s="85"/>
      <c r="G8" s="85"/>
      <c r="H8" s="86"/>
    </row>
    <row r="9" spans="1:8" x14ac:dyDescent="0.2">
      <c r="A9" s="14" t="s">
        <v>113</v>
      </c>
      <c r="B9" s="14"/>
      <c r="C9" s="14"/>
      <c r="D9" s="96" t="s">
        <v>127</v>
      </c>
      <c r="E9" s="85"/>
      <c r="F9" s="85"/>
      <c r="G9" s="85"/>
      <c r="H9" s="86"/>
    </row>
    <row r="10" spans="1:8" x14ac:dyDescent="0.2">
      <c r="A10" s="14" t="s">
        <v>114</v>
      </c>
      <c r="B10" s="14"/>
      <c r="C10" s="14"/>
      <c r="D10" s="96" t="s">
        <v>118</v>
      </c>
      <c r="E10" s="85"/>
      <c r="F10" s="85"/>
      <c r="G10" s="85"/>
      <c r="H10" s="86"/>
    </row>
    <row r="11" spans="1:8" ht="16" customHeight="1" x14ac:dyDescent="0.2">
      <c r="A11" s="137" t="s">
        <v>116</v>
      </c>
      <c r="B11" s="137"/>
      <c r="C11" s="137"/>
      <c r="D11" s="136" t="s">
        <v>126</v>
      </c>
      <c r="E11" s="136"/>
      <c r="F11" s="136"/>
      <c r="G11" s="136"/>
      <c r="H11" s="136"/>
    </row>
    <row r="12" spans="1:8" ht="16" customHeight="1" x14ac:dyDescent="0.2">
      <c r="A12" s="137"/>
      <c r="B12" s="137"/>
      <c r="C12" s="137"/>
      <c r="D12" s="116"/>
      <c r="E12" s="116"/>
      <c r="F12" s="116"/>
      <c r="G12" s="116"/>
      <c r="H12" s="117"/>
    </row>
    <row r="13" spans="1:8" x14ac:dyDescent="0.2">
      <c r="A13" s="137"/>
      <c r="B13" s="137"/>
      <c r="C13" s="137"/>
      <c r="D13" s="139" t="s">
        <v>122</v>
      </c>
      <c r="E13" s="140"/>
      <c r="F13" s="140"/>
      <c r="G13" s="140"/>
      <c r="H13" s="141"/>
    </row>
    <row r="14" spans="1:8" x14ac:dyDescent="0.2">
      <c r="A14" s="138"/>
      <c r="B14" s="138"/>
      <c r="C14" s="138"/>
      <c r="D14" s="139" t="s">
        <v>123</v>
      </c>
      <c r="E14" s="140"/>
      <c r="F14" s="140"/>
      <c r="G14" s="140"/>
      <c r="H14" s="141"/>
    </row>
    <row r="15" spans="1:8" x14ac:dyDescent="0.2">
      <c r="A15" s="130" t="s">
        <v>115</v>
      </c>
      <c r="B15" s="131"/>
      <c r="C15" s="132"/>
      <c r="D15" s="133" t="s">
        <v>144</v>
      </c>
      <c r="E15" s="133"/>
      <c r="F15" s="133"/>
      <c r="G15" s="133"/>
      <c r="H15" s="133"/>
    </row>
    <row r="16" spans="1:8" hidden="1" x14ac:dyDescent="0.2">
      <c r="A16" s="142" t="s">
        <v>14</v>
      </c>
      <c r="B16" s="142"/>
      <c r="C16" s="142"/>
      <c r="D16" s="116" t="s">
        <v>119</v>
      </c>
      <c r="E16" s="116"/>
      <c r="F16" s="116"/>
      <c r="G16" s="116"/>
      <c r="H16" s="117"/>
    </row>
    <row r="17" spans="1:8" hidden="1" x14ac:dyDescent="0.2">
      <c r="A17" s="142"/>
      <c r="B17" s="142"/>
      <c r="C17" s="142"/>
      <c r="D17" s="140" t="s">
        <v>120</v>
      </c>
      <c r="E17" s="140"/>
      <c r="F17" s="140"/>
      <c r="G17" s="140"/>
      <c r="H17" s="141"/>
    </row>
    <row r="18" spans="1:8" hidden="1" x14ac:dyDescent="0.2">
      <c r="A18" s="142"/>
      <c r="B18" s="142"/>
      <c r="C18" s="142"/>
      <c r="D18" s="143" t="s">
        <v>121</v>
      </c>
      <c r="E18" s="143"/>
      <c r="F18" s="143"/>
      <c r="G18" s="143"/>
      <c r="H18" s="144"/>
    </row>
    <row r="19" spans="1:8" x14ac:dyDescent="0.2">
      <c r="A19" s="7"/>
      <c r="B19" s="7"/>
      <c r="C19" s="7"/>
      <c r="D19" s="2"/>
      <c r="E19" s="2"/>
      <c r="F19" s="2"/>
      <c r="G19" s="2"/>
      <c r="H19" s="2"/>
    </row>
    <row r="20" spans="1:8" x14ac:dyDescent="0.2">
      <c r="A20" s="7"/>
      <c r="B20" s="7"/>
      <c r="C20" s="7"/>
      <c r="D20" s="2"/>
      <c r="E20" s="2"/>
      <c r="F20" s="2"/>
      <c r="G20" s="2"/>
      <c r="H20" s="2"/>
    </row>
    <row r="21" spans="1:8" x14ac:dyDescent="0.2">
      <c r="A21" s="113" t="s">
        <v>15</v>
      </c>
      <c r="B21" s="114"/>
      <c r="C21" s="114"/>
      <c r="D21" s="114"/>
      <c r="E21" s="114"/>
      <c r="F21" s="114"/>
      <c r="G21" s="114"/>
      <c r="H21" s="115"/>
    </row>
    <row r="22" spans="1:8" x14ac:dyDescent="0.2">
      <c r="A22" s="100" t="s">
        <v>19</v>
      </c>
      <c r="B22" s="39"/>
      <c r="C22" s="40"/>
      <c r="D22" s="105" t="s">
        <v>128</v>
      </c>
      <c r="E22" s="105"/>
      <c r="F22" s="105"/>
      <c r="G22" s="105"/>
      <c r="H22" s="106"/>
    </row>
    <row r="23" spans="1:8" x14ac:dyDescent="0.2">
      <c r="A23" s="100" t="s">
        <v>83</v>
      </c>
      <c r="B23" s="39"/>
      <c r="C23" s="40"/>
      <c r="D23" s="104" t="s">
        <v>99</v>
      </c>
      <c r="E23" s="105"/>
      <c r="F23" s="105"/>
      <c r="G23" s="105"/>
      <c r="H23" s="106"/>
    </row>
    <row r="24" spans="1:8" ht="15.5" customHeight="1" x14ac:dyDescent="0.2">
      <c r="A24" s="118" t="s">
        <v>30</v>
      </c>
      <c r="B24" s="119"/>
      <c r="C24" s="120"/>
      <c r="D24" s="107" t="s">
        <v>22</v>
      </c>
      <c r="E24" s="108"/>
      <c r="F24" s="108"/>
      <c r="G24" s="108"/>
      <c r="H24" s="109"/>
    </row>
    <row r="25" spans="1:8" x14ac:dyDescent="0.2">
      <c r="A25" s="121"/>
      <c r="B25" s="122"/>
      <c r="C25" s="123"/>
      <c r="D25" s="107" t="s">
        <v>23</v>
      </c>
      <c r="E25" s="108"/>
      <c r="F25" s="108"/>
      <c r="G25" s="108"/>
      <c r="H25" s="109"/>
    </row>
    <row r="26" spans="1:8" x14ac:dyDescent="0.2">
      <c r="A26" s="121"/>
      <c r="B26" s="122"/>
      <c r="C26" s="123"/>
      <c r="D26" s="104" t="s">
        <v>26</v>
      </c>
      <c r="E26" s="105"/>
      <c r="F26" s="105"/>
      <c r="G26" s="105"/>
      <c r="H26" s="106"/>
    </row>
    <row r="27" spans="1:8" x14ac:dyDescent="0.2">
      <c r="A27" s="124"/>
      <c r="B27" s="125"/>
      <c r="C27" s="126"/>
      <c r="D27" s="127"/>
      <c r="E27" s="128"/>
      <c r="F27" s="128"/>
      <c r="G27" s="128"/>
      <c r="H27" s="129"/>
    </row>
    <row r="28" spans="1:8" x14ac:dyDescent="0.2">
      <c r="A28" s="110" t="s">
        <v>27</v>
      </c>
      <c r="B28" s="111"/>
      <c r="C28" s="112"/>
      <c r="D28" s="104" t="s">
        <v>28</v>
      </c>
      <c r="E28" s="105"/>
      <c r="F28" s="105"/>
      <c r="G28" s="105"/>
      <c r="H28" s="106"/>
    </row>
    <row r="29" spans="1:8" x14ac:dyDescent="0.2">
      <c r="A29" s="100" t="s">
        <v>31</v>
      </c>
      <c r="B29" s="39"/>
      <c r="C29" s="40"/>
      <c r="D29" s="104">
        <v>2</v>
      </c>
      <c r="E29" s="105"/>
      <c r="F29" s="105"/>
      <c r="G29" s="105"/>
      <c r="H29" s="106"/>
    </row>
    <row r="30" spans="1:8" x14ac:dyDescent="0.2">
      <c r="A30" s="100" t="s">
        <v>82</v>
      </c>
      <c r="B30" s="39"/>
      <c r="C30" s="40"/>
      <c r="D30" s="104" t="s">
        <v>18</v>
      </c>
      <c r="E30" s="105"/>
      <c r="F30" s="105"/>
      <c r="G30" s="105"/>
      <c r="H30" s="106"/>
    </row>
    <row r="31" spans="1:8" x14ac:dyDescent="0.2">
      <c r="A31" s="100" t="s">
        <v>110</v>
      </c>
      <c r="B31" s="39"/>
      <c r="C31" s="40"/>
      <c r="D31" s="104" t="s">
        <v>145</v>
      </c>
      <c r="E31" s="105"/>
      <c r="F31" s="105"/>
      <c r="G31" s="105"/>
      <c r="H31" s="106"/>
    </row>
    <row r="32" spans="1:8" x14ac:dyDescent="0.2">
      <c r="A32" s="100" t="s">
        <v>103</v>
      </c>
      <c r="B32" s="39"/>
      <c r="C32" s="40"/>
      <c r="D32" s="104" t="s">
        <v>85</v>
      </c>
      <c r="E32" s="105"/>
      <c r="F32" s="105"/>
      <c r="G32" s="105"/>
      <c r="H32" s="106"/>
    </row>
    <row r="33" spans="1:8" hidden="1" x14ac:dyDescent="0.2">
      <c r="A33" s="100" t="s">
        <v>130</v>
      </c>
      <c r="B33" s="39"/>
      <c r="C33" s="40"/>
      <c r="D33" s="104" t="s">
        <v>132</v>
      </c>
      <c r="E33" s="105"/>
      <c r="F33" s="105"/>
      <c r="G33" s="105"/>
      <c r="H33" s="106"/>
    </row>
    <row r="34" spans="1:8" x14ac:dyDescent="0.2">
      <c r="A34" s="100" t="s">
        <v>90</v>
      </c>
      <c r="B34" s="39"/>
      <c r="C34" s="40"/>
      <c r="D34" s="96" t="s">
        <v>34</v>
      </c>
      <c r="E34" s="85"/>
      <c r="F34" s="85"/>
      <c r="G34" s="85"/>
      <c r="H34" s="86"/>
    </row>
    <row r="35" spans="1:8" ht="28" customHeight="1" x14ac:dyDescent="0.2">
      <c r="A35" s="78" t="s">
        <v>35</v>
      </c>
      <c r="B35" s="27"/>
      <c r="C35" s="28"/>
      <c r="D35" s="96" t="s">
        <v>129</v>
      </c>
      <c r="E35" s="85"/>
      <c r="F35" s="85"/>
      <c r="G35" s="85"/>
      <c r="H35" s="86"/>
    </row>
    <row r="36" spans="1:8" s="1" customFormat="1" ht="53" customHeight="1" x14ac:dyDescent="0.2">
      <c r="A36" s="78" t="s">
        <v>36</v>
      </c>
      <c r="B36" s="27"/>
      <c r="C36" s="28"/>
      <c r="D36" s="101"/>
      <c r="E36" s="102"/>
      <c r="F36" s="102"/>
      <c r="G36" s="102"/>
      <c r="H36" s="103"/>
    </row>
    <row r="37" spans="1:8" x14ac:dyDescent="0.2">
      <c r="A37" s="74" t="s">
        <v>37</v>
      </c>
      <c r="B37" s="11"/>
      <c r="C37" s="12"/>
      <c r="D37" s="96" t="s">
        <v>43</v>
      </c>
      <c r="E37" s="85"/>
      <c r="F37" s="85"/>
      <c r="G37" s="85"/>
      <c r="H37" s="86"/>
    </row>
    <row r="38" spans="1:8" ht="28" customHeight="1" x14ac:dyDescent="0.2">
      <c r="A38" s="78" t="s">
        <v>46</v>
      </c>
      <c r="B38" s="27"/>
      <c r="C38" s="28"/>
      <c r="D38" s="96" t="s">
        <v>45</v>
      </c>
      <c r="E38" s="85"/>
      <c r="F38" s="85"/>
      <c r="G38" s="85"/>
      <c r="H38" s="86"/>
    </row>
    <row r="39" spans="1:8" ht="30.75" customHeight="1" x14ac:dyDescent="0.2">
      <c r="A39" s="97" t="s">
        <v>111</v>
      </c>
      <c r="B39" s="98"/>
      <c r="C39" s="99"/>
      <c r="D39" s="96" t="s">
        <v>124</v>
      </c>
      <c r="E39" s="85"/>
      <c r="F39" s="85"/>
      <c r="G39" s="85"/>
      <c r="H39" s="86"/>
    </row>
    <row r="40" spans="1:8" x14ac:dyDescent="0.2">
      <c r="A40" s="74" t="s">
        <v>47</v>
      </c>
      <c r="B40" s="11"/>
      <c r="C40" s="12"/>
      <c r="D40" s="85" t="s">
        <v>49</v>
      </c>
      <c r="E40" s="85"/>
      <c r="F40" s="85"/>
      <c r="G40" s="85"/>
      <c r="H40" s="86"/>
    </row>
    <row r="41" spans="1:8" x14ac:dyDescent="0.2">
      <c r="A41" s="2"/>
      <c r="B41" s="2"/>
      <c r="C41" s="2"/>
      <c r="D41" s="3"/>
      <c r="E41" s="3"/>
      <c r="F41" s="3"/>
      <c r="G41" s="3"/>
      <c r="H41" s="3"/>
    </row>
    <row r="43" spans="1:8" x14ac:dyDescent="0.2">
      <c r="A43" s="87" t="s">
        <v>148</v>
      </c>
      <c r="B43" s="88"/>
      <c r="C43" s="88"/>
      <c r="D43" s="88"/>
      <c r="E43" s="88"/>
      <c r="F43" s="88"/>
      <c r="G43" s="88"/>
      <c r="H43" s="89"/>
    </row>
    <row r="44" spans="1:8" ht="24" customHeight="1" x14ac:dyDescent="0.2">
      <c r="A44" s="90" t="s">
        <v>50</v>
      </c>
      <c r="B44" s="91"/>
      <c r="C44" s="92"/>
      <c r="D44" s="93" t="s">
        <v>51</v>
      </c>
      <c r="E44" s="94"/>
      <c r="F44" s="95"/>
      <c r="G44" s="91" t="s">
        <v>146</v>
      </c>
      <c r="H44" s="92"/>
    </row>
    <row r="45" spans="1:8" ht="24" customHeight="1" x14ac:dyDescent="0.2">
      <c r="A45" s="146" t="s">
        <v>147</v>
      </c>
      <c r="B45" s="147"/>
      <c r="C45" s="148"/>
      <c r="D45" s="149"/>
      <c r="E45" s="150"/>
      <c r="F45" s="151"/>
      <c r="G45" s="168"/>
      <c r="H45" s="169"/>
    </row>
    <row r="46" spans="1:8" x14ac:dyDescent="0.2">
      <c r="A46" s="74" t="s">
        <v>74</v>
      </c>
      <c r="B46" s="11"/>
      <c r="C46" s="12"/>
      <c r="D46" s="75" t="s">
        <v>142</v>
      </c>
      <c r="E46" s="76"/>
      <c r="F46" s="77"/>
      <c r="G46" s="170"/>
      <c r="H46" s="171"/>
    </row>
    <row r="47" spans="1:8" x14ac:dyDescent="0.2">
      <c r="A47" s="74" t="s">
        <v>141</v>
      </c>
      <c r="B47" s="11"/>
      <c r="C47" s="12"/>
      <c r="D47" s="75" t="s">
        <v>143</v>
      </c>
      <c r="E47" s="76"/>
      <c r="F47" s="77"/>
      <c r="G47" s="170"/>
      <c r="H47" s="171"/>
    </row>
    <row r="48" spans="1:8" ht="40" customHeight="1" x14ac:dyDescent="0.2">
      <c r="A48" s="78" t="s">
        <v>94</v>
      </c>
      <c r="B48" s="27"/>
      <c r="C48" s="28"/>
      <c r="D48" s="75">
        <v>3.1</v>
      </c>
      <c r="E48" s="76"/>
      <c r="F48" s="77"/>
      <c r="G48" s="170"/>
      <c r="H48" s="171"/>
    </row>
    <row r="49" spans="1:8" x14ac:dyDescent="0.2">
      <c r="A49" s="78" t="s">
        <v>52</v>
      </c>
      <c r="B49" s="27"/>
      <c r="C49" s="28"/>
      <c r="D49" s="75" t="s">
        <v>108</v>
      </c>
      <c r="E49" s="76"/>
      <c r="F49" s="77"/>
      <c r="G49" s="170"/>
      <c r="H49" s="171"/>
    </row>
    <row r="50" spans="1:8" x14ac:dyDescent="0.2">
      <c r="A50" s="74" t="s">
        <v>58</v>
      </c>
      <c r="B50" s="11"/>
      <c r="C50" s="12"/>
      <c r="D50" s="75">
        <v>68</v>
      </c>
      <c r="E50" s="76"/>
      <c r="F50" s="77"/>
      <c r="G50" s="170"/>
      <c r="H50" s="171"/>
    </row>
    <row r="51" spans="1:8" x14ac:dyDescent="0.2">
      <c r="A51" s="78" t="s">
        <v>59</v>
      </c>
      <c r="B51" s="27"/>
      <c r="C51" s="28"/>
      <c r="D51" s="75" t="s">
        <v>63</v>
      </c>
      <c r="E51" s="76"/>
      <c r="F51" s="77"/>
      <c r="G51" s="170"/>
      <c r="H51" s="171"/>
    </row>
    <row r="54" spans="1:8" x14ac:dyDescent="0.2">
      <c r="A54" s="155" t="s">
        <v>64</v>
      </c>
      <c r="B54" s="156"/>
      <c r="C54" s="156"/>
      <c r="D54" s="156"/>
      <c r="E54" s="156"/>
      <c r="F54" s="156"/>
      <c r="G54" s="156"/>
      <c r="H54" s="157"/>
    </row>
    <row r="55" spans="1:8" ht="43" customHeight="1" x14ac:dyDescent="0.2">
      <c r="A55" s="158" t="s">
        <v>65</v>
      </c>
      <c r="B55" s="159"/>
      <c r="C55" s="160"/>
      <c r="D55" s="161" t="s">
        <v>151</v>
      </c>
      <c r="E55" s="162"/>
      <c r="F55" s="162"/>
      <c r="G55" s="162"/>
      <c r="H55" s="163"/>
    </row>
    <row r="56" spans="1:8" ht="19" customHeight="1" x14ac:dyDescent="0.2">
      <c r="A56" s="79" t="s">
        <v>109</v>
      </c>
      <c r="B56" s="80"/>
      <c r="C56" s="81"/>
      <c r="D56" s="82" t="s">
        <v>125</v>
      </c>
      <c r="E56" s="83"/>
      <c r="F56" s="83"/>
      <c r="G56" s="83"/>
      <c r="H56" s="84"/>
    </row>
    <row r="59" spans="1:8" x14ac:dyDescent="0.2">
      <c r="A59" s="71" t="s">
        <v>66</v>
      </c>
      <c r="B59" s="72"/>
      <c r="C59" s="72"/>
      <c r="D59" s="72"/>
      <c r="E59" s="72"/>
      <c r="F59" s="72"/>
      <c r="G59" s="72"/>
      <c r="H59" s="73"/>
    </row>
    <row r="60" spans="1:8" ht="40" customHeight="1" x14ac:dyDescent="0.2">
      <c r="A60" s="70" t="s">
        <v>68</v>
      </c>
      <c r="B60" s="61"/>
      <c r="C60" s="62"/>
      <c r="D60" s="59" t="s">
        <v>67</v>
      </c>
      <c r="E60" s="60"/>
      <c r="F60" s="61" t="s">
        <v>69</v>
      </c>
      <c r="G60" s="61"/>
      <c r="H60" s="62"/>
    </row>
    <row r="61" spans="1:8" ht="17" thickBot="1" x14ac:dyDescent="0.25">
      <c r="A61" s="172"/>
      <c r="B61" s="173"/>
      <c r="C61" s="174"/>
      <c r="D61" s="63">
        <f>D29</f>
        <v>2</v>
      </c>
      <c r="E61" s="64"/>
      <c r="F61" s="65">
        <f>A61*D61</f>
        <v>0</v>
      </c>
      <c r="G61" s="66"/>
      <c r="H61" s="64"/>
    </row>
    <row r="62" spans="1:8" hidden="1" x14ac:dyDescent="0.2"/>
    <row r="63" spans="1:8" ht="24" hidden="1" customHeight="1" x14ac:dyDescent="0.2">
      <c r="A63" s="67"/>
      <c r="B63" s="68"/>
      <c r="C63" s="69"/>
      <c r="D63" s="59"/>
      <c r="E63" s="60"/>
      <c r="F63" s="70"/>
      <c r="G63" s="61"/>
      <c r="H63" s="62"/>
    </row>
    <row r="64" spans="1:8" ht="17" hidden="1" thickBot="1" x14ac:dyDescent="0.25">
      <c r="A64" s="49"/>
      <c r="B64" s="50"/>
      <c r="C64" s="51"/>
      <c r="D64" s="52"/>
      <c r="E64" s="53"/>
      <c r="F64" s="54"/>
      <c r="G64" s="55"/>
      <c r="H64" s="56"/>
    </row>
    <row r="65" spans="1:8" ht="17" thickBot="1" x14ac:dyDescent="0.25">
      <c r="A65" s="57" t="s">
        <v>70</v>
      </c>
      <c r="B65" s="57"/>
      <c r="C65" s="57"/>
      <c r="D65" s="57"/>
      <c r="E65" s="57"/>
      <c r="F65" s="58">
        <f>F61+F64</f>
        <v>0</v>
      </c>
      <c r="G65" s="58"/>
      <c r="H65" s="58"/>
    </row>
    <row r="66" spans="1:8" x14ac:dyDescent="0.2">
      <c r="A66" s="4"/>
      <c r="B66" s="4"/>
      <c r="C66" s="4"/>
      <c r="D66" s="5"/>
      <c r="E66" s="5"/>
      <c r="F66" s="6"/>
      <c r="G66" s="6"/>
      <c r="H66" s="6"/>
    </row>
    <row r="67" spans="1:8" x14ac:dyDescent="0.2">
      <c r="A67" s="4"/>
      <c r="B67" s="4"/>
      <c r="C67" s="4"/>
      <c r="D67" s="5"/>
      <c r="E67" s="5"/>
      <c r="F67" s="6"/>
      <c r="G67" s="6"/>
      <c r="H67" s="6"/>
    </row>
    <row r="68" spans="1:8" ht="17" thickBot="1" x14ac:dyDescent="0.25">
      <c r="A68" s="113" t="s">
        <v>149</v>
      </c>
      <c r="B68" s="114"/>
      <c r="C68" s="114"/>
      <c r="D68" s="114"/>
      <c r="E68" s="114"/>
      <c r="F68" s="114"/>
      <c r="G68" s="114"/>
      <c r="H68" s="115"/>
    </row>
    <row r="69" spans="1:8" ht="28" customHeight="1" thickTop="1" x14ac:dyDescent="0.2">
      <c r="A69" s="15" t="s">
        <v>80</v>
      </c>
      <c r="B69" s="16"/>
      <c r="C69" s="17"/>
      <c r="D69" s="18">
        <v>900</v>
      </c>
      <c r="E69" s="19"/>
      <c r="F69" s="19"/>
      <c r="G69" s="19"/>
      <c r="H69" s="20"/>
    </row>
    <row r="70" spans="1:8" x14ac:dyDescent="0.2">
      <c r="A70" s="152"/>
      <c r="B70" s="153"/>
      <c r="C70" s="153"/>
      <c r="D70" s="153"/>
      <c r="E70" s="153"/>
      <c r="F70" s="153"/>
      <c r="G70" s="153"/>
      <c r="H70" s="154"/>
    </row>
    <row r="71" spans="1:8" x14ac:dyDescent="0.2">
      <c r="A71" s="10" t="s">
        <v>71</v>
      </c>
      <c r="B71" s="11"/>
      <c r="C71" s="11"/>
      <c r="D71" s="175"/>
      <c r="E71" s="176"/>
      <c r="F71" s="176"/>
      <c r="G71" s="176"/>
      <c r="H71" s="177"/>
    </row>
    <row r="72" spans="1:8" x14ac:dyDescent="0.2">
      <c r="A72" s="10" t="s">
        <v>73</v>
      </c>
      <c r="B72" s="11"/>
      <c r="C72" s="12"/>
      <c r="D72" s="178"/>
      <c r="E72" s="179"/>
      <c r="F72" s="179"/>
      <c r="G72" s="179"/>
      <c r="H72" s="180"/>
    </row>
    <row r="73" spans="1:8" x14ac:dyDescent="0.2">
      <c r="A73" s="152"/>
      <c r="B73" s="153"/>
      <c r="C73" s="153"/>
      <c r="D73" s="153"/>
      <c r="E73" s="153"/>
      <c r="F73" s="153"/>
      <c r="G73" s="153"/>
      <c r="H73" s="154"/>
    </row>
    <row r="74" spans="1:8" x14ac:dyDescent="0.2">
      <c r="A74" s="13" t="s">
        <v>72</v>
      </c>
      <c r="B74" s="14"/>
      <c r="C74" s="14"/>
      <c r="D74" s="181"/>
      <c r="E74" s="181"/>
      <c r="F74" s="181"/>
      <c r="G74" s="181"/>
      <c r="H74" s="182"/>
    </row>
    <row r="75" spans="1:8" x14ac:dyDescent="0.2">
      <c r="A75" s="10" t="s">
        <v>75</v>
      </c>
      <c r="B75" s="11"/>
      <c r="C75" s="12"/>
      <c r="D75" s="44">
        <f>D71*D74</f>
        <v>0</v>
      </c>
      <c r="E75" s="44"/>
      <c r="F75" s="44"/>
      <c r="G75" s="44"/>
      <c r="H75" s="45"/>
    </row>
    <row r="76" spans="1:8" x14ac:dyDescent="0.2">
      <c r="A76" s="152"/>
      <c r="B76" s="153"/>
      <c r="C76" s="153"/>
      <c r="D76" s="153"/>
      <c r="E76" s="153"/>
      <c r="F76" s="153"/>
      <c r="G76" s="153"/>
      <c r="H76" s="154"/>
    </row>
    <row r="77" spans="1:8" x14ac:dyDescent="0.2">
      <c r="A77" s="10" t="s">
        <v>81</v>
      </c>
      <c r="B77" s="11"/>
      <c r="C77" s="12"/>
      <c r="D77" s="46" t="e">
        <f>D69*(D72/D74)</f>
        <v>#DIV/0!</v>
      </c>
      <c r="E77" s="47"/>
      <c r="F77" s="47"/>
      <c r="G77" s="47"/>
      <c r="H77" s="48"/>
    </row>
    <row r="78" spans="1:8" x14ac:dyDescent="0.2">
      <c r="A78" s="152"/>
      <c r="B78" s="153"/>
      <c r="C78" s="153"/>
      <c r="D78" s="153"/>
      <c r="E78" s="153"/>
      <c r="F78" s="153"/>
      <c r="G78" s="153"/>
      <c r="H78" s="154"/>
    </row>
    <row r="79" spans="1:8" x14ac:dyDescent="0.2">
      <c r="A79" s="10" t="s">
        <v>76</v>
      </c>
      <c r="B79" s="11"/>
      <c r="C79" s="12"/>
      <c r="D79" s="29">
        <v>150</v>
      </c>
      <c r="E79" s="30"/>
      <c r="F79" s="30"/>
      <c r="G79" s="30"/>
      <c r="H79" s="31"/>
    </row>
    <row r="80" spans="1:8" x14ac:dyDescent="0.2">
      <c r="A80" s="26" t="s">
        <v>77</v>
      </c>
      <c r="B80" s="27"/>
      <c r="C80" s="28"/>
      <c r="D80" s="29" t="e">
        <f>D77*D79/1000</f>
        <v>#DIV/0!</v>
      </c>
      <c r="E80" s="30"/>
      <c r="F80" s="30"/>
      <c r="G80" s="30"/>
      <c r="H80" s="31"/>
    </row>
    <row r="81" spans="1:8" x14ac:dyDescent="0.2">
      <c r="A81" s="152"/>
      <c r="B81" s="153"/>
      <c r="C81" s="153"/>
      <c r="D81" s="153"/>
      <c r="E81" s="153"/>
      <c r="F81" s="153"/>
      <c r="G81" s="153"/>
      <c r="H81" s="154"/>
    </row>
    <row r="82" spans="1:8" x14ac:dyDescent="0.2">
      <c r="A82" s="32" t="s">
        <v>78</v>
      </c>
      <c r="B82" s="33"/>
      <c r="C82" s="34"/>
      <c r="D82" s="35">
        <v>8</v>
      </c>
      <c r="E82" s="36"/>
      <c r="F82" s="36"/>
      <c r="G82" s="36"/>
      <c r="H82" s="37"/>
    </row>
    <row r="83" spans="1:8" x14ac:dyDescent="0.2">
      <c r="A83" s="38" t="s">
        <v>79</v>
      </c>
      <c r="B83" s="39"/>
      <c r="C83" s="40"/>
      <c r="D83" s="41" t="e">
        <f>D80*D82</f>
        <v>#DIV/0!</v>
      </c>
      <c r="E83" s="42"/>
      <c r="F83" s="42"/>
      <c r="G83" s="42"/>
      <c r="H83" s="43"/>
    </row>
    <row r="84" spans="1:8" ht="17" thickBot="1" x14ac:dyDescent="0.25">
      <c r="A84" s="21" t="s">
        <v>150</v>
      </c>
      <c r="B84" s="22"/>
      <c r="C84" s="22"/>
      <c r="D84" s="23" t="e">
        <f>D83+F65</f>
        <v>#DIV/0!</v>
      </c>
      <c r="E84" s="24"/>
      <c r="F84" s="24"/>
      <c r="G84" s="24"/>
      <c r="H84" s="25"/>
    </row>
    <row r="85" spans="1:8" ht="17" thickTop="1" x14ac:dyDescent="0.2"/>
    <row r="87" spans="1:8" x14ac:dyDescent="0.2">
      <c r="A87" s="165"/>
      <c r="B87" s="166" t="s">
        <v>152</v>
      </c>
      <c r="C87" s="166"/>
      <c r="D87" s="166"/>
      <c r="E87" s="166"/>
      <c r="F87" s="166"/>
      <c r="G87" s="166"/>
      <c r="H87" s="166"/>
    </row>
    <row r="88" spans="1:8" x14ac:dyDescent="0.2">
      <c r="A88" s="167"/>
      <c r="B88" s="166" t="s">
        <v>153</v>
      </c>
      <c r="C88" s="166"/>
      <c r="D88" s="166"/>
      <c r="E88" s="166"/>
      <c r="F88" s="166"/>
      <c r="G88" s="166"/>
      <c r="H88" s="166"/>
    </row>
    <row r="89" spans="1:8" x14ac:dyDescent="0.2">
      <c r="A89" s="166"/>
      <c r="B89" s="166"/>
      <c r="C89" s="166"/>
      <c r="D89" s="166"/>
      <c r="E89" s="166"/>
      <c r="F89" s="166"/>
      <c r="G89" s="166"/>
      <c r="H89" s="166"/>
    </row>
    <row r="90" spans="1:8" ht="17" thickBot="1" x14ac:dyDescent="0.25">
      <c r="A90" s="166"/>
      <c r="B90" s="166"/>
      <c r="C90" s="166"/>
      <c r="D90" s="166"/>
      <c r="E90" s="166"/>
      <c r="F90" s="166"/>
      <c r="G90" s="166"/>
      <c r="H90" s="166"/>
    </row>
    <row r="91" spans="1:8" x14ac:dyDescent="0.2">
      <c r="A91" s="183"/>
      <c r="B91" s="184"/>
      <c r="C91" s="184"/>
      <c r="D91" s="184"/>
      <c r="E91" s="185" t="s">
        <v>154</v>
      </c>
      <c r="F91" s="185"/>
      <c r="G91" s="185"/>
      <c r="H91" s="186"/>
    </row>
    <row r="92" spans="1:8" x14ac:dyDescent="0.2">
      <c r="A92" s="187" t="s">
        <v>155</v>
      </c>
      <c r="B92" s="188"/>
      <c r="C92" s="188"/>
      <c r="D92" s="188"/>
      <c r="E92" s="189"/>
      <c r="F92" s="189"/>
      <c r="G92" s="189"/>
      <c r="H92" s="190"/>
    </row>
    <row r="93" spans="1:8" x14ac:dyDescent="0.2">
      <c r="A93" s="191" t="s">
        <v>156</v>
      </c>
      <c r="B93" s="192"/>
      <c r="C93" s="192"/>
      <c r="D93" s="192"/>
      <c r="E93" s="189"/>
      <c r="F93" s="189"/>
      <c r="G93" s="189"/>
      <c r="H93" s="190"/>
    </row>
    <row r="94" spans="1:8" x14ac:dyDescent="0.2">
      <c r="A94" s="191" t="s">
        <v>157</v>
      </c>
      <c r="B94" s="192"/>
      <c r="C94" s="192"/>
      <c r="D94" s="192"/>
      <c r="E94" s="189"/>
      <c r="F94" s="189"/>
      <c r="G94" s="189"/>
      <c r="H94" s="190"/>
    </row>
    <row r="95" spans="1:8" x14ac:dyDescent="0.2">
      <c r="A95" s="191" t="s">
        <v>14</v>
      </c>
      <c r="B95" s="192"/>
      <c r="C95" s="192"/>
      <c r="D95" s="192"/>
      <c r="E95" s="189"/>
      <c r="F95" s="189"/>
      <c r="G95" s="189"/>
      <c r="H95" s="190"/>
    </row>
    <row r="96" spans="1:8" ht="17" thickBot="1" x14ac:dyDescent="0.25">
      <c r="A96" s="193" t="s">
        <v>158</v>
      </c>
      <c r="B96" s="194"/>
      <c r="C96" s="194"/>
      <c r="D96" s="194"/>
      <c r="E96" s="195"/>
      <c r="F96" s="195"/>
      <c r="G96" s="195"/>
      <c r="H96" s="196"/>
    </row>
    <row r="97" spans="1:8" x14ac:dyDescent="0.2">
      <c r="A97" s="197"/>
      <c r="B97" s="197"/>
      <c r="C97" s="197"/>
      <c r="D97" s="197"/>
      <c r="E97" s="197"/>
      <c r="F97" s="197"/>
      <c r="G97" s="197"/>
      <c r="H97" s="197"/>
    </row>
    <row r="98" spans="1:8" x14ac:dyDescent="0.2">
      <c r="A98" s="197"/>
      <c r="B98" s="197"/>
      <c r="C98" s="197"/>
      <c r="D98" s="197"/>
      <c r="E98" s="197"/>
      <c r="F98" s="197"/>
      <c r="G98" s="197"/>
      <c r="H98" s="197"/>
    </row>
    <row r="99" spans="1:8" x14ac:dyDescent="0.2">
      <c r="A99" s="197"/>
      <c r="B99" s="197"/>
      <c r="C99" s="197"/>
      <c r="D99" s="197"/>
      <c r="E99" s="198"/>
      <c r="F99" s="198"/>
      <c r="G99" s="198"/>
      <c r="H99" s="198"/>
    </row>
    <row r="100" spans="1:8" x14ac:dyDescent="0.2">
      <c r="A100" s="197"/>
      <c r="B100" s="197"/>
      <c r="C100" s="197"/>
      <c r="D100" s="197"/>
      <c r="E100" s="198"/>
      <c r="F100" s="198"/>
      <c r="G100" s="198"/>
      <c r="H100" s="198"/>
    </row>
    <row r="101" spans="1:8" x14ac:dyDescent="0.2">
      <c r="A101" s="197"/>
      <c r="B101" s="197"/>
      <c r="C101" s="197"/>
      <c r="D101" s="197"/>
      <c r="E101" s="198"/>
      <c r="F101" s="198"/>
      <c r="G101" s="198"/>
      <c r="H101" s="198"/>
    </row>
    <row r="102" spans="1:8" x14ac:dyDescent="0.2">
      <c r="A102" s="197"/>
      <c r="B102" s="197"/>
      <c r="C102" s="197"/>
      <c r="D102" s="197"/>
      <c r="E102" s="198"/>
      <c r="F102" s="198"/>
      <c r="G102" s="198"/>
      <c r="H102" s="198"/>
    </row>
    <row r="103" spans="1:8" x14ac:dyDescent="0.2">
      <c r="A103" s="197"/>
      <c r="B103" s="197"/>
      <c r="C103" s="197"/>
      <c r="D103" s="197"/>
      <c r="E103" s="199" t="s">
        <v>159</v>
      </c>
      <c r="F103" s="199"/>
      <c r="G103" s="199"/>
      <c r="H103" s="199"/>
    </row>
    <row r="104" spans="1:8" x14ac:dyDescent="0.2">
      <c r="A104" s="197"/>
      <c r="B104" s="197"/>
      <c r="C104" s="197"/>
      <c r="D104" s="197"/>
      <c r="E104" s="199"/>
      <c r="F104" s="199"/>
      <c r="G104" s="199"/>
      <c r="H104" s="199"/>
    </row>
    <row r="105" spans="1:8" x14ac:dyDescent="0.2">
      <c r="A105" s="166"/>
      <c r="B105" s="166"/>
      <c r="C105" s="166"/>
      <c r="D105" s="166"/>
      <c r="E105" s="166"/>
      <c r="F105" s="166"/>
      <c r="G105" s="166"/>
      <c r="H105" s="166"/>
    </row>
  </sheetData>
  <sheetProtection algorithmName="SHA-512" hashValue="ZQf2C7YIQU9s0+kabuANNV+Cibn8GSa939riNzuVkJunfu8yIZwL1KnY2ksLaxvpjRHlkWJrAZrMXq5XmCUwMA==" saltValue="dgHWjVo7I5B0eFiadVvG7A==" spinCount="100000" sheet="1" objects="1" scenarios="1" selectLockedCells="1"/>
  <mergeCells count="143">
    <mergeCell ref="A96:D96"/>
    <mergeCell ref="E96:H96"/>
    <mergeCell ref="E99:H102"/>
    <mergeCell ref="E103:H104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  <mergeCell ref="A45:C45"/>
    <mergeCell ref="D45:F45"/>
    <mergeCell ref="G45:H45"/>
    <mergeCell ref="A70:H70"/>
    <mergeCell ref="A73:H73"/>
    <mergeCell ref="A76:H76"/>
    <mergeCell ref="A78:H78"/>
    <mergeCell ref="A81:H81"/>
    <mergeCell ref="A68:H68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4:H54"/>
    <mergeCell ref="A55:C55"/>
    <mergeCell ref="D55:H55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107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95</v>
      </c>
      <c r="C4" t="s">
        <v>20</v>
      </c>
      <c r="D4" t="s">
        <v>99</v>
      </c>
      <c r="E4" t="s">
        <v>100</v>
      </c>
      <c r="F4" t="s">
        <v>101</v>
      </c>
      <c r="G4" t="s">
        <v>102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84</v>
      </c>
    </row>
    <row r="6" spans="1:13" x14ac:dyDescent="0.2">
      <c r="A6" t="s">
        <v>96</v>
      </c>
      <c r="C6" t="s">
        <v>28</v>
      </c>
      <c r="D6" t="s">
        <v>29</v>
      </c>
      <c r="E6" t="s">
        <v>97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91</v>
      </c>
      <c r="C9" t="s">
        <v>44</v>
      </c>
      <c r="D9" t="s">
        <v>45</v>
      </c>
      <c r="E9" t="s">
        <v>92</v>
      </c>
    </row>
    <row r="10" spans="1:13" x14ac:dyDescent="0.2">
      <c r="A10" t="s">
        <v>48</v>
      </c>
      <c r="C10" t="s">
        <v>49</v>
      </c>
      <c r="D10" t="s">
        <v>93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108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60</v>
      </c>
      <c r="C13" t="s">
        <v>61</v>
      </c>
      <c r="D13" t="s">
        <v>62</v>
      </c>
      <c r="E13" t="s">
        <v>63</v>
      </c>
    </row>
    <row r="14" spans="1:13" x14ac:dyDescent="0.2">
      <c r="A14" t="s">
        <v>104</v>
      </c>
      <c r="C14" t="s">
        <v>85</v>
      </c>
      <c r="D14" t="s">
        <v>86</v>
      </c>
      <c r="E14" t="s">
        <v>117</v>
      </c>
      <c r="F14" t="s">
        <v>87</v>
      </c>
      <c r="G14" t="s">
        <v>88</v>
      </c>
      <c r="H14" t="s">
        <v>89</v>
      </c>
      <c r="I14" t="s">
        <v>98</v>
      </c>
    </row>
    <row r="15" spans="1:13" x14ac:dyDescent="0.2">
      <c r="A15" t="s">
        <v>130</v>
      </c>
      <c r="C15" s="9" t="s">
        <v>131</v>
      </c>
      <c r="D15" s="9" t="s">
        <v>132</v>
      </c>
      <c r="E15" s="9" t="s">
        <v>133</v>
      </c>
      <c r="F15" s="9" t="s">
        <v>134</v>
      </c>
      <c r="G15" s="9" t="s">
        <v>135</v>
      </c>
      <c r="H15" s="9" t="s">
        <v>136</v>
      </c>
      <c r="I15" s="9" t="s">
        <v>137</v>
      </c>
      <c r="J15" s="9" t="s">
        <v>138</v>
      </c>
      <c r="K15" s="9" t="s">
        <v>139</v>
      </c>
      <c r="L15" s="9" t="s">
        <v>140</v>
      </c>
    </row>
    <row r="16" spans="1:13" x14ac:dyDescent="0.2">
      <c r="A16" t="s">
        <v>106</v>
      </c>
    </row>
    <row r="19" spans="1:4" ht="91.5" customHeight="1" x14ac:dyDescent="0.2">
      <c r="A19" s="8" t="s">
        <v>65</v>
      </c>
      <c r="B19" s="8"/>
      <c r="C19" s="164" t="s">
        <v>105</v>
      </c>
      <c r="D19" s="164"/>
    </row>
  </sheetData>
  <sheetProtection algorithmName="SHA-512" hashValue="un2fbarEQuQm9SWwIfy3X0lhBvAM/jii9e6mMfOkzTTl7LYlCI6g6eHzTxt2BjlpDQooKf3BsTVeNOrKVMpfYQ==" saltValue="lcyj14uyN2fmPKcoUBhlC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SK - ČOV Stropkov - ČS kalu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2026-09-29T14:34:49Z</dcterms:modified>
</cp:coreProperties>
</file>