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zdielanesluzby-my.sharepoint.com/personal/dominika_cveckova_zdielanesluzby_sk/Documents/DNS nábytok 2026/VO-001616 SOŠdrevZv - IVCE - Interiérové prvky/"/>
    </mc:Choice>
  </mc:AlternateContent>
  <xr:revisionPtr revIDLastSave="110" documentId="13_ncr:1_{23EBD509-85AA-4254-AA81-1F5DA707E517}" xr6:coauthVersionLast="47" xr6:coauthVersionMax="47" xr10:uidLastSave="{25222ACE-45BD-4BBC-9D6E-CA74C123DD87}"/>
  <bookViews>
    <workbookView xWindow="-108" yWindow="-108" windowWidth="23256" windowHeight="12456" tabRatio="735" activeTab="3" xr2:uid="{00000000-000D-0000-FFFF-FFFF00000000}"/>
  </bookViews>
  <sheets>
    <sheet name="Sumár" sheetId="7" r:id="rId1"/>
    <sheet name="Drevársky Innolab" sheetId="1" r:id="rId2"/>
    <sheet name="Hi-tech učebne" sheetId="4" r:id="rId3"/>
    <sheet name="Prezentačná miestnosť"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3" i="4" l="1"/>
  <c r="C44" i="4" s="1"/>
  <c r="C45" i="4" s="1"/>
  <c r="C8" i="5" l="1"/>
  <c r="C7" i="5"/>
  <c r="C8" i="4"/>
  <c r="C7" i="4"/>
  <c r="C8" i="1"/>
  <c r="C7" i="1"/>
  <c r="C121" i="4" l="1"/>
  <c r="C122" i="4" s="1"/>
  <c r="C132" i="5" l="1"/>
  <c r="C104" i="5"/>
  <c r="C79" i="5"/>
  <c r="C80" i="5" s="1"/>
  <c r="C44" i="5"/>
  <c r="C45" i="5" s="1"/>
  <c r="C46" i="5" s="1"/>
  <c r="C365" i="4"/>
  <c r="C341" i="4"/>
  <c r="C342" i="4" s="1"/>
  <c r="C343" i="4" s="1"/>
  <c r="C320" i="4"/>
  <c r="C296" i="4"/>
  <c r="C271" i="4"/>
  <c r="C247" i="4"/>
  <c r="C248" i="4" s="1"/>
  <c r="C249" i="4" s="1"/>
  <c r="C224" i="4"/>
  <c r="C225" i="4" s="1"/>
  <c r="C226" i="4" s="1"/>
  <c r="C200" i="4"/>
  <c r="C178" i="4"/>
  <c r="C145" i="4"/>
  <c r="C146" i="4" s="1"/>
  <c r="C147" i="4" s="1"/>
  <c r="C97" i="4"/>
  <c r="C98" i="4" s="1"/>
  <c r="C69" i="4"/>
  <c r="C70" i="4" s="1"/>
  <c r="C537" i="1"/>
  <c r="C538" i="1" s="1"/>
  <c r="C511" i="1"/>
  <c r="C512" i="1" s="1"/>
  <c r="C487" i="1"/>
  <c r="C488" i="1" s="1"/>
  <c r="C489" i="1" s="1"/>
  <c r="C459" i="1"/>
  <c r="C436" i="1"/>
  <c r="C411" i="1"/>
  <c r="C412" i="1" s="1"/>
  <c r="C388" i="1"/>
  <c r="C364" i="1"/>
  <c r="C365" i="1" s="1"/>
  <c r="C340" i="1"/>
  <c r="C341" i="1" s="1"/>
  <c r="C319" i="1"/>
  <c r="C320" i="1" s="1"/>
  <c r="C296" i="1"/>
  <c r="C271" i="1"/>
  <c r="C370" i="4" l="1"/>
  <c r="C371" i="4" s="1"/>
  <c r="C372" i="4" s="1"/>
  <c r="C136" i="5"/>
  <c r="C133" i="5"/>
  <c r="C134" i="5" s="1"/>
  <c r="C321" i="4"/>
  <c r="C322" i="4" s="1"/>
  <c r="C272" i="4"/>
  <c r="C273" i="4" s="1"/>
  <c r="C71" i="4"/>
  <c r="C123" i="4"/>
  <c r="C81" i="5"/>
  <c r="C105" i="5"/>
  <c r="C106" i="5" s="1"/>
  <c r="C297" i="4"/>
  <c r="C298" i="4" s="1"/>
  <c r="C99" i="4"/>
  <c r="C179" i="4"/>
  <c r="C180" i="4" s="1"/>
  <c r="C366" i="4"/>
  <c r="C367" i="4" s="1"/>
  <c r="C201" i="4"/>
  <c r="C202" i="4" s="1"/>
  <c r="C539" i="1"/>
  <c r="C513" i="1"/>
  <c r="C460" i="1"/>
  <c r="C461" i="1" s="1"/>
  <c r="C437" i="1"/>
  <c r="C438" i="1" s="1"/>
  <c r="C413" i="1"/>
  <c r="C389" i="1"/>
  <c r="C390" i="1" s="1"/>
  <c r="C366" i="1"/>
  <c r="C342" i="1"/>
  <c r="C321" i="1"/>
  <c r="C297" i="1"/>
  <c r="C298" i="1" s="1"/>
  <c r="C272" i="1"/>
  <c r="C273" i="1" s="1"/>
  <c r="C137" i="5" l="1"/>
  <c r="C138" i="5" s="1"/>
  <c r="C247" i="1" l="1"/>
  <c r="C215" i="1"/>
  <c r="C182" i="1"/>
  <c r="C149" i="1"/>
  <c r="C121" i="1"/>
  <c r="C122" i="1" s="1"/>
  <c r="C96" i="1"/>
  <c r="C63" i="1"/>
  <c r="C64" i="1" s="1"/>
  <c r="C40" i="1"/>
  <c r="C41" i="1" s="1"/>
  <c r="C42" i="1" s="1"/>
  <c r="C541" i="1" l="1"/>
  <c r="C10" i="7" s="1"/>
  <c r="C11" i="7" s="1"/>
  <c r="C12" i="7" s="1"/>
  <c r="C123" i="1"/>
  <c r="C216" i="1"/>
  <c r="C217" i="1" s="1"/>
  <c r="C65" i="1"/>
  <c r="C150" i="1"/>
  <c r="C151" i="1" s="1"/>
  <c r="C248" i="1"/>
  <c r="C249" i="1" s="1"/>
  <c r="C97" i="1"/>
  <c r="C98" i="1" s="1"/>
  <c r="C183" i="1"/>
  <c r="C184" i="1" s="1"/>
  <c r="C542" i="1" l="1"/>
  <c r="C543"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futureMetadata>
  <valueMetadata count="26">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valueMetadata>
</metadata>
</file>

<file path=xl/sharedStrings.xml><?xml version="1.0" encoding="utf-8"?>
<sst xmlns="http://schemas.openxmlformats.org/spreadsheetml/2006/main" count="1775" uniqueCount="304">
  <si>
    <t>Technická špecifikácia a cenová kalkulácia/Návrh na plnenie kritéria</t>
  </si>
  <si>
    <t>Identifikačné údaje uchádzača (obchodné meno, adresa, IČO):</t>
  </si>
  <si>
    <t>Doplní uchádzač</t>
  </si>
  <si>
    <t>P.č.</t>
  </si>
  <si>
    <t xml:space="preserve">Požadované technické parametre a vybavenie </t>
  </si>
  <si>
    <t>Merná jednotka parametra</t>
  </si>
  <si>
    <t>Požiadavka</t>
  </si>
  <si>
    <t>minimálne</t>
  </si>
  <si>
    <t>maximálne</t>
  </si>
  <si>
    <t>1.</t>
  </si>
  <si>
    <t xml:space="preserve">Požadovaný počet kusov: </t>
  </si>
  <si>
    <t xml:space="preserve">Cena za 1 kus v EUR bez DPH: </t>
  </si>
  <si>
    <t>Celková cena v EUR bez DPH:</t>
  </si>
  <si>
    <t>DPH:</t>
  </si>
  <si>
    <t>Celková cena v EUR s DPH:</t>
  </si>
  <si>
    <t xml:space="preserve">Predmet/názov zákazky:  </t>
  </si>
  <si>
    <t>Cena stanovená za predmet zákazky obsahuje všetky náklady súvisiace s predmetom obstarávania v súlade s opisom predmetu zákazky (technickou špecifikáciou). Verejnému obstarávateľovi nevzniknú žiadne iné dodatočné náklady.</t>
  </si>
  <si>
    <t>V:</t>
  </si>
  <si>
    <t>Meno a priezvisko, funkcia oprávnenej osoby a podpis štatutárneho zástupcu alebo osoby oprávnennej konať za uchádzača</t>
  </si>
  <si>
    <t>Dátum:</t>
  </si>
  <si>
    <r>
      <rPr>
        <sz val="11"/>
        <color theme="1"/>
        <rFont val="Calibri"/>
        <family val="2"/>
        <charset val="238"/>
        <scheme val="minor"/>
      </rPr>
      <t xml:space="preserve">Uchádzač vyhlasuje, </t>
    </r>
    <r>
      <rPr>
        <b/>
        <sz val="11"/>
        <color theme="1"/>
        <rFont val="Calibri"/>
        <family val="2"/>
        <charset val="238"/>
        <scheme val="minor"/>
      </rPr>
      <t>že JE/NIE JE</t>
    </r>
    <r>
      <rPr>
        <sz val="11"/>
        <color theme="1"/>
        <rFont val="Calibri"/>
        <family val="2"/>
        <charset val="238"/>
        <scheme val="minor"/>
      </rPr>
      <t xml:space="preserve"> platiteľom DPH. (</t>
    </r>
    <r>
      <rPr>
        <sz val="11"/>
        <color rgb="FFFF0000"/>
        <rFont val="Calibri"/>
        <family val="2"/>
        <charset val="238"/>
        <scheme val="minor"/>
      </rPr>
      <t>Uchádzač vyznačí/vyberie relevantnú možnosť</t>
    </r>
    <r>
      <rPr>
        <sz val="11"/>
        <color theme="1"/>
        <rFont val="Calibri"/>
        <family val="2"/>
        <charset val="238"/>
        <scheme val="minor"/>
      </rPr>
      <t>)</t>
    </r>
  </si>
  <si>
    <t>Kontaktná osoba, telefónne číslo, e-mail</t>
  </si>
  <si>
    <t>DPH (v EUR):</t>
  </si>
  <si>
    <r>
      <t xml:space="preserve">Celková cena za predmet zákazky </t>
    </r>
    <r>
      <rPr>
        <b/>
        <u/>
        <sz val="11"/>
        <color rgb="FF000000"/>
        <rFont val="Calibri"/>
        <family val="2"/>
        <charset val="238"/>
        <scheme val="minor"/>
      </rPr>
      <t>v EUR bez DPH</t>
    </r>
    <r>
      <rPr>
        <b/>
        <sz val="11"/>
        <color rgb="FF000000"/>
        <rFont val="Calibri"/>
        <family val="2"/>
        <charset val="238"/>
        <scheme val="minor"/>
      </rPr>
      <t xml:space="preserve"> </t>
    </r>
    <r>
      <rPr>
        <i/>
        <sz val="11"/>
        <color rgb="FF000000"/>
        <rFont val="Calibri"/>
        <family val="2"/>
        <charset val="238"/>
        <scheme val="minor"/>
      </rPr>
      <t>(súčet všetkých položiek)</t>
    </r>
    <r>
      <rPr>
        <b/>
        <sz val="11"/>
        <color rgb="FF000000"/>
        <rFont val="Calibri"/>
        <family val="2"/>
        <charset val="238"/>
        <scheme val="minor"/>
      </rPr>
      <t>:</t>
    </r>
  </si>
  <si>
    <r>
      <t>Celková cena za predmet zákazky</t>
    </r>
    <r>
      <rPr>
        <b/>
        <u/>
        <sz val="11"/>
        <color rgb="FF000000"/>
        <rFont val="Calibri"/>
        <family val="2"/>
        <charset val="238"/>
        <scheme val="minor"/>
      </rPr>
      <t xml:space="preserve"> v EUR s DPH</t>
    </r>
    <r>
      <rPr>
        <b/>
        <sz val="11"/>
        <color rgb="FF000000"/>
        <rFont val="Calibri"/>
        <family val="2"/>
        <charset val="238"/>
        <scheme val="minor"/>
      </rPr>
      <t xml:space="preserve"> (Návrh uchádzača na plnenie kritérií/Cenová ponuka):</t>
    </r>
  </si>
  <si>
    <t>Uchádzač vyhlasuje a predložením svojej ponuky potvrdzuje, že ním ponúkaný tovar spĺňa požiadavky na predmet zákazky uvedené v prílohe č. 2 SP - Technická špecifikácia a cenová kalkulácia/Návrh na plnenie kritéria.</t>
  </si>
  <si>
    <t>9.</t>
  </si>
  <si>
    <t>7.</t>
  </si>
  <si>
    <t>8.</t>
  </si>
  <si>
    <t>10.</t>
  </si>
  <si>
    <t>Názov projektu:</t>
  </si>
  <si>
    <t>Uchádzačom ponúknuté parametre (uchádzač uvedie ku každej položke/parametru hodnotu/funkcionalitu ponúkaného produktu, t.j. opis vlastností produktu tak, aby bolo možné posúdiť splnenie požiadaviek na daný produkt)</t>
  </si>
  <si>
    <t xml:space="preserve">Uchádzačom ponúknuté parametre (uchádzač uvedie ku každej položke/parametru hodnotu/funkcionalitu ponúkaného produktu, t.j. opis vlastností produktu tak, aby bolo možné posúdiť splnenie požiadaviek na daný produkt) </t>
  </si>
  <si>
    <t>5.</t>
  </si>
  <si>
    <r>
      <t xml:space="preserve">Označenie (výrobná značka, typ, model) ponúkaného tovaru: </t>
    </r>
    <r>
      <rPr>
        <i/>
        <sz val="11"/>
        <color rgb="FFFF0000"/>
        <rFont val="Calibri"/>
        <family val="2"/>
        <charset val="238"/>
        <scheme val="minor"/>
      </rPr>
      <t>doplní uchádzač</t>
    </r>
  </si>
  <si>
    <r>
      <rPr>
        <b/>
        <sz val="11"/>
        <rFont val="Calibri"/>
        <family val="2"/>
        <charset val="238"/>
        <scheme val="minor"/>
      </rPr>
      <t>Označenie (výrobná značka, typ, model) ponúkaného tovaru:</t>
    </r>
    <r>
      <rPr>
        <b/>
        <sz val="11"/>
        <color rgb="FFFF0000"/>
        <rFont val="Calibri"/>
        <family val="2"/>
        <charset val="238"/>
        <scheme val="minor"/>
      </rPr>
      <t xml:space="preserve"> </t>
    </r>
    <r>
      <rPr>
        <i/>
        <sz val="11"/>
        <color rgb="FFFF0000"/>
        <rFont val="Calibri"/>
        <family val="2"/>
        <charset val="238"/>
        <scheme val="minor"/>
      </rPr>
      <t>doplní uchádzač</t>
    </r>
  </si>
  <si>
    <t>Vyplní uchádzač</t>
  </si>
  <si>
    <r>
      <t xml:space="preserve">Uchádzač vyplní bunky označené žltou farbou. </t>
    </r>
    <r>
      <rPr>
        <sz val="9"/>
        <rFont val="Calibri"/>
        <family val="2"/>
        <charset val="238"/>
        <scheme val="minor"/>
      </rPr>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r>
  </si>
  <si>
    <t xml:space="preserve">Uchádzač doplní údaje – potvrdí slovom "áno"/"nie resp. požadovaný parameter </t>
  </si>
  <si>
    <r>
      <t xml:space="preserve">Označenie (výrobná značka,typ,model) ponúkaného tovaru: </t>
    </r>
    <r>
      <rPr>
        <i/>
        <sz val="11"/>
        <color rgb="FFFF0000"/>
        <rFont val="Calibri"/>
        <family val="2"/>
        <charset val="238"/>
        <scheme val="minor"/>
      </rPr>
      <t>doplní uchádzač</t>
    </r>
  </si>
  <si>
    <r>
      <rPr>
        <b/>
        <sz val="11"/>
        <rFont val="Calibri"/>
        <family val="2"/>
        <charset val="238"/>
        <scheme val="minor"/>
      </rPr>
      <t>Označenie (výrobná značka, typ, model) ponúkaného tovaru</t>
    </r>
    <r>
      <rPr>
        <sz val="11"/>
        <rFont val="Calibri"/>
        <family val="2"/>
        <charset val="238"/>
        <scheme val="minor"/>
      </rPr>
      <t xml:space="preserve">: </t>
    </r>
    <r>
      <rPr>
        <i/>
        <sz val="11"/>
        <color rgb="FFFF0000"/>
        <rFont val="Calibri"/>
        <family val="2"/>
        <charset val="238"/>
        <scheme val="minor"/>
      </rPr>
      <t>doplní uchádzač</t>
    </r>
  </si>
  <si>
    <r>
      <rPr>
        <u/>
        <sz val="9"/>
        <rFont val="Calibri"/>
        <family val="2"/>
        <charset val="238"/>
        <scheme val="minor"/>
      </rPr>
      <t>Upozornenie</t>
    </r>
    <r>
      <rPr>
        <sz val="9"/>
        <rFont val="Calibri"/>
        <family val="2"/>
        <charset val="238"/>
        <scheme val="minor"/>
      </rPr>
      <t>: Verejný obstarávateľ požaduje v rámci každého predmetu zákazky aj  - dovoz, montáž, inštaláciu (tam, kde je to relevantné), zaškolenie (tam, kde je to relevantné). Sumu na uvedené služby zohľadní uchádzač vo svojej celkovej ponukovej cene, nakoľko tieto služby nie sú samostatnou položkou technickej špecifikácie a cenovej kalkulácie. Uchádzač je povinný uviesť názov a typové označenie výrobku.</t>
    </r>
  </si>
  <si>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</si>
  <si>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</si>
  <si>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</si>
  <si>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SOŠ drevárska vo Zvolene – inovatívne vzdelávacie centrum excelentnosti</t>
  </si>
  <si>
    <t xml:space="preserve">1.1 Nábytok pre kreatívne učebné zony </t>
  </si>
  <si>
    <t>2.</t>
  </si>
  <si>
    <t>1.2 Konferenčný nábytok</t>
  </si>
  <si>
    <t>1.3 Dielenský nábytok</t>
  </si>
  <si>
    <t>1.4 Nábytok do šatní</t>
  </si>
  <si>
    <t xml:space="preserve">Požadovaný počet súborov: </t>
  </si>
  <si>
    <t xml:space="preserve">Cena za 1 súbor v EUR bez DPH: </t>
  </si>
  <si>
    <t>HA1 - DREVÁRSKY INNOLAB</t>
  </si>
  <si>
    <t>HA2 - HI-TECH UČEBNE</t>
  </si>
  <si>
    <t xml:space="preserve">2.1 Učiteľská pracovná stanica </t>
  </si>
  <si>
    <t xml:space="preserve">2.2 Študentská pracovná stanica </t>
  </si>
  <si>
    <t>2.3 PC nábytok</t>
  </si>
  <si>
    <t>2.4 Konferenčný nábytok</t>
  </si>
  <si>
    <t>2.5 Atypický nábytok</t>
  </si>
  <si>
    <t>HA4 - PREZENTAČNÁ MIESTNOSŤ</t>
  </si>
  <si>
    <t>4.1 Interérové vybavenie miestnosti</t>
  </si>
  <si>
    <r>
      <t xml:space="preserve">Celková cena za </t>
    </r>
    <r>
      <rPr>
        <b/>
        <sz val="11"/>
        <color rgb="FFFF0000"/>
        <rFont val="Calibri"/>
        <family val="2"/>
        <charset val="238"/>
        <scheme val="minor"/>
      </rPr>
      <t>celý predmet zákazky</t>
    </r>
    <r>
      <rPr>
        <b/>
        <sz val="11"/>
        <color rgb="FF000000"/>
        <rFont val="Calibri"/>
        <family val="2"/>
        <charset val="238"/>
        <scheme val="minor"/>
      </rPr>
      <t xml:space="preserve"> </t>
    </r>
    <r>
      <rPr>
        <b/>
        <u/>
        <sz val="11"/>
        <color rgb="FF000000"/>
        <rFont val="Calibri"/>
        <family val="2"/>
        <charset val="238"/>
        <scheme val="minor"/>
      </rPr>
      <t>v EUR bez DPH</t>
    </r>
    <r>
      <rPr>
        <b/>
        <sz val="11"/>
        <color rgb="FF000000"/>
        <rFont val="Calibri"/>
        <family val="2"/>
        <charset val="238"/>
        <scheme val="minor"/>
      </rPr>
      <t>:</t>
    </r>
  </si>
  <si>
    <r>
      <t xml:space="preserve">Celková cena za </t>
    </r>
    <r>
      <rPr>
        <b/>
        <sz val="11"/>
        <color rgb="FFFF0000"/>
        <rFont val="Calibri"/>
        <family val="2"/>
        <charset val="238"/>
        <scheme val="minor"/>
      </rPr>
      <t>celý predmet zákazky</t>
    </r>
    <r>
      <rPr>
        <b/>
        <u/>
        <sz val="11"/>
        <color rgb="FF000000"/>
        <rFont val="Calibri"/>
        <family val="2"/>
        <charset val="238"/>
        <scheme val="minor"/>
      </rPr>
      <t xml:space="preserve"> v EUR s DPH</t>
    </r>
    <r>
      <rPr>
        <b/>
        <sz val="11"/>
        <color rgb="FF000000"/>
        <rFont val="Calibri"/>
        <family val="2"/>
        <charset val="238"/>
        <scheme val="minor"/>
      </rPr>
      <t xml:space="preserve"> (Návrh uchádzača na plnenie kritérií/Cenová ponuka):</t>
    </r>
  </si>
  <si>
    <t>Šírka</t>
  </si>
  <si>
    <t>mm</t>
  </si>
  <si>
    <t xml:space="preserve">*Pozn.  Tento stĺpec sa vyplní v prípade parametrov, ktoré nie je možné číselne vyjadriť, resp. je možné ho použiť pre parametre s presnými číselnými údajmi.                                                                                                                                                                                                  </t>
  </si>
  <si>
    <t xml:space="preserve">  vyžltené polia vypĺňa uchádzač</t>
  </si>
  <si>
    <t>Výška</t>
  </si>
  <si>
    <t>Hrúbka pracovnej dosky</t>
  </si>
  <si>
    <t>Výška stola</t>
  </si>
  <si>
    <t>3.</t>
  </si>
  <si>
    <t>6.</t>
  </si>
  <si>
    <t>Rozmery pracovnej dosky - dĺžka</t>
  </si>
  <si>
    <t>Rozmery pracovnej dosky - šírka</t>
  </si>
  <si>
    <t>11.</t>
  </si>
  <si>
    <t>Rozsah nastavenia výšky stola</t>
  </si>
  <si>
    <t>V</t>
  </si>
  <si>
    <t>Počet zásuviek</t>
  </si>
  <si>
    <t>ks</t>
  </si>
  <si>
    <t>Plynulý výsuv zásuviek</t>
  </si>
  <si>
    <t>Výška sedadla</t>
  </si>
  <si>
    <t>Hĺbka sedadla</t>
  </si>
  <si>
    <t>Šíka sedadla</t>
  </si>
  <si>
    <t>Výška operadla</t>
  </si>
  <si>
    <t>Nosnosť</t>
  </si>
  <si>
    <t>kg</t>
  </si>
  <si>
    <t>Čalúnené sedadlo a operadlo, ergonomicky tvarované</t>
  </si>
  <si>
    <t>Opierka hlavy nastaviteľná minimálne v dvoch smeroch (výškovo a uhlovo/predozadný posun)</t>
  </si>
  <si>
    <t xml:space="preserve">Opierky rúk nastaviteľné minimálne v troch smeroch (výškovo, pozdĺžne a do strán). </t>
  </si>
  <si>
    <t>Synchrónny mechanizmus, umožňujúci súčasný pohyb sedadla a operadla, s možnosťou aretácie minimálne v 3 polohách</t>
  </si>
  <si>
    <t>Päťramenná konštrukcia s kolieskami vhodnými na tvrdé podlahy.</t>
  </si>
  <si>
    <t>Dĺžka</t>
  </si>
  <si>
    <t>Rýchlosť zdvihu</t>
  </si>
  <si>
    <t>mm/s</t>
  </si>
  <si>
    <t>Hĺbka</t>
  </si>
  <si>
    <t>Počet políc</t>
  </si>
  <si>
    <t>Počet otvorených priehradiek</t>
  </si>
  <si>
    <t>Počet samostatných zásuviek</t>
  </si>
  <si>
    <t>Vyžltené polia vypĺňa uchádzač</t>
  </si>
  <si>
    <t>Kapacita</t>
  </si>
  <si>
    <t>osoby</t>
  </si>
  <si>
    <t>Hrúbka dosky stola</t>
  </si>
  <si>
    <t>Podnož s kolieskami, povrchová úprava zabezpečujúca dlhodobú odolnosť proti opotrebovaniu.</t>
  </si>
  <si>
    <t>Šírka sedadla</t>
  </si>
  <si>
    <t>Dĺžka súpravy</t>
  </si>
  <si>
    <t>Výška súpravy</t>
  </si>
  <si>
    <t>Hĺbka súpravy</t>
  </si>
  <si>
    <t>Sedacia súprava umožňujúca sedenie minimálne 3 dospelých osôb</t>
  </si>
  <si>
    <t xml:space="preserve">Nosnosť jedného sedaciehi miesta </t>
  </si>
  <si>
    <t>Objem</t>
  </si>
  <si>
    <t>l</t>
  </si>
  <si>
    <t>Farebné prevedenie - tmavo sivý</t>
  </si>
  <si>
    <t>Farebné prevedenie - čierny</t>
  </si>
  <si>
    <t>Farebné prevedenie - svetlo sivý</t>
  </si>
  <si>
    <t>Nosnosť pracovnej plochy stola pri rovnomernom zaťažení</t>
  </si>
  <si>
    <t>Počet zásuviek s plno výsuvným mechanizmom</t>
  </si>
  <si>
    <t xml:space="preserve">Nosnosť zásuvky </t>
  </si>
  <si>
    <t>Stôl musí byť vybavený prvkami umožňujúcimi stabilné umiestnenie na podlahe</t>
  </si>
  <si>
    <t>Súčasťou stola musí byť minimálne jedna uzamykateľná skrinka s dverami</t>
  </si>
  <si>
    <t>Každý oddiel musí obsahovať priestor na zavesenie odevu (napr. tyč alebo háčiky)</t>
  </si>
  <si>
    <t>Výška šatníkovej skrine</t>
  </si>
  <si>
    <t xml:space="preserve">Šírka jedného oddielu </t>
  </si>
  <si>
    <t>Počet šatníkových oddielov</t>
  </si>
  <si>
    <t xml:space="preserve">Hĺka jedného oddielu </t>
  </si>
  <si>
    <t>Hladká povrchová úprava sedáka pre jednoduchú údržbu</t>
  </si>
  <si>
    <t>Požiadavka na bezpečnostné prvky minimálne ochrana proti preťaženiu, detekcia prekážok a núdzové zastavenie</t>
  </si>
  <si>
    <t>Kolieskový podvozok</t>
  </si>
  <si>
    <t>Stolička s integrovanou písacou doskou</t>
  </si>
  <si>
    <t>Bezpečnostne upravené hrany</t>
  </si>
  <si>
    <t>presklené dvierka</t>
  </si>
  <si>
    <t>Nosnosť pri rovnomernom zaťažení</t>
  </si>
  <si>
    <t>Hlučnosť</t>
  </si>
  <si>
    <t>dB</t>
  </si>
  <si>
    <t>Napájacie napätie</t>
  </si>
  <si>
    <t>Sieťové napájanie</t>
  </si>
  <si>
    <t>požaduje sa</t>
  </si>
  <si>
    <t>Zdvih</t>
  </si>
  <si>
    <t>Hmotnosť</t>
  </si>
  <si>
    <t>Materiál pracovnej dosky:  Laminát</t>
  </si>
  <si>
    <t>Ovládanie vertikálneho pohybu - zdvih: tlačidlá posunu HORE/DOLE</t>
  </si>
  <si>
    <t>Konštrukcia - oceľová, elektricky nastaviteľná</t>
  </si>
  <si>
    <t>Typ výsuvu: elektrický motor</t>
  </si>
  <si>
    <t>Výška sedáku</t>
  </si>
  <si>
    <t>Hĺbka sedáku</t>
  </si>
  <si>
    <t>Šírka sedáku</t>
  </si>
  <si>
    <t>Sedák a operadlo z odolného materiálu HPL</t>
  </si>
  <si>
    <t>Otočná funkcia sedáka stoličky, výškovo nastaviteľná s mechanizmom nastavovania výšky manuálne plynovým piestom.</t>
  </si>
  <si>
    <t>Kolieska</t>
  </si>
  <si>
    <t>Konštrukcia z kovu, riešenie s centrálnou nosnou časťou - stĺpová konštrukcia s kruhovou opierkou nôh</t>
  </si>
  <si>
    <t>Konzolová konštrukcia bez zadných nôh z kovu: oceľ</t>
  </si>
  <si>
    <t>Pracovná doska z laminovanej drevotriesky alebo HPL</t>
  </si>
  <si>
    <t>Výškovo nastaviteľný s manuálnym mechanizmom</t>
  </si>
  <si>
    <t>Podnož z ocele, stabilná a bezpečná konštrukcia.</t>
  </si>
  <si>
    <t>Materiál: tkanina - 100% polyester</t>
  </si>
  <si>
    <t>Oteruvzdornosť</t>
  </si>
  <si>
    <t>Md</t>
  </si>
  <si>
    <t>Materiál:  laminovaná drevotrieska</t>
  </si>
  <si>
    <t>Plynulý výsuv/doraz zásuviek</t>
  </si>
  <si>
    <t>Uzamykanie</t>
  </si>
  <si>
    <t>Zásuvka s organizérom na písacie potreby s variabilnými prepážkami</t>
  </si>
  <si>
    <t xml:space="preserve">Hrúbka korpusu kontajneru </t>
  </si>
  <si>
    <t>Hrúbka korpusu</t>
  </si>
  <si>
    <t>Možnosť uzamykania</t>
  </si>
  <si>
    <t>Nosnosť police</t>
  </si>
  <si>
    <t>Materiál pracovnej dosky:  HPL</t>
  </si>
  <si>
    <t>Nosná konštrukcia z dreva, prglejky, kovu, kombináciou materiálov.</t>
  </si>
  <si>
    <t>Čalúnenie z textilného materiálu, materiál odolný voči opotrebovaniu.</t>
  </si>
  <si>
    <t>šírka</t>
  </si>
  <si>
    <t>dĺžka</t>
  </si>
  <si>
    <t>výška</t>
  </si>
  <si>
    <t xml:space="preserve">Konštrukcia stola z ocele, s pevnou nosnou rámovou konštrukciou </t>
  </si>
  <si>
    <t>Povrchová úprava konštrukcie práškovou farbou</t>
  </si>
  <si>
    <t xml:space="preserve">Sedák vyrobený z odolného materiálu: plast, PUR, laminát, preglejka s vysokou odolnosťou voči opotrebovaniu </t>
  </si>
  <si>
    <t>Oporný kruh na nohy</t>
  </si>
  <si>
    <t>Spodná časť vybavená päťramenným krížom s kolieskami, alebo vybavená ochrannými prvkami proti poškodeniu podlahy.</t>
  </si>
  <si>
    <t>Výškovo nastaviteľná pomocou plynového zdvihového mechanizmu s jednoduchým ovládaním.</t>
  </si>
  <si>
    <t>Podstavec tvorí rám na nožičkách s lavičkou</t>
  </si>
  <si>
    <t>Celková výška</t>
  </si>
  <si>
    <t>Celková šírka</t>
  </si>
  <si>
    <t>Výška sedenia</t>
  </si>
  <si>
    <t>Šírka sedáka</t>
  </si>
  <si>
    <t>Hĺbka sedáka</t>
  </si>
  <si>
    <t>Stohovateľnosť</t>
  </si>
  <si>
    <t>Ukončenie nôh plastovými klzákmi</t>
  </si>
  <si>
    <t>Uchádzač vyplní bunky označené žltou farbou .</t>
  </si>
  <si>
    <t>Upozornenie: Verejný obstarávateľ požaduje v rámci každého predmetu zákazky aj  - dovoz, montáž, inštaláciu (tam, kde je to relevantné), zaškolenie (tam, kde je to relevantné). Sumu na uvedené služby zohľadní uchádzač vo svojej celkovej ponukovej cene, nakoľko tieto služby nie sú samostatnou položkou technickej špecifikácie a cenovej kalkulácie. Uchádzač je povinný uviesť názov a typové označenie výrobku.</t>
  </si>
  <si>
    <r>
      <rPr>
        <b/>
        <u/>
        <sz val="12"/>
        <rFont val="Calibri"/>
        <family val="2"/>
        <charset val="238"/>
        <scheme val="minor"/>
      </rPr>
      <t>Upozornenie</t>
    </r>
    <r>
      <rPr>
        <b/>
        <sz val="12"/>
        <rFont val="Calibri"/>
        <family val="2"/>
        <charset val="238"/>
        <scheme val="minor"/>
      </rPr>
      <t>: Verejný obstarávateľ požaduje v rámci každého predmetu zákazky aj  - dovoz, montáž, inštaláciu (tam, kde je to relevantné), zaškolenie (tam, kde je to relevantné). Sumu na uvedené služby zohľadní uchádzač vo svojej celkovej ponukovej cene, nakoľko tieto služby nie sú samostatnou položkou technickej špecifikácie a cenovej kalkulácie. Uchádzač je povinný uviesť názov a typové označenie výrobku.</t>
    </r>
  </si>
  <si>
    <t xml:space="preserve"> ilustračný obrázok</t>
  </si>
  <si>
    <t xml:space="preserve">Možnosť výberu farebného prevedenia - oceľovej konštrukcie
</t>
  </si>
  <si>
    <t>Možnosť výberu farebného prevedenia  - doska</t>
  </si>
  <si>
    <t>biela / strieborná / čierna</t>
  </si>
  <si>
    <t xml:space="preserve"> biela / šedá / čierna / dub / breza</t>
  </si>
  <si>
    <t xml:space="preserve">Možnosť výberu farebného prevedenia - sedáka
</t>
  </si>
  <si>
    <t>biela / šedá / breza</t>
  </si>
  <si>
    <t>Povrchová úprava ocelovej konštrukcie práškovou farbou</t>
  </si>
  <si>
    <t>Podnož - stabilné riešenie</t>
  </si>
  <si>
    <t>Doplňujúce informácie *</t>
  </si>
  <si>
    <t>Hrúbka pracovnej dosky s vykrojením</t>
  </si>
  <si>
    <t xml:space="preserve">Možnosť výberu farebného prevedenia - doska
</t>
  </si>
  <si>
    <t>biela / šedá / čierna / dub / breza</t>
  </si>
  <si>
    <t>Možnosť výberu farebného prevedenia - oceľovej konštrukcie</t>
  </si>
  <si>
    <t xml:space="preserve"> antracit / sivé / šedé</t>
  </si>
  <si>
    <t>Možnosť výberu farebného prevedenia</t>
  </si>
  <si>
    <t>Možnosť výberu farebného prevedenia - doska</t>
  </si>
  <si>
    <t>Korpus z laminovanej drevotriesky</t>
  </si>
  <si>
    <t>Počet polovičných dverí.</t>
  </si>
  <si>
    <t>Police z laminovanej drevotriesky, kostra z povrchovo upraveného materiálu - oceľový plech</t>
  </si>
  <si>
    <t>Počet políc.</t>
  </si>
  <si>
    <t>Korpus a police z laminovanej drevotriesky</t>
  </si>
  <si>
    <t>Predná časť zásuviek z HPL</t>
  </si>
  <si>
    <t>biela / šedá / breza / tmavoružová / tmavo zelená / azúrová</t>
  </si>
  <si>
    <t>Pracovná doska z HPL</t>
  </si>
  <si>
    <t>Konštrukcia T - rámu z ocele</t>
  </si>
  <si>
    <t>Možnosť výberu farebného prevedenia - dosky</t>
  </si>
  <si>
    <t>šedá / čierna / biela</t>
  </si>
  <si>
    <t>Možnosť výberu farebného prevedenia - rámu</t>
  </si>
  <si>
    <t>strieborná / čierna / biela</t>
  </si>
  <si>
    <t>Nosná konštrukcia z kovu</t>
  </si>
  <si>
    <t>Tvarované sedadlo, čalúnený sedák a operadlo (kombinácia čalúnenia a odolného nosného materiálu)</t>
  </si>
  <si>
    <t>Opierky rúk pevné</t>
  </si>
  <si>
    <t>šedá / čierna / hnedá</t>
  </si>
  <si>
    <t>Sedacia a oporná časť navrhnutá na bežné dlhodobé sedenie.
Sedacia a oporná časť vybavená výplňou z PU peny.</t>
  </si>
  <si>
    <t>Sedacia súprava pozostáva minimálne z 3 samostatných modulov umožňujúcich zostavenie rovnej aj rohovej konfigurácie.</t>
  </si>
  <si>
    <t>sivá / odtiene sivej</t>
  </si>
  <si>
    <t>Materiál odolný voči tlaku a treniu</t>
  </si>
  <si>
    <t>Výplň polystyrénové guličky</t>
  </si>
  <si>
    <t>Pracovná doska z drevotriesky, masívnej škárovky s materiálu s vysokou odolnosťou voči mechanickému poškodeniu a opotrebovaniu</t>
  </si>
  <si>
    <t>šedá / čierna</t>
  </si>
  <si>
    <t>šedá / čierna / červená / modrá</t>
  </si>
  <si>
    <t>Možnosť výberu farebného prevedenia - čelá zásuviek a dvierok skriniek</t>
  </si>
  <si>
    <t xml:space="preserve"> dub / buk / breza / šedá / šierna</t>
  </si>
  <si>
    <t>Možnosť výberu farebného prevedenia - dvierka</t>
  </si>
  <si>
    <t>Možnosť výberu farebného prevedenia - konštrukcie</t>
  </si>
  <si>
    <t>Možnosť výberu farebného prevedenia - konštrukcia</t>
  </si>
  <si>
    <t xml:space="preserve"> biela / strieborná / čierna</t>
  </si>
  <si>
    <t>biela / breza / šedá</t>
  </si>
  <si>
    <t>biela / strieborná / šedá</t>
  </si>
  <si>
    <t>Možnosť výberu farebného prevedenia -  sedáka</t>
  </si>
  <si>
    <t>Stolička vybavená klzákmi zabezpečujúcimi ochranu podlahy pred poškodeniami.</t>
  </si>
  <si>
    <t xml:space="preserve"> biela / strieborná / čierna.</t>
  </si>
  <si>
    <t>Možnosť výberu farebného prevedenia - sedáka</t>
  </si>
  <si>
    <t xml:space="preserve"> biela / breza / šedá</t>
  </si>
  <si>
    <t>Kovová konštrukcia (napr. oceľová)</t>
  </si>
  <si>
    <t>Povrchová úprava odolná voči opotrebeniu: práškové lakovanie / chrómovanie</t>
  </si>
  <si>
    <t>Podnož stabilná štvornohá konštrukcia</t>
  </si>
  <si>
    <t xml:space="preserve">Pevné opierky rúk, kompatibilné so sklopnou - výklopnou písacou doskou. </t>
  </si>
  <si>
    <t xml:space="preserve">Odolný materiál výklopnej dosky: laminovaná doska / drevo / kompozit, umiestnenie na pravej strane </t>
  </si>
  <si>
    <t>Možnosť spájania do radov / usporiadania do zostáv (ak to konštrukcia umožňuje)</t>
  </si>
  <si>
    <t>Možnosť výberu farebného prevedenia sedáka a škrupiny</t>
  </si>
  <si>
    <t>šedá / čierna / tmavo zelená / tmavo žltá / svetlo modrá / béžová</t>
  </si>
  <si>
    <t>Podnož z ocele - stabilné riešenie s centrálnou podnožou</t>
  </si>
  <si>
    <t>Konštrukcia: ocel / plast, vyhotovená z pevného profilového rámu, s otočnou základňou</t>
  </si>
  <si>
    <t>Sedák a operadlo z odolného materiálu: plast / vysokotlakový laminát – HPL / preglejka</t>
  </si>
  <si>
    <t>Sedák a operadlo z odolného materiálu HPL / preglejka</t>
  </si>
  <si>
    <t>Dvere alebo korpus skrine musia obsahovať ventilačné otvory umožňujúce prirodzené odvetranie vnútorného priestoru.</t>
  </si>
  <si>
    <t>Každý oddiel musí byť určený pre 2 osoby.</t>
  </si>
  <si>
    <t>Uzamykanie pomocou cylindrického zámku na kľúč.</t>
  </si>
  <si>
    <t>Pracovisko musí obsahovať aj USB porty a nabíjacie konektory a vstavaný káblový manažment:
Zásuvkový box TYP VI - výklopný, 2x zásuvka, VGA, HDMI, USB DATA, 2x RJ45 port</t>
  </si>
  <si>
    <t>Šíka</t>
  </si>
  <si>
    <t>Čalúnený sedák</t>
  </si>
  <si>
    <t>Nosná škrupinová konštrukcia plast / preglejka</t>
  </si>
  <si>
    <t>Kovová konštrukcia, oceľový plech 0,7 - 0,8 mm s povrchovou úpravou: práškové lakovanie.</t>
  </si>
  <si>
    <r>
      <t xml:space="preserve">Poznámka: 
- dátum musí byť aktuálny vo vzťahu ku dňu uplynutia lehoty na predkladanie ponúk;
- návrh uchádzača na plnenie kritérií/cenová ponuka musí byť v zmysle SP vložený/á do systému JOSEPHINE vo formáte </t>
    </r>
    <r>
      <rPr>
        <b/>
        <sz val="10"/>
        <rFont val="Calibri"/>
        <family val="2"/>
        <charset val="238"/>
        <scheme val="minor"/>
      </rPr>
      <t xml:space="preserve">.pdf </t>
    </r>
    <r>
      <rPr>
        <sz val="10"/>
        <rFont val="Calibri"/>
        <family val="2"/>
        <charset val="238"/>
        <scheme val="minor"/>
      </rPr>
      <t>a .</t>
    </r>
    <r>
      <rPr>
        <b/>
        <sz val="10"/>
        <rFont val="Calibri"/>
        <family val="2"/>
        <charset val="238"/>
        <scheme val="minor"/>
      </rPr>
      <t>xlx/.xlxs</t>
    </r>
    <r>
      <rPr>
        <sz val="10"/>
        <rFont val="Calibri"/>
        <family val="2"/>
        <charset val="238"/>
        <scheme val="minor"/>
      </rPr>
      <t xml:space="preserve">“;
- </t>
    </r>
    <r>
      <rPr>
        <b/>
        <sz val="10"/>
        <rFont val="Calibri"/>
        <family val="2"/>
        <charset val="238"/>
        <scheme val="minor"/>
      </rPr>
      <t>uchádzač zaokrúhli svoje návrhy v zmysle matematických pravidiel na 2 desatinné miesta</t>
    </r>
    <r>
      <rPr>
        <sz val="10"/>
        <rFont val="Calibri"/>
        <family val="2"/>
        <charset val="238"/>
        <scheme val="minor"/>
      </rPr>
      <t>.
- všetky uvedené technické parametre, materiálové vlastnosti a konštrukčné riešenia predstavujú minimálne požiadavky verejného obstarávateľa. Uchádzač môže ponúknuť plnenie s vyššími, rozšírenými alebo nadštandardnými úžitkovými, materiálovými či konštrukčnými parametrami, za predpokladu zachovania požadovanej funkčnosti a účelu využitia.</t>
    </r>
  </si>
  <si>
    <t>Položka 1: Študentský stôl - jednomiestny</t>
  </si>
  <si>
    <t>Položka 2: Štududenstská stolička - ergonomická</t>
  </si>
  <si>
    <t>Položka 3: Učiteľská katedra s nastaviteľným stolom</t>
  </si>
  <si>
    <t>Položka 4: Zásuvkový kontajner</t>
  </si>
  <si>
    <t>Položka 5: Kancelárske kreslo na kolieskach - otočné</t>
  </si>
  <si>
    <t>Položka 6: Elektrický stôl - dvojmiestny</t>
  </si>
  <si>
    <t xml:space="preserve">Položka 7: Elektrický stôl </t>
  </si>
  <si>
    <t>Položka 8: Stôl pod PC</t>
  </si>
  <si>
    <t xml:space="preserve">Položka 9: Skrinka </t>
  </si>
  <si>
    <t>Položka 10: Skrinka policová so zásuvkami</t>
  </si>
  <si>
    <t>Položka 11: Skrinka vysoká kombinovaná</t>
  </si>
  <si>
    <t>Položka 12: Nástenný regál</t>
  </si>
  <si>
    <t>Položka 13: Úložná skrinka zásuvková</t>
  </si>
  <si>
    <t>Položka 14: Konferenčný stôl</t>
  </si>
  <si>
    <t>Položka 15: Konferenčná stolička</t>
  </si>
  <si>
    <t>Položka 16: Pohovka</t>
  </si>
  <si>
    <t>Položka 17: Sedací vak</t>
  </si>
  <si>
    <t>Položka 18: Dielenský stôl</t>
  </si>
  <si>
    <t>Položka 19: Dielenská stolička</t>
  </si>
  <si>
    <t>Položka 20: Šatníková skriňa (súbor)</t>
  </si>
  <si>
    <t>Položka 21: Učiteľský stôl</t>
  </si>
  <si>
    <t>Položka 22: Kontajner so zásuvkami</t>
  </si>
  <si>
    <t>Položka 23: Kancelárske kreslo</t>
  </si>
  <si>
    <t>Položka 24: Študentský stôl - výškovo nastaviteľný</t>
  </si>
  <si>
    <t>Položka 25: Študentská stolička - ergonomická</t>
  </si>
  <si>
    <t>Položka 26: Pracovný modul</t>
  </si>
  <si>
    <t>Položka 27: Pracovná stolička</t>
  </si>
  <si>
    <t>Položka 28: Konferenčný stôl pre 6 osôb</t>
  </si>
  <si>
    <t>Položka 29: Konferenčná stolička</t>
  </si>
  <si>
    <t>Položka 30: Skrinka</t>
  </si>
  <si>
    <t>Položka 31: Skrinka policová</t>
  </si>
  <si>
    <t>Položka 32: Skrinka kombinovaná</t>
  </si>
  <si>
    <t>Položka 33: Nástenný regál</t>
  </si>
  <si>
    <t>Položka 34: Skrinka na kolieskach</t>
  </si>
  <si>
    <t>Položka 35: Konferenčná stolička</t>
  </si>
  <si>
    <t>Položka 36: Učiteľská katedra</t>
  </si>
  <si>
    <t>Položka 37: Kontajner so 4 zásuvkami</t>
  </si>
  <si>
    <t>Položka 38: Kancelárske kreslo</t>
  </si>
  <si>
    <t>Príloha č. 1 SP_Technická špecifikácia a cenová kalkulácia/Návrh na plnenie kritériá</t>
  </si>
  <si>
    <t>SOŠ drevárska ZV Interiérové prvky Výzva č.75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</si>
</sst>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
    <numFmt numFmtId="165" formatCode="#,##0.00\ &quot;€&quot;"/>
  </numFmts>
  <fonts count="36" x14ac:knownFonts="1">
    <font>
      <sz val="11"/>
      <color theme="1"/>
      <name val="Calibri"/>
      <family val="2"/>
      <charset val="238"/>
      <scheme val="minor"/>
    </font>
    <font>
      <b/>
      <sz val="11"/>
      <color theme="1"/>
      <name val="Calibri"/>
      <family val="2"/>
      <charset val="238"/>
      <scheme val="minor"/>
    </font>
    <font>
      <sz val="8"/>
      <name val="Calibri"/>
      <family val="2"/>
      <charset val="238"/>
      <scheme val="minor"/>
    </font>
    <font>
      <sz val="11"/>
      <color rgb="FFFF0000"/>
      <name val="Calibri"/>
      <family val="2"/>
      <charset val="238"/>
      <scheme val="minor"/>
    </font>
    <font>
      <b/>
      <sz val="11"/>
      <name val="Calibri"/>
      <family val="2"/>
      <charset val="238"/>
      <scheme val="minor"/>
    </font>
    <font>
      <b/>
      <sz val="11"/>
      <color rgb="FF000000"/>
      <name val="Calibri"/>
      <family val="2"/>
      <charset val="238"/>
      <scheme val="minor"/>
    </font>
    <font>
      <b/>
      <u/>
      <sz val="11"/>
      <color rgb="FF000000"/>
      <name val="Calibri"/>
      <family val="2"/>
      <charset val="238"/>
      <scheme val="minor"/>
    </font>
    <font>
      <i/>
      <sz val="11"/>
      <color rgb="FF000000"/>
      <name val="Calibri"/>
      <family val="2"/>
      <charset val="238"/>
      <scheme val="minor"/>
    </font>
    <font>
      <b/>
      <sz val="11"/>
      <color rgb="FFFF0000"/>
      <name val="Calibri"/>
      <family val="2"/>
      <charset val="238"/>
      <scheme val="minor"/>
    </font>
    <font>
      <sz val="11"/>
      <name val="Calibri"/>
      <family val="2"/>
      <scheme val="minor"/>
    </font>
    <font>
      <b/>
      <sz val="18"/>
      <color theme="1"/>
      <name val="Calibri"/>
      <family val="2"/>
      <charset val="238"/>
      <scheme val="minor"/>
    </font>
    <font>
      <sz val="11"/>
      <name val="Calibri"/>
      <family val="2"/>
      <charset val="238"/>
      <scheme val="minor"/>
    </font>
    <font>
      <i/>
      <sz val="11"/>
      <color rgb="FFFF0000"/>
      <name val="Calibri"/>
      <family val="2"/>
      <charset val="238"/>
      <scheme val="minor"/>
    </font>
    <font>
      <sz val="9"/>
      <name val="Calibri"/>
      <family val="2"/>
      <charset val="238"/>
      <scheme val="minor"/>
    </font>
    <font>
      <sz val="9"/>
      <color theme="1"/>
      <name val="Calibri"/>
      <family val="2"/>
      <charset val="238"/>
      <scheme val="minor"/>
    </font>
    <font>
      <b/>
      <u/>
      <sz val="9"/>
      <color rgb="FFFF0000"/>
      <name val="Calibri"/>
      <family val="2"/>
      <charset val="238"/>
      <scheme val="minor"/>
    </font>
    <font>
      <b/>
      <sz val="12"/>
      <color theme="1"/>
      <name val="Calibri"/>
      <family val="2"/>
      <charset val="238"/>
      <scheme val="minor"/>
    </font>
    <font>
      <b/>
      <sz val="12"/>
      <name val="Calibri"/>
      <family val="2"/>
      <charset val="238"/>
      <scheme val="minor"/>
    </font>
    <font>
      <u/>
      <sz val="9"/>
      <name val="Calibri"/>
      <family val="2"/>
      <charset val="238"/>
      <scheme val="minor"/>
    </font>
    <font>
      <sz val="10"/>
      <color rgb="FF000000"/>
      <name val="Calibri"/>
      <family val="2"/>
      <charset val="238"/>
      <scheme val="minor"/>
    </font>
    <font>
      <sz val="10"/>
      <color theme="1"/>
      <name val="Calibri"/>
      <family val="2"/>
      <charset val="238"/>
      <scheme val="minor"/>
    </font>
    <font>
      <b/>
      <sz val="14"/>
      <color theme="1"/>
      <name val="Calibri"/>
      <family val="2"/>
      <charset val="238"/>
      <scheme val="minor"/>
    </font>
    <font>
      <b/>
      <sz val="12"/>
      <color rgb="FF000000"/>
      <name val="Calibri"/>
      <family val="2"/>
      <charset val="238"/>
      <scheme val="minor"/>
    </font>
    <font>
      <sz val="10"/>
      <name val="Calibri"/>
      <family val="2"/>
      <charset val="238"/>
      <scheme val="minor"/>
    </font>
    <font>
      <sz val="11"/>
      <color rgb="FF00B0F0"/>
      <name val="Calibri"/>
      <family val="2"/>
      <charset val="238"/>
      <scheme val="minor"/>
    </font>
    <font>
      <sz val="9"/>
      <color rgb="FF00B0F0"/>
      <name val="Calibri"/>
      <family val="2"/>
      <charset val="238"/>
      <scheme val="minor"/>
    </font>
    <font>
      <sz val="11"/>
      <color rgb="FF00B0F0"/>
      <name val="Calibri"/>
      <family val="2"/>
      <scheme val="minor"/>
    </font>
    <font>
      <b/>
      <sz val="11"/>
      <color rgb="FF00B0F0"/>
      <name val="Calibri"/>
      <family val="2"/>
      <charset val="238"/>
      <scheme val="minor"/>
    </font>
    <font>
      <sz val="9"/>
      <name val="Calibri"/>
      <family val="2"/>
      <scheme val="minor"/>
    </font>
    <font>
      <sz val="9"/>
      <color theme="1"/>
      <name val="Garamond"/>
      <family val="1"/>
      <charset val="238"/>
    </font>
    <font>
      <b/>
      <u/>
      <sz val="14"/>
      <color rgb="FFFF0000"/>
      <name val="Calibri"/>
      <family val="2"/>
      <charset val="238"/>
      <scheme val="minor"/>
    </font>
    <font>
      <b/>
      <u/>
      <sz val="12"/>
      <name val="Calibri"/>
      <family val="2"/>
      <charset val="238"/>
      <scheme val="minor"/>
    </font>
    <font>
      <b/>
      <u/>
      <sz val="9"/>
      <color theme="1"/>
      <name val="Calibri"/>
      <family val="2"/>
      <charset val="238"/>
      <scheme val="minor"/>
    </font>
    <font>
      <b/>
      <u/>
      <sz val="12"/>
      <color rgb="FFFF0000"/>
      <name val="Calibri"/>
      <family val="2"/>
      <charset val="238"/>
      <scheme val="minor"/>
    </font>
    <font>
      <sz val="11"/>
      <color theme="1"/>
      <name val="Calibri"/>
      <family val="2"/>
      <scheme val="minor"/>
    </font>
    <font>
      <b/>
      <sz val="10"/>
      <name val="Calibri"/>
      <family val="2"/>
      <charset val="238"/>
      <scheme val="minor"/>
    </font>
  </fonts>
  <fills count="8">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7"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238">
    <xf numFmtId="0" fontId="0" fillId="0" borderId="0" xfId="0"/>
    <xf numFmtId="0" fontId="1" fillId="0" borderId="1" xfId="0" applyFont="1" applyBorder="1" applyAlignment="1">
      <alignment horizontal="right"/>
    </xf>
    <xf numFmtId="0" fontId="1" fillId="2" borderId="1" xfId="0" applyFont="1" applyFill="1" applyBorder="1" applyAlignment="1">
      <alignment vertical="center"/>
    </xf>
    <xf numFmtId="0" fontId="1" fillId="2" borderId="7" xfId="0" applyFont="1" applyFill="1" applyBorder="1" applyAlignment="1">
      <alignment vertical="center"/>
    </xf>
    <xf numFmtId="0" fontId="9" fillId="0" borderId="1" xfId="0" applyFont="1" applyBorder="1" applyAlignment="1">
      <alignment horizontal="center" vertical="center" wrapText="1"/>
    </xf>
    <xf numFmtId="164" fontId="0" fillId="0" borderId="0" xfId="0" applyNumberFormat="1"/>
    <xf numFmtId="164" fontId="0" fillId="4" borderId="3" xfId="0" applyNumberFormat="1" applyFill="1" applyBorder="1" applyAlignment="1">
      <alignment horizontal="center" vertical="center"/>
    </xf>
    <xf numFmtId="0" fontId="9" fillId="0" borderId="0" xfId="0" applyFont="1" applyAlignment="1">
      <alignment horizontal="center" vertical="center" wrapText="1"/>
    </xf>
    <xf numFmtId="0" fontId="8" fillId="3" borderId="3" xfId="0" applyFont="1" applyFill="1" applyBorder="1" applyAlignment="1">
      <alignment horizontal="center" vertical="center" wrapText="1"/>
    </xf>
    <xf numFmtId="17" fontId="9" fillId="0" borderId="1" xfId="0" applyNumberFormat="1" applyFont="1" applyBorder="1" applyAlignment="1">
      <alignment horizontal="center" vertical="center" wrapText="1"/>
    </xf>
    <xf numFmtId="0" fontId="0" fillId="0" borderId="1" xfId="0" applyBorder="1" applyAlignment="1">
      <alignment horizontal="right"/>
    </xf>
    <xf numFmtId="0" fontId="0" fillId="3" borderId="14" xfId="0" applyFill="1" applyBorder="1"/>
    <xf numFmtId="0" fontId="0" fillId="3" borderId="16" xfId="0" applyFill="1" applyBorder="1"/>
    <xf numFmtId="0" fontId="1" fillId="0" borderId="1" xfId="0" applyFont="1" applyBorder="1" applyAlignment="1">
      <alignment horizontal="center" vertical="center"/>
    </xf>
    <xf numFmtId="0" fontId="1" fillId="0" borderId="0" xfId="0" applyFont="1" applyAlignment="1">
      <alignment horizontal="right"/>
    </xf>
    <xf numFmtId="49" fontId="9" fillId="0" borderId="1" xfId="0" applyNumberFormat="1" applyFont="1" applyBorder="1" applyAlignment="1">
      <alignment horizontal="center" vertical="center" wrapText="1"/>
    </xf>
    <xf numFmtId="49" fontId="1" fillId="2" borderId="7" xfId="0" applyNumberFormat="1" applyFont="1" applyFill="1" applyBorder="1" applyAlignment="1">
      <alignment horizontal="left" vertical="center"/>
    </xf>
    <xf numFmtId="2" fontId="0" fillId="0" borderId="0" xfId="0" applyNumberFormat="1"/>
    <xf numFmtId="2" fontId="1" fillId="3" borderId="1" xfId="0" applyNumberFormat="1" applyFont="1" applyFill="1" applyBorder="1"/>
    <xf numFmtId="2" fontId="0" fillId="3" borderId="0" xfId="0" applyNumberFormat="1" applyFill="1"/>
    <xf numFmtId="2" fontId="0" fillId="3" borderId="17" xfId="0" applyNumberFormat="1" applyFill="1" applyBorder="1"/>
    <xf numFmtId="0" fontId="1" fillId="0" borderId="1" xfId="0" applyFont="1" applyBorder="1" applyAlignment="1">
      <alignment horizontal="right" vertical="center"/>
    </xf>
    <xf numFmtId="0" fontId="1" fillId="0" borderId="0" xfId="0" applyFont="1"/>
    <xf numFmtId="0" fontId="4" fillId="3" borderId="1" xfId="0" applyFont="1" applyFill="1" applyBorder="1" applyAlignment="1">
      <alignment horizontal="center" vertical="top" wrapText="1"/>
    </xf>
    <xf numFmtId="0" fontId="8" fillId="3" borderId="1" xfId="0" applyFont="1" applyFill="1" applyBorder="1" applyAlignment="1">
      <alignment horizontal="center" vertical="top" wrapText="1"/>
    </xf>
    <xf numFmtId="0" fontId="11" fillId="3" borderId="1" xfId="0" applyFont="1" applyFill="1" applyBorder="1" applyAlignment="1">
      <alignment horizontal="center" vertical="top" wrapText="1"/>
    </xf>
    <xf numFmtId="0" fontId="20" fillId="0" borderId="19" xfId="0" applyFont="1" applyBorder="1" applyAlignment="1">
      <alignment horizontal="left" vertical="center" wrapText="1"/>
    </xf>
    <xf numFmtId="0" fontId="20" fillId="0" borderId="20" xfId="0" applyFont="1" applyBorder="1" applyAlignment="1">
      <alignment horizontal="left" vertical="center" wrapText="1"/>
    </xf>
    <xf numFmtId="0" fontId="5" fillId="0" borderId="27" xfId="0" applyFont="1" applyBorder="1" applyAlignment="1">
      <alignment horizontal="left" vertical="center"/>
    </xf>
    <xf numFmtId="0" fontId="5" fillId="0" borderId="29" xfId="0" applyFont="1" applyBorder="1" applyAlignment="1">
      <alignment horizontal="left" vertical="center" wrapText="1"/>
    </xf>
    <xf numFmtId="0" fontId="1" fillId="4" borderId="0" xfId="0" applyFont="1" applyFill="1" applyAlignment="1">
      <alignment horizontal="right"/>
    </xf>
    <xf numFmtId="2" fontId="1" fillId="4" borderId="0" xfId="0" applyNumberFormat="1" applyFont="1" applyFill="1"/>
    <xf numFmtId="164" fontId="0" fillId="4" borderId="1" xfId="0" applyNumberFormat="1" applyFill="1" applyBorder="1" applyAlignment="1">
      <alignment horizontal="center"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0" fontId="8" fillId="3" borderId="1" xfId="0" applyFont="1" applyFill="1" applyBorder="1" applyAlignment="1">
      <alignment horizontal="center" vertical="center" wrapText="1"/>
    </xf>
    <xf numFmtId="0" fontId="23" fillId="3" borderId="24" xfId="0" applyFont="1" applyFill="1"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14" fillId="0" borderId="0" xfId="0" applyFont="1"/>
    <xf numFmtId="164" fontId="0" fillId="4" borderId="0" xfId="0" applyNumberFormat="1" applyFill="1" applyAlignment="1">
      <alignment horizontal="center" vertical="center"/>
    </xf>
    <xf numFmtId="2" fontId="0" fillId="0" borderId="0" xfId="0" applyNumberFormat="1" applyAlignment="1">
      <alignment horizontal="center" vertical="center" wrapText="1"/>
    </xf>
    <xf numFmtId="3" fontId="9" fillId="0" borderId="0" xfId="0" applyNumberFormat="1" applyFont="1" applyAlignment="1">
      <alignment horizontal="center" vertical="center" wrapText="1"/>
    </xf>
    <xf numFmtId="0" fontId="5" fillId="0" borderId="8" xfId="0" applyFont="1" applyBorder="1" applyAlignment="1">
      <alignment horizontal="left" vertical="center" wrapText="1"/>
    </xf>
    <xf numFmtId="4" fontId="22" fillId="3" borderId="34" xfId="0" applyNumberFormat="1" applyFont="1" applyFill="1" applyBorder="1" applyAlignment="1">
      <alignment horizontal="center" vertical="center" wrapText="1"/>
    </xf>
    <xf numFmtId="4" fontId="22" fillId="3" borderId="33" xfId="0" applyNumberFormat="1"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3" borderId="3" xfId="0" applyFont="1" applyFill="1" applyBorder="1" applyAlignment="1">
      <alignment horizontal="center" vertical="center" wrapText="1"/>
    </xf>
    <xf numFmtId="164" fontId="0" fillId="4" borderId="6" xfId="0" applyNumberFormat="1" applyFill="1" applyBorder="1" applyAlignment="1">
      <alignment horizontal="center" vertical="center"/>
    </xf>
    <xf numFmtId="0" fontId="25" fillId="0" borderId="0" xfId="0" applyFont="1" applyAlignment="1">
      <alignment horizontal="left" vertical="top" wrapText="1"/>
    </xf>
    <xf numFmtId="2" fontId="24" fillId="0" borderId="0" xfId="0" applyNumberFormat="1" applyFont="1" applyAlignment="1">
      <alignment horizontal="center" vertical="center" wrapText="1"/>
    </xf>
    <xf numFmtId="0" fontId="26" fillId="0" borderId="0" xfId="0" applyFont="1" applyAlignment="1">
      <alignment horizontal="center" vertical="center" wrapText="1"/>
    </xf>
    <xf numFmtId="0" fontId="8" fillId="0" borderId="0" xfId="0" applyFont="1" applyAlignment="1">
      <alignment horizontal="center" vertical="center" wrapText="1"/>
    </xf>
    <xf numFmtId="0" fontId="25" fillId="0" borderId="0" xfId="0" applyFont="1" applyAlignment="1">
      <alignment wrapText="1"/>
    </xf>
    <xf numFmtId="0" fontId="25" fillId="0" borderId="0" xfId="0" applyFont="1"/>
    <xf numFmtId="0" fontId="11" fillId="0" borderId="0" xfId="0" applyFont="1" applyAlignment="1">
      <alignment horizontal="center" vertical="center" wrapText="1"/>
    </xf>
    <xf numFmtId="164" fontId="0" fillId="0" borderId="0" xfId="0" applyNumberFormat="1" applyAlignment="1">
      <alignment horizontal="center" vertical="center"/>
    </xf>
    <xf numFmtId="0" fontId="14" fillId="0" borderId="0" xfId="0" applyFont="1" applyAlignment="1">
      <alignment wrapText="1"/>
    </xf>
    <xf numFmtId="0" fontId="0" fillId="4" borderId="0" xfId="0" applyFill="1" applyAlignment="1">
      <alignment horizontal="center" vertical="center"/>
    </xf>
    <xf numFmtId="0" fontId="27" fillId="0" borderId="1" xfId="0" applyFont="1" applyBorder="1" applyAlignment="1">
      <alignment horizontal="right" vertical="center"/>
    </xf>
    <xf numFmtId="0" fontId="11" fillId="4"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8" fillId="3" borderId="0" xfId="0" applyFont="1" applyFill="1" applyAlignment="1">
      <alignment horizontal="center" vertical="center" wrapText="1"/>
    </xf>
    <xf numFmtId="0" fontId="9" fillId="0" borderId="1" xfId="0" applyFont="1" applyBorder="1"/>
    <xf numFmtId="2" fontId="26" fillId="0" borderId="0" xfId="0" applyNumberFormat="1" applyFont="1" applyAlignment="1">
      <alignment horizontal="center" vertical="center" wrapText="1"/>
    </xf>
    <xf numFmtId="0" fontId="28" fillId="0" borderId="0" xfId="0" applyFont="1" applyAlignment="1">
      <alignment horizontal="center" vertical="center" wrapText="1"/>
    </xf>
    <xf numFmtId="2" fontId="34" fillId="0" borderId="0" xfId="0" applyNumberFormat="1" applyFont="1" applyAlignment="1">
      <alignment horizontal="center" vertical="center" wrapText="1"/>
    </xf>
    <xf numFmtId="2" fontId="9" fillId="0" borderId="1" xfId="0" applyNumberFormat="1" applyFont="1" applyBorder="1" applyAlignment="1">
      <alignment horizontal="center" vertical="center" wrapText="1"/>
    </xf>
    <xf numFmtId="0" fontId="9" fillId="0" borderId="1" xfId="0" applyFont="1" applyBorder="1" applyAlignment="1">
      <alignment wrapText="1"/>
    </xf>
    <xf numFmtId="0" fontId="9" fillId="0" borderId="3" xfId="0" applyFont="1" applyBorder="1"/>
    <xf numFmtId="0" fontId="9" fillId="0" borderId="3" xfId="0" applyFont="1" applyBorder="1" applyAlignment="1">
      <alignment vertical="center" wrapText="1"/>
    </xf>
    <xf numFmtId="0" fontId="9" fillId="0" borderId="3" xfId="0" applyFont="1" applyBorder="1" applyAlignment="1">
      <alignment wrapText="1"/>
    </xf>
    <xf numFmtId="164" fontId="9" fillId="4" borderId="3" xfId="0" applyNumberFormat="1" applyFont="1" applyFill="1" applyBorder="1" applyAlignment="1">
      <alignment horizontal="center" vertical="center"/>
    </xf>
    <xf numFmtId="0" fontId="9" fillId="0" borderId="3" xfId="0" applyFont="1" applyBorder="1" applyAlignment="1">
      <alignment horizontal="center" vertical="center"/>
    </xf>
    <xf numFmtId="2" fontId="9" fillId="0" borderId="3" xfId="0" applyNumberFormat="1" applyFont="1" applyBorder="1" applyAlignment="1">
      <alignment horizontal="center" vertical="center" wrapText="1"/>
    </xf>
    <xf numFmtId="2" fontId="9" fillId="4" borderId="3" xfId="0" applyNumberFormat="1" applyFont="1" applyFill="1" applyBorder="1" applyAlignment="1">
      <alignment horizontal="center" vertical="center"/>
    </xf>
    <xf numFmtId="0" fontId="9" fillId="4" borderId="3" xfId="0" applyFont="1" applyFill="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xf>
    <xf numFmtId="0" fontId="9" fillId="0" borderId="1" xfId="0" applyFont="1" applyBorder="1" applyAlignment="1">
      <alignment vertical="center" wrapText="1"/>
    </xf>
    <xf numFmtId="0" fontId="11" fillId="0" borderId="0" xfId="0" applyFont="1"/>
    <xf numFmtId="0" fontId="9" fillId="0" borderId="3" xfId="0" applyFont="1" applyBorder="1" applyAlignment="1">
      <alignment horizontal="left" vertical="center"/>
    </xf>
    <xf numFmtId="0" fontId="9" fillId="0" borderId="3" xfId="0" applyFont="1" applyBorder="1" applyAlignment="1">
      <alignment horizontal="center" vertical="center" wrapText="1"/>
    </xf>
    <xf numFmtId="164" fontId="9" fillId="4" borderId="0" xfId="0" applyNumberFormat="1" applyFont="1" applyFill="1" applyAlignment="1">
      <alignment horizontal="center" vertical="center"/>
    </xf>
    <xf numFmtId="0" fontId="9" fillId="0" borderId="0" xfId="0" applyFont="1" applyAlignment="1">
      <alignment wrapText="1"/>
    </xf>
    <xf numFmtId="2" fontId="9" fillId="0" borderId="0" xfId="0" applyNumberFormat="1" applyFont="1" applyAlignment="1">
      <alignment horizontal="center" vertical="center" wrapText="1"/>
    </xf>
    <xf numFmtId="164" fontId="9" fillId="4" borderId="1" xfId="0" applyNumberFormat="1" applyFont="1" applyFill="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top" wrapText="1"/>
    </xf>
    <xf numFmtId="0" fontId="9" fillId="4" borderId="0" xfId="0" applyFont="1" applyFill="1" applyAlignment="1">
      <alignment horizontal="center" vertical="center"/>
    </xf>
    <xf numFmtId="0" fontId="9" fillId="0" borderId="0" xfId="0" applyFont="1" applyAlignment="1">
      <alignment horizontal="left" vertical="top" wrapText="1"/>
    </xf>
    <xf numFmtId="0" fontId="9" fillId="0" borderId="0" xfId="0" applyFont="1"/>
    <xf numFmtId="0" fontId="9" fillId="0" borderId="3" xfId="0" applyFont="1" applyBorder="1" applyAlignment="1">
      <alignment horizontal="left" vertical="top" wrapText="1"/>
    </xf>
    <xf numFmtId="0" fontId="9" fillId="0" borderId="3" xfId="0" applyFont="1" applyBorder="1" applyAlignment="1">
      <alignment horizontal="left" vertical="center" wrapText="1"/>
    </xf>
    <xf numFmtId="0" fontId="9" fillId="0" borderId="0" xfId="0" applyFont="1" applyAlignment="1">
      <alignment horizontal="left" vertical="center" wrapText="1"/>
    </xf>
    <xf numFmtId="2" fontId="28" fillId="0" borderId="0" xfId="0" applyNumberFormat="1" applyFont="1" applyAlignment="1">
      <alignment horizontal="center" vertical="center" wrapText="1"/>
    </xf>
    <xf numFmtId="0" fontId="9" fillId="0" borderId="0" xfId="0" applyFont="1" applyAlignment="1">
      <alignment vertical="center" wrapText="1"/>
    </xf>
    <xf numFmtId="0" fontId="9" fillId="0" borderId="1" xfId="0" applyFont="1" applyBorder="1" applyAlignment="1">
      <alignment horizontal="left" vertical="center" wrapText="1"/>
    </xf>
    <xf numFmtId="0" fontId="9" fillId="0" borderId="0" xfId="0" applyFont="1" applyAlignment="1">
      <alignment vertical="center"/>
    </xf>
    <xf numFmtId="164" fontId="9" fillId="0" borderId="0" xfId="0" applyNumberFormat="1" applyFont="1"/>
    <xf numFmtId="0" fontId="9" fillId="0" borderId="26" xfId="0" applyFont="1" applyBorder="1" applyAlignment="1">
      <alignment wrapText="1"/>
    </xf>
    <xf numFmtId="2" fontId="9" fillId="0" borderId="0" xfId="0" applyNumberFormat="1" applyFont="1"/>
    <xf numFmtId="164" fontId="9" fillId="0" borderId="1" xfId="0" applyNumberFormat="1" applyFont="1" applyBorder="1" applyAlignment="1">
      <alignment horizontal="center" vertical="center"/>
    </xf>
    <xf numFmtId="0" fontId="5" fillId="0" borderId="35" xfId="0" applyFont="1" applyBorder="1" applyAlignment="1">
      <alignment horizontal="left" vertical="center" wrapText="1"/>
    </xf>
    <xf numFmtId="0" fontId="20" fillId="3" borderId="8" xfId="0" applyFont="1" applyFill="1" applyBorder="1"/>
    <xf numFmtId="0" fontId="20" fillId="3" borderId="9" xfId="0" applyFont="1" applyFill="1" applyBorder="1"/>
    <xf numFmtId="0" fontId="20" fillId="3" borderId="10" xfId="0" applyFont="1" applyFill="1" applyBorder="1" applyAlignment="1">
      <alignment horizontal="center" vertical="top" wrapText="1"/>
    </xf>
    <xf numFmtId="0" fontId="20" fillId="3" borderId="11" xfId="0" applyFont="1" applyFill="1" applyBorder="1" applyAlignment="1">
      <alignment horizontal="center" vertical="top" wrapText="1"/>
    </xf>
    <xf numFmtId="0" fontId="20" fillId="3" borderId="12" xfId="0" applyFont="1" applyFill="1" applyBorder="1" applyAlignment="1">
      <alignment horizontal="center" vertical="top" wrapText="1"/>
    </xf>
    <xf numFmtId="0" fontId="20" fillId="3" borderId="14" xfId="0" applyFont="1" applyFill="1" applyBorder="1" applyAlignment="1">
      <alignment horizontal="center" vertical="top" wrapText="1"/>
    </xf>
    <xf numFmtId="0" fontId="20" fillId="3" borderId="0" xfId="0" applyFont="1" applyFill="1" applyAlignment="1">
      <alignment horizontal="center" vertical="top" wrapText="1"/>
    </xf>
    <xf numFmtId="0" fontId="20" fillId="3" borderId="15" xfId="0" applyFont="1" applyFill="1" applyBorder="1" applyAlignment="1">
      <alignment horizontal="center" vertical="top" wrapText="1"/>
    </xf>
    <xf numFmtId="0" fontId="20" fillId="3" borderId="16" xfId="0" applyFont="1" applyFill="1" applyBorder="1" applyAlignment="1">
      <alignment horizontal="center" vertical="top" wrapText="1"/>
    </xf>
    <xf numFmtId="0" fontId="20" fillId="3" borderId="17" xfId="0" applyFont="1" applyFill="1" applyBorder="1" applyAlignment="1">
      <alignment horizontal="center" vertical="top" wrapText="1"/>
    </xf>
    <xf numFmtId="0" fontId="20" fillId="3" borderId="18" xfId="0" applyFont="1" applyFill="1" applyBorder="1" applyAlignment="1">
      <alignment horizontal="center" vertical="top" wrapText="1"/>
    </xf>
    <xf numFmtId="0" fontId="20" fillId="3" borderId="13" xfId="0" applyFont="1" applyFill="1" applyBorder="1"/>
    <xf numFmtId="0" fontId="20" fillId="3" borderId="4" xfId="0" applyFont="1" applyFill="1" applyBorder="1"/>
    <xf numFmtId="0" fontId="23" fillId="0" borderId="10" xfId="0" applyFont="1" applyBorder="1" applyAlignment="1">
      <alignment horizontal="left" vertical="center" wrapText="1"/>
    </xf>
    <xf numFmtId="0" fontId="23" fillId="0" borderId="11" xfId="0" applyFont="1" applyBorder="1" applyAlignment="1">
      <alignment horizontal="left" vertical="center" wrapText="1"/>
    </xf>
    <xf numFmtId="0" fontId="23" fillId="0" borderId="12" xfId="0" applyFont="1" applyBorder="1" applyAlignment="1">
      <alignment horizontal="left" vertical="center" wrapText="1"/>
    </xf>
    <xf numFmtId="0" fontId="23" fillId="0" borderId="14" xfId="0" applyFont="1" applyBorder="1" applyAlignment="1">
      <alignment horizontal="left" vertical="center" wrapText="1"/>
    </xf>
    <xf numFmtId="0" fontId="23" fillId="0" borderId="0" xfId="0" applyFont="1" applyAlignment="1">
      <alignment horizontal="left" vertical="center" wrapText="1"/>
    </xf>
    <xf numFmtId="0" fontId="23" fillId="0" borderId="15" xfId="0" applyFont="1" applyBorder="1" applyAlignment="1">
      <alignment horizontal="left" vertical="center" wrapText="1"/>
    </xf>
    <xf numFmtId="0" fontId="23" fillId="0" borderId="16" xfId="0" applyFont="1" applyBorder="1" applyAlignment="1">
      <alignment horizontal="left" vertical="center" wrapText="1"/>
    </xf>
    <xf numFmtId="0" fontId="23" fillId="0" borderId="17" xfId="0" applyFont="1" applyBorder="1" applyAlignment="1">
      <alignment horizontal="left" vertical="center" wrapText="1"/>
    </xf>
    <xf numFmtId="0" fontId="23" fillId="0" borderId="18" xfId="0" applyFont="1" applyBorder="1" applyAlignment="1">
      <alignment horizontal="left" vertical="center" wrapText="1"/>
    </xf>
    <xf numFmtId="165" fontId="22" fillId="3" borderId="30" xfId="0" applyNumberFormat="1" applyFont="1" applyFill="1" applyBorder="1" applyAlignment="1">
      <alignment horizontal="center" vertical="center"/>
    </xf>
    <xf numFmtId="165" fontId="22" fillId="3" borderId="31" xfId="0" applyNumberFormat="1" applyFont="1" applyFill="1" applyBorder="1" applyAlignment="1">
      <alignment horizontal="center" vertical="center"/>
    </xf>
    <xf numFmtId="0" fontId="19" fillId="0" borderId="7"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19" fillId="0" borderId="7" xfId="0" applyFont="1" applyBorder="1" applyAlignment="1">
      <alignment horizontal="left" vertical="top" wrapText="1"/>
    </xf>
    <xf numFmtId="0" fontId="19" fillId="0" borderId="4" xfId="0" applyFont="1" applyBorder="1" applyAlignment="1">
      <alignment horizontal="left" vertical="top" wrapText="1"/>
    </xf>
    <xf numFmtId="0" fontId="19" fillId="0" borderId="5" xfId="0" applyFont="1" applyBorder="1" applyAlignment="1">
      <alignment horizontal="left" vertical="top" wrapText="1"/>
    </xf>
    <xf numFmtId="0" fontId="20" fillId="0" borderId="21" xfId="0" applyFont="1" applyBorder="1" applyAlignment="1">
      <alignment horizontal="left" vertical="top" wrapText="1"/>
    </xf>
    <xf numFmtId="0" fontId="20" fillId="0" borderId="22" xfId="0" applyFont="1" applyBorder="1" applyAlignment="1">
      <alignment horizontal="left" vertical="top" wrapText="1"/>
    </xf>
    <xf numFmtId="0" fontId="20" fillId="0" borderId="23" xfId="0" applyFont="1" applyBorder="1" applyAlignment="1">
      <alignment horizontal="left" vertical="top" wrapText="1"/>
    </xf>
    <xf numFmtId="0" fontId="20" fillId="0" borderId="25" xfId="0" applyFont="1" applyBorder="1" applyAlignment="1">
      <alignment horizontal="left" wrapText="1"/>
    </xf>
    <xf numFmtId="0" fontId="20" fillId="0" borderId="0" xfId="0" applyFont="1" applyAlignment="1">
      <alignment horizontal="left" wrapText="1"/>
    </xf>
    <xf numFmtId="0" fontId="20" fillId="0" borderId="26" xfId="0" applyFont="1" applyBorder="1" applyAlignment="1">
      <alignment horizontal="left" wrapText="1"/>
    </xf>
    <xf numFmtId="0" fontId="20" fillId="0" borderId="25" xfId="0" applyFont="1" applyBorder="1" applyAlignment="1">
      <alignment horizontal="left" vertical="center" wrapText="1"/>
    </xf>
    <xf numFmtId="0" fontId="20" fillId="0" borderId="0" xfId="0" applyFont="1" applyAlignment="1">
      <alignment horizontal="left" vertical="center" wrapText="1"/>
    </xf>
    <xf numFmtId="0" fontId="20" fillId="0" borderId="26" xfId="0" applyFont="1" applyBorder="1" applyAlignment="1">
      <alignment horizontal="left" vertical="center" wrapText="1"/>
    </xf>
    <xf numFmtId="165" fontId="22" fillId="3" borderId="3" xfId="0" applyNumberFormat="1" applyFont="1" applyFill="1" applyBorder="1" applyAlignment="1">
      <alignment horizontal="center" vertical="center" wrapText="1"/>
    </xf>
    <xf numFmtId="165" fontId="22" fillId="3" borderId="32" xfId="0" applyNumberFormat="1" applyFont="1" applyFill="1" applyBorder="1" applyAlignment="1">
      <alignment horizontal="center" vertical="center" wrapText="1"/>
    </xf>
    <xf numFmtId="165" fontId="22" fillId="3" borderId="1" xfId="0" applyNumberFormat="1" applyFont="1" applyFill="1" applyBorder="1" applyAlignment="1">
      <alignment horizontal="center" vertical="center"/>
    </xf>
    <xf numFmtId="165" fontId="22" fillId="3" borderId="28" xfId="0" applyNumberFormat="1" applyFont="1" applyFill="1" applyBorder="1" applyAlignment="1">
      <alignment horizontal="center" vertical="center"/>
    </xf>
    <xf numFmtId="0" fontId="0" fillId="0" borderId="0" xfId="0" applyAlignment="1">
      <alignment horizontal="center" vertical="center"/>
    </xf>
    <xf numFmtId="0" fontId="21" fillId="0" borderId="0" xfId="0" applyFont="1" applyAlignment="1">
      <alignment horizontal="center"/>
    </xf>
    <xf numFmtId="0" fontId="16" fillId="0" borderId="7"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3" fillId="3" borderId="7"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49" fontId="29" fillId="0" borderId="0" xfId="0" applyNumberFormat="1" applyFont="1" applyAlignment="1">
      <alignment horizontal="left" vertical="center" wrapText="1"/>
    </xf>
    <xf numFmtId="0" fontId="11" fillId="4" borderId="2"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21" fillId="5" borderId="0" xfId="0" applyFont="1" applyFill="1" applyAlignment="1">
      <alignment horizontal="left"/>
    </xf>
    <xf numFmtId="0" fontId="21" fillId="5" borderId="26" xfId="0" applyFont="1" applyFill="1" applyBorder="1" applyAlignment="1">
      <alignment horizontal="left"/>
    </xf>
    <xf numFmtId="0" fontId="16" fillId="2" borderId="19" xfId="0" applyFont="1" applyFill="1" applyBorder="1" applyAlignment="1">
      <alignment horizontal="left" vertical="center" wrapText="1"/>
    </xf>
    <xf numFmtId="0" fontId="16" fillId="2" borderId="19" xfId="0" applyFont="1" applyFill="1" applyBorder="1" applyAlignment="1">
      <alignment horizontal="left" vertical="center"/>
    </xf>
    <xf numFmtId="0" fontId="16" fillId="2" borderId="20" xfId="0" applyFont="1" applyFill="1" applyBorder="1" applyAlignment="1">
      <alignment horizontal="left" vertical="center"/>
    </xf>
    <xf numFmtId="164" fontId="9" fillId="4" borderId="2" xfId="0" applyNumberFormat="1" applyFont="1" applyFill="1" applyBorder="1" applyAlignment="1">
      <alignment horizontal="center" vertical="center"/>
    </xf>
    <xf numFmtId="164" fontId="9" fillId="4" borderId="6" xfId="0" applyNumberFormat="1" applyFont="1" applyFill="1" applyBorder="1" applyAlignment="1">
      <alignment horizontal="center" vertical="center"/>
    </xf>
    <xf numFmtId="164" fontId="9" fillId="4" borderId="3" xfId="0" applyNumberFormat="1" applyFont="1" applyFill="1" applyBorder="1" applyAlignment="1">
      <alignment horizontal="center" vertical="center"/>
    </xf>
    <xf numFmtId="0" fontId="9" fillId="0" borderId="2" xfId="0" applyFont="1" applyBorder="1" applyAlignment="1">
      <alignment horizontal="center" vertical="center"/>
    </xf>
    <xf numFmtId="0" fontId="9" fillId="0" borderId="6" xfId="0" applyFont="1" applyBorder="1" applyAlignment="1">
      <alignment horizontal="center" vertical="center"/>
    </xf>
    <xf numFmtId="0" fontId="9" fillId="0" borderId="3" xfId="0" applyFont="1" applyBorder="1" applyAlignment="1">
      <alignment horizontal="center" vertical="center"/>
    </xf>
    <xf numFmtId="2" fontId="9" fillId="0" borderId="2" xfId="0" applyNumberFormat="1" applyFont="1" applyBorder="1" applyAlignment="1">
      <alignment horizontal="center" vertical="center" wrapText="1"/>
    </xf>
    <xf numFmtId="2" fontId="9" fillId="0" borderId="6" xfId="0" applyNumberFormat="1" applyFont="1" applyBorder="1" applyAlignment="1">
      <alignment horizontal="center" vertical="center" wrapText="1"/>
    </xf>
    <xf numFmtId="2" fontId="9" fillId="0" borderId="3" xfId="0" applyNumberFormat="1" applyFont="1" applyBorder="1" applyAlignment="1">
      <alignment horizontal="center" vertical="center" wrapText="1"/>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164" fontId="0" fillId="4" borderId="2" xfId="0" applyNumberFormat="1" applyFill="1" applyBorder="1" applyAlignment="1">
      <alignment horizontal="center" vertical="center"/>
    </xf>
    <xf numFmtId="164" fontId="0" fillId="4" borderId="6" xfId="0" applyNumberFormat="1" applyFill="1" applyBorder="1" applyAlignment="1">
      <alignment horizontal="center" vertical="center"/>
    </xf>
    <xf numFmtId="164" fontId="0" fillId="4" borderId="3" xfId="0" applyNumberForma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2" fontId="0" fillId="0" borderId="2" xfId="0" applyNumberFormat="1" applyBorder="1" applyAlignment="1">
      <alignment horizontal="center" vertical="center" wrapText="1"/>
    </xf>
    <xf numFmtId="2" fontId="0" fillId="0" borderId="6" xfId="0" applyNumberFormat="1" applyBorder="1" applyAlignment="1">
      <alignment horizontal="center" vertical="center" wrapText="1"/>
    </xf>
    <xf numFmtId="2" fontId="0" fillId="0" borderId="3" xfId="0" applyNumberFormat="1" applyBorder="1" applyAlignment="1">
      <alignment horizontal="center" vertical="center" wrapText="1"/>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 fillId="7" borderId="7" xfId="0" applyFont="1" applyFill="1" applyBorder="1" applyAlignment="1">
      <alignment horizontal="left" vertical="center"/>
    </xf>
    <xf numFmtId="0" fontId="1" fillId="7" borderId="4" xfId="0" applyFont="1" applyFill="1" applyBorder="1" applyAlignment="1">
      <alignment horizontal="left" vertical="center"/>
    </xf>
    <xf numFmtId="0" fontId="1" fillId="7" borderId="5" xfId="0" applyFont="1" applyFill="1" applyBorder="1" applyAlignment="1">
      <alignment horizontal="left" vertical="center"/>
    </xf>
    <xf numFmtId="0" fontId="30" fillId="3" borderId="7" xfId="0" applyFont="1" applyFill="1" applyBorder="1" applyAlignment="1">
      <alignment horizontal="left" vertical="center" wrapText="1"/>
    </xf>
    <xf numFmtId="0" fontId="15" fillId="3" borderId="4" xfId="0" applyFont="1" applyFill="1" applyBorder="1" applyAlignment="1">
      <alignment horizontal="left" vertical="center" wrapText="1"/>
    </xf>
    <xf numFmtId="0" fontId="15" fillId="3" borderId="5" xfId="0" applyFont="1" applyFill="1" applyBorder="1" applyAlignment="1">
      <alignment horizontal="left" vertical="center" wrapText="1"/>
    </xf>
    <xf numFmtId="0" fontId="19" fillId="0" borderId="7" xfId="0" applyFont="1" applyBorder="1" applyAlignment="1">
      <alignment horizontal="left" wrapText="1"/>
    </xf>
    <xf numFmtId="0" fontId="19" fillId="0" borderId="4" xfId="0" applyFont="1" applyBorder="1" applyAlignment="1">
      <alignment horizontal="left" wrapText="1"/>
    </xf>
    <xf numFmtId="0" fontId="19" fillId="0" borderId="5" xfId="0" applyFont="1" applyBorder="1" applyAlignment="1">
      <alignment horizontal="left" wrapText="1"/>
    </xf>
    <xf numFmtId="0" fontId="31" fillId="3" borderId="7" xfId="0" applyFont="1" applyFill="1" applyBorder="1" applyAlignment="1">
      <alignment horizontal="left" vertical="center" wrapText="1"/>
    </xf>
    <xf numFmtId="0" fontId="32" fillId="3" borderId="4" xfId="0" applyFont="1" applyFill="1" applyBorder="1" applyAlignment="1">
      <alignment horizontal="left" vertical="center" wrapText="1"/>
    </xf>
    <xf numFmtId="0" fontId="32" fillId="3" borderId="5" xfId="0" applyFont="1" applyFill="1" applyBorder="1" applyAlignment="1">
      <alignment horizontal="left" vertical="center" wrapText="1"/>
    </xf>
    <xf numFmtId="0" fontId="10" fillId="6" borderId="0" xfId="0" applyFont="1" applyFill="1" applyAlignment="1">
      <alignment horizontal="left" vertical="center"/>
    </xf>
    <xf numFmtId="0" fontId="20" fillId="0" borderId="25" xfId="0" applyFont="1" applyBorder="1" applyAlignment="1">
      <alignment horizontal="left" vertical="top" wrapText="1"/>
    </xf>
    <xf numFmtId="0" fontId="0" fillId="0" borderId="0" xfId="0" applyAlignment="1">
      <alignment horizontal="left" vertical="top" wrapText="1"/>
    </xf>
    <xf numFmtId="0" fontId="0" fillId="0" borderId="26" xfId="0" applyBorder="1" applyAlignment="1">
      <alignment horizontal="left" vertical="top" wrapText="1"/>
    </xf>
    <xf numFmtId="0" fontId="20" fillId="0" borderId="21" xfId="0" applyFont="1" applyBorder="1" applyAlignment="1">
      <alignment horizontal="left" wrapText="1"/>
    </xf>
    <xf numFmtId="0" fontId="20" fillId="0" borderId="22" xfId="0" applyFont="1" applyBorder="1" applyAlignment="1">
      <alignment horizontal="left" wrapText="1"/>
    </xf>
    <xf numFmtId="0" fontId="20" fillId="0" borderId="23" xfId="0" applyFont="1" applyBorder="1" applyAlignment="1">
      <alignment horizontal="left" wrapText="1"/>
    </xf>
    <xf numFmtId="4" fontId="22" fillId="3" borderId="3" xfId="0" applyNumberFormat="1" applyFont="1" applyFill="1" applyBorder="1" applyAlignment="1">
      <alignment horizontal="center" vertical="center"/>
    </xf>
    <xf numFmtId="4" fontId="22" fillId="3" borderId="32" xfId="0" applyNumberFormat="1" applyFont="1" applyFill="1" applyBorder="1" applyAlignment="1">
      <alignment horizontal="center" vertical="center"/>
    </xf>
    <xf numFmtId="4" fontId="22" fillId="3" borderId="30" xfId="0" applyNumberFormat="1" applyFont="1" applyFill="1" applyBorder="1" applyAlignment="1">
      <alignment horizontal="center" vertical="center"/>
    </xf>
    <xf numFmtId="4" fontId="22" fillId="3" borderId="31" xfId="0" applyNumberFormat="1" applyFont="1" applyFill="1" applyBorder="1" applyAlignment="1">
      <alignment horizontal="center" vertical="center"/>
    </xf>
    <xf numFmtId="16" fontId="21" fillId="5" borderId="0" xfId="0" applyNumberFormat="1" applyFont="1" applyFill="1" applyAlignment="1">
      <alignment horizontal="left"/>
    </xf>
    <xf numFmtId="0" fontId="33" fillId="3" borderId="7" xfId="0" applyFont="1" applyFill="1" applyBorder="1" applyAlignment="1">
      <alignment horizontal="left" vertical="center" wrapText="1"/>
    </xf>
    <xf numFmtId="0" fontId="13" fillId="3" borderId="4"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 fillId="0" borderId="7"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5" fillId="0" borderId="7" xfId="0" applyFont="1" applyBorder="1" applyAlignment="1">
      <alignment horizontal="left" vertical="center" wrapText="1"/>
    </xf>
    <xf numFmtId="0" fontId="15" fillId="0" borderId="4" xfId="0" applyFont="1" applyBorder="1" applyAlignment="1">
      <alignment horizontal="left" vertical="center" wrapText="1"/>
    </xf>
    <xf numFmtId="0" fontId="15" fillId="0" borderId="5" xfId="0" applyFont="1" applyBorder="1" applyAlignment="1">
      <alignment horizontal="left" vertical="center" wrapText="1"/>
    </xf>
    <xf numFmtId="0" fontId="13" fillId="0" borderId="7"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cellXfs>
  <cellStyles count="1">
    <cellStyle name="Normálna"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jpe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jpe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6">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ichValueRel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77BE2-7964-419C-9BDB-BAB7E20C16B1}">
  <sheetPr>
    <pageSetUpPr fitToPage="1"/>
  </sheetPr>
  <dimension ref="A1:H32"/>
  <sheetViews>
    <sheetView showGridLines="0" zoomScaleNormal="100" workbookViewId="0">
      <selection activeCell="C5" sqref="C5:G5"/>
    </sheetView>
  </sheetViews>
  <sheetFormatPr defaultColWidth="37.5546875" defaultRowHeight="14.4" x14ac:dyDescent="0.3"/>
  <cols>
    <col min="1" max="1" width="3.5546875" style="5" bestFit="1" customWidth="1"/>
    <col min="2" max="2" width="72.44140625" customWidth="1"/>
    <col min="3" max="3" width="11.21875" style="17" customWidth="1"/>
    <col min="4" max="4" width="14.44140625" customWidth="1"/>
    <col min="5" max="5" width="10.5546875" bestFit="1" customWidth="1"/>
    <col min="6" max="6" width="13" customWidth="1"/>
    <col min="7" max="7" width="54.44140625" customWidth="1"/>
  </cols>
  <sheetData>
    <row r="1" spans="2:8" x14ac:dyDescent="0.3">
      <c r="B1" s="22" t="s">
        <v>302</v>
      </c>
      <c r="F1" s="147"/>
      <c r="G1" s="147"/>
    </row>
    <row r="3" spans="2:8" ht="18" x14ac:dyDescent="0.35">
      <c r="C3" s="148" t="s">
        <v>0</v>
      </c>
      <c r="D3" s="148"/>
      <c r="E3" s="148"/>
      <c r="F3" s="148"/>
      <c r="G3" s="148"/>
    </row>
    <row r="5" spans="2:8" ht="15.6" x14ac:dyDescent="0.3">
      <c r="B5" s="2" t="s">
        <v>15</v>
      </c>
      <c r="C5" s="149" t="s">
        <v>303</v>
      </c>
      <c r="D5" s="150"/>
      <c r="E5" s="150"/>
      <c r="F5" s="150"/>
      <c r="G5" s="151"/>
    </row>
    <row r="6" spans="2:8" ht="15.6" x14ac:dyDescent="0.3">
      <c r="B6" s="16" t="s">
        <v>30</v>
      </c>
      <c r="C6" s="152" t="s">
        <v>45</v>
      </c>
      <c r="D6" s="153"/>
      <c r="E6" s="153"/>
      <c r="F6" s="153"/>
      <c r="G6" s="154"/>
    </row>
    <row r="7" spans="2:8" x14ac:dyDescent="0.3">
      <c r="B7" s="2" t="s">
        <v>1</v>
      </c>
      <c r="C7" s="155" t="s">
        <v>36</v>
      </c>
      <c r="D7" s="156"/>
      <c r="E7" s="156"/>
      <c r="F7" s="156"/>
      <c r="G7" s="157"/>
    </row>
    <row r="8" spans="2:8" ht="14.55" customHeight="1" x14ac:dyDescent="0.3">
      <c r="B8" s="3" t="s">
        <v>21</v>
      </c>
      <c r="C8" s="155" t="s">
        <v>36</v>
      </c>
      <c r="D8" s="156"/>
      <c r="E8" s="156"/>
      <c r="F8" s="156"/>
      <c r="G8" s="157"/>
    </row>
    <row r="9" spans="2:8" x14ac:dyDescent="0.3">
      <c r="B9" s="158"/>
      <c r="C9" s="158"/>
      <c r="D9" s="158"/>
      <c r="E9" s="158"/>
      <c r="F9" s="158"/>
      <c r="G9" s="158"/>
      <c r="H9" s="158"/>
    </row>
    <row r="10" spans="2:8" ht="34.799999999999997" customHeight="1" x14ac:dyDescent="0.3">
      <c r="B10" s="103" t="s">
        <v>62</v>
      </c>
      <c r="C10" s="143">
        <f>'Drevársky Innolab'!C541+'Hi-tech učebne'!C370+'Prezentačná miestnosť'!C136</f>
        <v>0</v>
      </c>
      <c r="D10" s="144"/>
    </row>
    <row r="11" spans="2:8" ht="33.75" customHeight="1" x14ac:dyDescent="0.3">
      <c r="B11" s="28" t="s">
        <v>22</v>
      </c>
      <c r="C11" s="145">
        <f>C10*0.23</f>
        <v>0</v>
      </c>
      <c r="D11" s="146"/>
    </row>
    <row r="12" spans="2:8" ht="42.6" customHeight="1" thickBot="1" x14ac:dyDescent="0.35">
      <c r="B12" s="29" t="s">
        <v>63</v>
      </c>
      <c r="C12" s="126">
        <f>C10+C11</f>
        <v>0</v>
      </c>
      <c r="D12" s="127"/>
    </row>
    <row r="13" spans="2:8" ht="16.350000000000001" customHeight="1" x14ac:dyDescent="0.3"/>
    <row r="14" spans="2:8" ht="30.6" customHeight="1" x14ac:dyDescent="0.3">
      <c r="B14" s="128" t="s">
        <v>16</v>
      </c>
      <c r="C14" s="129"/>
      <c r="D14" s="129"/>
      <c r="E14" s="129"/>
      <c r="F14" s="130"/>
    </row>
    <row r="16" spans="2:8" ht="28.8" customHeight="1" x14ac:dyDescent="0.3">
      <c r="B16" s="131" t="s">
        <v>25</v>
      </c>
      <c r="C16" s="132"/>
      <c r="D16" s="132"/>
      <c r="E16" s="132"/>
      <c r="F16" s="133"/>
    </row>
    <row r="18" spans="2:6" ht="27.6" customHeight="1" x14ac:dyDescent="0.3">
      <c r="B18" s="134" t="s">
        <v>42</v>
      </c>
      <c r="C18" s="135"/>
      <c r="D18" s="135"/>
      <c r="E18" s="135"/>
      <c r="F18" s="136"/>
    </row>
    <row r="19" spans="2:6" ht="31.8" customHeight="1" x14ac:dyDescent="0.3">
      <c r="B19" s="137" t="s">
        <v>43</v>
      </c>
      <c r="C19" s="138"/>
      <c r="D19" s="138"/>
      <c r="E19" s="138"/>
      <c r="F19" s="139"/>
    </row>
    <row r="20" spans="2:6" ht="44.55" customHeight="1" x14ac:dyDescent="0.3">
      <c r="B20" s="140" t="s">
        <v>44</v>
      </c>
      <c r="C20" s="141"/>
      <c r="D20" s="141"/>
      <c r="E20" s="141"/>
      <c r="F20" s="142"/>
    </row>
    <row r="21" spans="2:6" ht="19.350000000000001" customHeight="1" x14ac:dyDescent="0.3">
      <c r="B21" s="36" t="s">
        <v>99</v>
      </c>
      <c r="C21" s="26"/>
      <c r="D21" s="26"/>
      <c r="E21" s="26"/>
      <c r="F21" s="27"/>
    </row>
    <row r="22" spans="2:6" ht="15" thickBot="1" x14ac:dyDescent="0.35"/>
    <row r="23" spans="2:6" x14ac:dyDescent="0.3">
      <c r="B23" s="104" t="s">
        <v>17</v>
      </c>
      <c r="C23" s="105"/>
      <c r="D23" s="106" t="s">
        <v>18</v>
      </c>
      <c r="E23" s="107"/>
      <c r="F23" s="108"/>
    </row>
    <row r="24" spans="2:6" x14ac:dyDescent="0.3">
      <c r="B24" s="115" t="s">
        <v>19</v>
      </c>
      <c r="C24" s="116"/>
      <c r="D24" s="109"/>
      <c r="E24" s="110"/>
      <c r="F24" s="111"/>
    </row>
    <row r="25" spans="2:6" x14ac:dyDescent="0.3">
      <c r="B25" s="11"/>
      <c r="C25" s="19"/>
      <c r="D25" s="109"/>
      <c r="E25" s="110"/>
      <c r="F25" s="111"/>
    </row>
    <row r="26" spans="2:6" ht="46.8" customHeight="1" thickBot="1" x14ac:dyDescent="0.35">
      <c r="B26" s="12"/>
      <c r="C26" s="20"/>
      <c r="D26" s="112"/>
      <c r="E26" s="113"/>
      <c r="F26" s="114"/>
    </row>
    <row r="27" spans="2:6" ht="15" thickBot="1" x14ac:dyDescent="0.35"/>
    <row r="28" spans="2:6" x14ac:dyDescent="0.3">
      <c r="B28" s="117" t="s">
        <v>263</v>
      </c>
      <c r="C28" s="118"/>
      <c r="D28" s="118"/>
      <c r="E28" s="118"/>
      <c r="F28" s="119"/>
    </row>
    <row r="29" spans="2:6" x14ac:dyDescent="0.3">
      <c r="B29" s="120"/>
      <c r="C29" s="121"/>
      <c r="D29" s="121"/>
      <c r="E29" s="121"/>
      <c r="F29" s="122"/>
    </row>
    <row r="30" spans="2:6" x14ac:dyDescent="0.3">
      <c r="B30" s="120"/>
      <c r="C30" s="121"/>
      <c r="D30" s="121"/>
      <c r="E30" s="121"/>
      <c r="F30" s="122"/>
    </row>
    <row r="31" spans="2:6" x14ac:dyDescent="0.3">
      <c r="B31" s="120"/>
      <c r="C31" s="121"/>
      <c r="D31" s="121"/>
      <c r="E31" s="121"/>
      <c r="F31" s="122"/>
    </row>
    <row r="32" spans="2:6" ht="54" customHeight="1" thickBot="1" x14ac:dyDescent="0.35">
      <c r="B32" s="123"/>
      <c r="C32" s="124"/>
      <c r="D32" s="124"/>
      <c r="E32" s="124"/>
      <c r="F32" s="125"/>
    </row>
  </sheetData>
  <mergeCells count="19">
    <mergeCell ref="C10:D10"/>
    <mergeCell ref="C11:D11"/>
    <mergeCell ref="F1:G1"/>
    <mergeCell ref="C3:G3"/>
    <mergeCell ref="C5:G5"/>
    <mergeCell ref="C6:G6"/>
    <mergeCell ref="C7:G7"/>
    <mergeCell ref="C8:G8"/>
    <mergeCell ref="B9:H9"/>
    <mergeCell ref="B23:C23"/>
    <mergeCell ref="D23:F26"/>
    <mergeCell ref="B24:C24"/>
    <mergeCell ref="B28:F32"/>
    <mergeCell ref="C12:D12"/>
    <mergeCell ref="B14:F14"/>
    <mergeCell ref="B16:F16"/>
    <mergeCell ref="B18:F18"/>
    <mergeCell ref="B19:F19"/>
    <mergeCell ref="B20:F20"/>
  </mergeCells>
  <pageMargins left="0.31496062992125984" right="0.31496062992125984" top="0.35433070866141736" bottom="0.35433070866141736" header="0.31496062992125984" footer="0.31496062992125984"/>
  <pageSetup paperSize="9" scale="78" fitToHeight="0" orientation="landscape" r:id="rId1"/>
  <headerFooter>
    <oddFooter>Strana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64"/>
  <sheetViews>
    <sheetView showGridLines="0" zoomScale="85" zoomScaleNormal="85" workbookViewId="0">
      <selection activeCell="C5" sqref="C5:G5"/>
    </sheetView>
  </sheetViews>
  <sheetFormatPr defaultColWidth="37.5546875" defaultRowHeight="14.4" x14ac:dyDescent="0.3"/>
  <cols>
    <col min="1" max="1" width="3.5546875" style="5" bestFit="1" customWidth="1"/>
    <col min="2" max="2" width="72.44140625" customWidth="1"/>
    <col min="3" max="3" width="12.77734375" style="17" customWidth="1"/>
    <col min="4" max="4" width="14.44140625" customWidth="1"/>
    <col min="5" max="5" width="10.5546875" bestFit="1" customWidth="1"/>
    <col min="6" max="6" width="13.5546875" customWidth="1"/>
    <col min="7" max="7" width="54.44140625" customWidth="1"/>
  </cols>
  <sheetData>
    <row r="1" spans="1:7" x14ac:dyDescent="0.3">
      <c r="B1" s="22" t="s">
        <v>302</v>
      </c>
      <c r="F1" s="147"/>
      <c r="G1" s="147"/>
    </row>
    <row r="3" spans="1:7" ht="18" x14ac:dyDescent="0.35">
      <c r="C3" s="148" t="s">
        <v>0</v>
      </c>
      <c r="D3" s="148"/>
      <c r="E3" s="148"/>
      <c r="F3" s="148"/>
      <c r="G3" s="148"/>
    </row>
    <row r="5" spans="1:7" ht="15.6" x14ac:dyDescent="0.3">
      <c r="B5" s="2" t="s">
        <v>15</v>
      </c>
      <c r="C5" s="149" t="s">
        <v>303</v>
      </c>
      <c r="D5" s="150"/>
      <c r="E5" s="150"/>
      <c r="F5" s="150"/>
      <c r="G5" s="151"/>
    </row>
    <row r="6" spans="1:7" ht="15.6" x14ac:dyDescent="0.3">
      <c r="B6" s="16" t="s">
        <v>30</v>
      </c>
      <c r="C6" s="152" t="s">
        <v>45</v>
      </c>
      <c r="D6" s="153"/>
      <c r="E6" s="153"/>
      <c r="F6" s="153"/>
      <c r="G6" s="154"/>
    </row>
    <row r="7" spans="1:7" ht="14.55" customHeight="1" x14ac:dyDescent="0.3">
      <c r="B7" s="2" t="s">
        <v>1</v>
      </c>
      <c r="C7" s="155" t="str">
        <f>Sumár!C7</f>
        <v>Vyplní uchádzač</v>
      </c>
      <c r="D7" s="156"/>
      <c r="E7" s="156"/>
      <c r="F7" s="156"/>
      <c r="G7" s="157"/>
    </row>
    <row r="8" spans="1:7" ht="14.55" customHeight="1" x14ac:dyDescent="0.3">
      <c r="B8" s="3" t="s">
        <v>21</v>
      </c>
      <c r="C8" s="155" t="str">
        <f>Sumár!C8</f>
        <v>Vyplní uchádzač</v>
      </c>
      <c r="D8" s="156"/>
      <c r="E8" s="156"/>
      <c r="F8" s="156"/>
      <c r="G8" s="157"/>
    </row>
    <row r="9" spans="1:7" ht="22.8" customHeight="1" x14ac:dyDescent="0.3">
      <c r="B9" s="199" t="s">
        <v>20</v>
      </c>
      <c r="C9" s="200"/>
      <c r="D9" s="200"/>
      <c r="E9" s="200"/>
      <c r="F9" s="200"/>
      <c r="G9" s="201"/>
    </row>
    <row r="10" spans="1:7" ht="42.6" customHeight="1" x14ac:dyDescent="0.3">
      <c r="B10" s="202" t="s">
        <v>185</v>
      </c>
      <c r="C10" s="203"/>
      <c r="D10" s="203"/>
      <c r="E10" s="203"/>
      <c r="F10" s="203"/>
      <c r="G10" s="204"/>
    </row>
    <row r="11" spans="1:7" ht="31.35" customHeight="1" x14ac:dyDescent="0.3">
      <c r="B11" s="208" t="s">
        <v>186</v>
      </c>
      <c r="C11" s="209"/>
      <c r="D11" s="209"/>
      <c r="E11" s="209"/>
      <c r="F11" s="209"/>
      <c r="G11" s="210"/>
    </row>
    <row r="12" spans="1:7" ht="22.35" customHeight="1" x14ac:dyDescent="0.3">
      <c r="B12" s="33"/>
      <c r="C12" s="34"/>
      <c r="D12" s="34"/>
      <c r="E12" s="34"/>
      <c r="F12" s="34"/>
      <c r="G12" s="34"/>
    </row>
    <row r="13" spans="1:7" ht="30" customHeight="1" x14ac:dyDescent="0.3">
      <c r="B13" s="211" t="s">
        <v>53</v>
      </c>
      <c r="C13" s="211"/>
      <c r="D13" s="211"/>
      <c r="E13" s="211"/>
      <c r="F13" s="211"/>
      <c r="G13" s="211"/>
    </row>
    <row r="14" spans="1:7" ht="20.100000000000001" customHeight="1" x14ac:dyDescent="0.35">
      <c r="B14" s="162" t="s">
        <v>46</v>
      </c>
      <c r="C14" s="162"/>
      <c r="D14" s="162"/>
      <c r="E14" s="162"/>
      <c r="F14" s="163"/>
      <c r="G14" s="13" t="s">
        <v>2</v>
      </c>
    </row>
    <row r="15" spans="1:7" ht="29.1" customHeight="1" x14ac:dyDescent="0.3">
      <c r="B15" s="164" t="s">
        <v>264</v>
      </c>
      <c r="C15" s="165"/>
      <c r="D15" s="165"/>
      <c r="E15" s="165"/>
      <c r="F15" s="166"/>
      <c r="G15" s="23" t="s">
        <v>39</v>
      </c>
    </row>
    <row r="16" spans="1:7" ht="14.55" customHeight="1" x14ac:dyDescent="0.3">
      <c r="A16" s="167" t="s">
        <v>3</v>
      </c>
      <c r="B16" s="170" t="s">
        <v>4</v>
      </c>
      <c r="C16" s="173" t="s">
        <v>5</v>
      </c>
      <c r="D16" s="176" t="s">
        <v>6</v>
      </c>
      <c r="E16" s="177"/>
      <c r="F16" s="178"/>
      <c r="G16" s="159" t="s">
        <v>31</v>
      </c>
    </row>
    <row r="17" spans="1:7" ht="14.55" customHeight="1" x14ac:dyDescent="0.3">
      <c r="A17" s="168"/>
      <c r="B17" s="171"/>
      <c r="C17" s="174"/>
      <c r="D17" s="179" t="s">
        <v>7</v>
      </c>
      <c r="E17" s="179" t="s">
        <v>8</v>
      </c>
      <c r="F17" s="181" t="s">
        <v>197</v>
      </c>
      <c r="G17" s="160"/>
    </row>
    <row r="18" spans="1:7" ht="36.6" customHeight="1" x14ac:dyDescent="0.3">
      <c r="A18" s="169"/>
      <c r="B18" s="172"/>
      <c r="C18" s="175"/>
      <c r="D18" s="180"/>
      <c r="E18" s="180"/>
      <c r="F18" s="182"/>
      <c r="G18" s="161"/>
    </row>
    <row r="19" spans="1:7" x14ac:dyDescent="0.3">
      <c r="A19" s="75" t="s">
        <v>9</v>
      </c>
      <c r="B19" s="63" t="s">
        <v>74</v>
      </c>
      <c r="C19" s="74" t="s">
        <v>65</v>
      </c>
      <c r="D19" s="4">
        <v>500</v>
      </c>
      <c r="E19" s="4">
        <v>600</v>
      </c>
      <c r="F19" s="4"/>
      <c r="G19" s="8"/>
    </row>
    <row r="20" spans="1:7" x14ac:dyDescent="0.3">
      <c r="A20" s="75" t="s">
        <v>47</v>
      </c>
      <c r="B20" s="63" t="s">
        <v>73</v>
      </c>
      <c r="C20" s="74" t="s">
        <v>65</v>
      </c>
      <c r="D20" s="7">
        <v>700</v>
      </c>
      <c r="E20" s="4">
        <v>800</v>
      </c>
      <c r="F20" s="4"/>
      <c r="G20" s="8"/>
    </row>
    <row r="21" spans="1:7" x14ac:dyDescent="0.3">
      <c r="A21" s="75" t="s">
        <v>71</v>
      </c>
      <c r="B21" s="69" t="s">
        <v>76</v>
      </c>
      <c r="C21" s="74" t="s">
        <v>65</v>
      </c>
      <c r="D21" s="4">
        <v>685</v>
      </c>
      <c r="E21" s="4">
        <v>1180</v>
      </c>
      <c r="F21" s="4"/>
      <c r="G21" s="8"/>
    </row>
    <row r="22" spans="1:7" x14ac:dyDescent="0.3">
      <c r="A22" s="76">
        <v>4</v>
      </c>
      <c r="B22" s="69" t="s">
        <v>137</v>
      </c>
      <c r="C22" s="74" t="s">
        <v>65</v>
      </c>
      <c r="D22" s="4">
        <v>495</v>
      </c>
      <c r="E22" s="4">
        <v>590</v>
      </c>
      <c r="F22" s="4"/>
      <c r="G22" s="8"/>
    </row>
    <row r="23" spans="1:7" x14ac:dyDescent="0.3">
      <c r="A23" s="76">
        <v>5</v>
      </c>
      <c r="B23" s="63" t="s">
        <v>141</v>
      </c>
      <c r="C23" s="77"/>
      <c r="D23" s="78"/>
      <c r="E23" s="78"/>
      <c r="F23" s="4" t="s">
        <v>136</v>
      </c>
      <c r="G23" s="8"/>
    </row>
    <row r="24" spans="1:7" x14ac:dyDescent="0.3">
      <c r="A24" s="76">
        <v>6</v>
      </c>
      <c r="B24" s="69" t="s">
        <v>139</v>
      </c>
      <c r="C24" s="74"/>
      <c r="D24" s="15"/>
      <c r="E24" s="4"/>
      <c r="F24" s="4" t="s">
        <v>136</v>
      </c>
      <c r="G24" s="8"/>
    </row>
    <row r="25" spans="1:7" x14ac:dyDescent="0.3">
      <c r="A25" s="76">
        <v>7</v>
      </c>
      <c r="B25" s="69" t="s">
        <v>69</v>
      </c>
      <c r="C25" s="74" t="s">
        <v>65</v>
      </c>
      <c r="D25" s="4">
        <v>18</v>
      </c>
      <c r="E25" s="4">
        <v>25</v>
      </c>
      <c r="F25" s="4"/>
      <c r="G25" s="8"/>
    </row>
    <row r="26" spans="1:7" ht="43.2" x14ac:dyDescent="0.3">
      <c r="A26" s="76">
        <v>8</v>
      </c>
      <c r="B26" s="79" t="s">
        <v>190</v>
      </c>
      <c r="C26" s="74"/>
      <c r="D26" s="15"/>
      <c r="E26" s="4"/>
      <c r="F26" s="4" t="s">
        <v>192</v>
      </c>
      <c r="G26" s="8"/>
    </row>
    <row r="27" spans="1:7" x14ac:dyDescent="0.3">
      <c r="A27" s="76">
        <v>9</v>
      </c>
      <c r="B27" s="63" t="s">
        <v>142</v>
      </c>
      <c r="C27" s="77" t="s">
        <v>79</v>
      </c>
      <c r="D27" s="78"/>
      <c r="E27" s="78">
        <v>1</v>
      </c>
      <c r="F27" s="4" t="s">
        <v>136</v>
      </c>
      <c r="G27" s="8"/>
    </row>
    <row r="28" spans="1:7" x14ac:dyDescent="0.3">
      <c r="A28" s="76">
        <v>10</v>
      </c>
      <c r="B28" s="63" t="s">
        <v>138</v>
      </c>
      <c r="C28" s="77" t="s">
        <v>86</v>
      </c>
      <c r="D28" s="78">
        <v>25</v>
      </c>
      <c r="E28" s="78">
        <v>27</v>
      </c>
      <c r="F28" s="4"/>
      <c r="G28" s="8"/>
    </row>
    <row r="29" spans="1:7" x14ac:dyDescent="0.3">
      <c r="A29" s="76">
        <v>11</v>
      </c>
      <c r="B29" s="63" t="s">
        <v>85</v>
      </c>
      <c r="C29" s="77" t="s">
        <v>86</v>
      </c>
      <c r="D29" s="78">
        <v>65</v>
      </c>
      <c r="E29" s="78">
        <v>70</v>
      </c>
      <c r="F29" s="4"/>
      <c r="G29" s="8"/>
    </row>
    <row r="30" spans="1:7" x14ac:dyDescent="0.3">
      <c r="A30" s="76">
        <v>12</v>
      </c>
      <c r="B30" s="63" t="s">
        <v>140</v>
      </c>
      <c r="C30" s="77"/>
      <c r="D30" s="78"/>
      <c r="E30" s="78"/>
      <c r="F30" s="4" t="s">
        <v>136</v>
      </c>
      <c r="G30" s="8"/>
    </row>
    <row r="31" spans="1:7" x14ac:dyDescent="0.3">
      <c r="A31" s="76">
        <v>13</v>
      </c>
      <c r="B31" s="68" t="s">
        <v>251</v>
      </c>
      <c r="C31" s="74"/>
      <c r="D31" s="4"/>
      <c r="E31" s="4"/>
      <c r="F31" s="4" t="s">
        <v>136</v>
      </c>
      <c r="G31" s="8"/>
    </row>
    <row r="32" spans="1:7" x14ac:dyDescent="0.3">
      <c r="A32" s="76">
        <v>14</v>
      </c>
      <c r="B32" s="68" t="s">
        <v>195</v>
      </c>
      <c r="C32" s="74"/>
      <c r="D32" s="4"/>
      <c r="E32" s="4"/>
      <c r="F32" s="4" t="s">
        <v>136</v>
      </c>
      <c r="G32" s="8"/>
    </row>
    <row r="33" spans="1:7" ht="43.2" x14ac:dyDescent="0.3">
      <c r="A33" s="76">
        <v>15</v>
      </c>
      <c r="B33" s="68" t="s">
        <v>189</v>
      </c>
      <c r="C33" s="74"/>
      <c r="D33" s="4"/>
      <c r="E33" s="4"/>
      <c r="F33" s="4" t="s">
        <v>191</v>
      </c>
      <c r="G33" s="8"/>
    </row>
    <row r="34" spans="1:7" ht="58.95" customHeight="1" x14ac:dyDescent="0.3">
      <c r="A34" s="76">
        <v>16</v>
      </c>
      <c r="B34" s="79" t="s">
        <v>258</v>
      </c>
      <c r="C34" s="74"/>
      <c r="D34" s="4"/>
      <c r="E34" s="4"/>
      <c r="F34" s="4" t="s">
        <v>136</v>
      </c>
      <c r="G34" s="8"/>
    </row>
    <row r="35" spans="1:7" x14ac:dyDescent="0.3">
      <c r="A35" s="58"/>
      <c r="B35" s="80" t="s">
        <v>188</v>
      </c>
      <c r="C35" s="50"/>
      <c r="D35" s="7"/>
      <c r="E35" s="7"/>
      <c r="F35" s="51"/>
      <c r="G35" s="52"/>
    </row>
    <row r="36" spans="1:7" ht="57" customHeight="1" x14ac:dyDescent="0.3">
      <c r="A36" s="58"/>
      <c r="B36" s="54" t="e" vm="1">
        <v>#VALUE!</v>
      </c>
      <c r="C36" s="50"/>
      <c r="D36" s="7"/>
      <c r="E36" s="7"/>
      <c r="F36" s="51"/>
      <c r="G36" s="52"/>
    </row>
    <row r="38" spans="1:7" x14ac:dyDescent="0.3">
      <c r="B38" s="10" t="s">
        <v>10</v>
      </c>
      <c r="C38" s="21">
        <v>12</v>
      </c>
    </row>
    <row r="39" spans="1:7" x14ac:dyDescent="0.3">
      <c r="B39" s="10" t="s">
        <v>11</v>
      </c>
      <c r="C39" s="18"/>
    </row>
    <row r="40" spans="1:7" x14ac:dyDescent="0.3">
      <c r="B40" s="10" t="s">
        <v>12</v>
      </c>
      <c r="C40" s="18">
        <f>C38*C39</f>
        <v>0</v>
      </c>
    </row>
    <row r="41" spans="1:7" x14ac:dyDescent="0.3">
      <c r="B41" s="10" t="s">
        <v>13</v>
      </c>
      <c r="C41" s="18">
        <f>C40*0.23</f>
        <v>0</v>
      </c>
    </row>
    <row r="42" spans="1:7" x14ac:dyDescent="0.3">
      <c r="B42" s="1" t="s">
        <v>14</v>
      </c>
      <c r="C42" s="18">
        <f>C40+C41</f>
        <v>0</v>
      </c>
    </row>
    <row r="43" spans="1:7" x14ac:dyDescent="0.3">
      <c r="B43" s="14"/>
      <c r="C43" s="14"/>
    </row>
    <row r="45" spans="1:7" x14ac:dyDescent="0.3">
      <c r="G45" s="13" t="s">
        <v>2</v>
      </c>
    </row>
    <row r="46" spans="1:7" ht="29.1" customHeight="1" x14ac:dyDescent="0.3">
      <c r="B46" s="164" t="s">
        <v>265</v>
      </c>
      <c r="C46" s="165"/>
      <c r="D46" s="165"/>
      <c r="E46" s="165"/>
      <c r="F46" s="166"/>
      <c r="G46" s="24" t="s">
        <v>35</v>
      </c>
    </row>
    <row r="47" spans="1:7" x14ac:dyDescent="0.3">
      <c r="A47" s="167" t="s">
        <v>3</v>
      </c>
      <c r="B47" s="170" t="s">
        <v>4</v>
      </c>
      <c r="C47" s="173" t="s">
        <v>5</v>
      </c>
      <c r="D47" s="176" t="s">
        <v>6</v>
      </c>
      <c r="E47" s="177"/>
      <c r="F47" s="178"/>
      <c r="G47" s="159" t="s">
        <v>31</v>
      </c>
    </row>
    <row r="48" spans="1:7" ht="14.55" customHeight="1" x14ac:dyDescent="0.3">
      <c r="A48" s="168"/>
      <c r="B48" s="171"/>
      <c r="C48" s="174"/>
      <c r="D48" s="179" t="s">
        <v>7</v>
      </c>
      <c r="E48" s="179" t="s">
        <v>8</v>
      </c>
      <c r="F48" s="181" t="s">
        <v>197</v>
      </c>
      <c r="G48" s="160"/>
    </row>
    <row r="49" spans="1:7" ht="32.549999999999997" customHeight="1" x14ac:dyDescent="0.3">
      <c r="A49" s="169"/>
      <c r="B49" s="172"/>
      <c r="C49" s="175"/>
      <c r="D49" s="180"/>
      <c r="E49" s="180"/>
      <c r="F49" s="182"/>
      <c r="G49" s="161"/>
    </row>
    <row r="50" spans="1:7" ht="32.549999999999997" customHeight="1" x14ac:dyDescent="0.3">
      <c r="A50" s="72">
        <v>1</v>
      </c>
      <c r="B50" s="81" t="s">
        <v>143</v>
      </c>
      <c r="C50" s="74" t="s">
        <v>65</v>
      </c>
      <c r="D50" s="73">
        <v>530</v>
      </c>
      <c r="E50" s="73">
        <v>720</v>
      </c>
      <c r="F50" s="82"/>
      <c r="G50" s="47"/>
    </row>
    <row r="51" spans="1:7" ht="32.549999999999997" customHeight="1" x14ac:dyDescent="0.3">
      <c r="A51" s="72">
        <v>2</v>
      </c>
      <c r="B51" s="81" t="s">
        <v>144</v>
      </c>
      <c r="C51" s="74" t="s">
        <v>65</v>
      </c>
      <c r="D51" s="73">
        <v>385</v>
      </c>
      <c r="E51" s="73">
        <v>390</v>
      </c>
      <c r="F51" s="4"/>
      <c r="G51" s="47"/>
    </row>
    <row r="52" spans="1:7" ht="32.549999999999997" customHeight="1" x14ac:dyDescent="0.3">
      <c r="A52" s="72">
        <v>3</v>
      </c>
      <c r="B52" s="81" t="s">
        <v>145</v>
      </c>
      <c r="C52" s="74" t="s">
        <v>65</v>
      </c>
      <c r="D52" s="73">
        <v>385</v>
      </c>
      <c r="E52" s="73">
        <v>390</v>
      </c>
      <c r="F52" s="4"/>
      <c r="G52" s="47"/>
    </row>
    <row r="53" spans="1:7" ht="28.8" x14ac:dyDescent="0.3">
      <c r="A53" s="72">
        <v>4</v>
      </c>
      <c r="B53" s="68" t="s">
        <v>147</v>
      </c>
      <c r="C53" s="74"/>
      <c r="D53" s="4"/>
      <c r="E53" s="4"/>
      <c r="F53" s="4" t="s">
        <v>136</v>
      </c>
      <c r="G53" s="8"/>
    </row>
    <row r="54" spans="1:7" x14ac:dyDescent="0.3">
      <c r="A54" s="72">
        <v>5</v>
      </c>
      <c r="B54" s="63" t="s">
        <v>146</v>
      </c>
      <c r="C54" s="74"/>
      <c r="D54" s="4"/>
      <c r="E54" s="4"/>
      <c r="F54" s="4" t="s">
        <v>136</v>
      </c>
      <c r="G54" s="8"/>
    </row>
    <row r="55" spans="1:7" ht="28.8" x14ac:dyDescent="0.3">
      <c r="A55" s="72">
        <v>6</v>
      </c>
      <c r="B55" s="70" t="s">
        <v>193</v>
      </c>
      <c r="C55" s="74"/>
      <c r="D55" s="4"/>
      <c r="E55" s="4"/>
      <c r="F55" s="4" t="s">
        <v>194</v>
      </c>
      <c r="G55" s="8"/>
    </row>
    <row r="56" spans="1:7" ht="28.8" x14ac:dyDescent="0.3">
      <c r="A56" s="72">
        <v>7</v>
      </c>
      <c r="B56" s="71" t="s">
        <v>149</v>
      </c>
      <c r="C56" s="74"/>
      <c r="D56" s="4"/>
      <c r="E56" s="4"/>
      <c r="F56" s="4" t="s">
        <v>136</v>
      </c>
      <c r="G56" s="8"/>
    </row>
    <row r="57" spans="1:7" x14ac:dyDescent="0.3">
      <c r="A57" s="86">
        <v>8</v>
      </c>
      <c r="B57" s="71" t="s">
        <v>148</v>
      </c>
      <c r="C57" s="74"/>
      <c r="D57" s="4"/>
      <c r="E57" s="4"/>
      <c r="F57" s="4" t="s">
        <v>136</v>
      </c>
      <c r="G57" s="35"/>
    </row>
    <row r="58" spans="1:7" x14ac:dyDescent="0.3">
      <c r="A58" s="83"/>
      <c r="B58" s="84" t="s">
        <v>188</v>
      </c>
      <c r="C58" s="85"/>
      <c r="D58" s="7"/>
      <c r="E58" s="7"/>
      <c r="F58" s="7"/>
      <c r="G58" s="52"/>
    </row>
    <row r="59" spans="1:7" ht="59.1" customHeight="1" x14ac:dyDescent="0.3">
      <c r="A59" s="40"/>
      <c r="B59" t="e" vm="2">
        <v>#VALUE!</v>
      </c>
      <c r="G59" s="52"/>
    </row>
    <row r="61" spans="1:7" x14ac:dyDescent="0.3">
      <c r="B61" s="10" t="s">
        <v>10</v>
      </c>
      <c r="C61" s="21">
        <v>40</v>
      </c>
    </row>
    <row r="62" spans="1:7" x14ac:dyDescent="0.3">
      <c r="B62" s="10" t="s">
        <v>11</v>
      </c>
      <c r="C62" s="18"/>
    </row>
    <row r="63" spans="1:7" x14ac:dyDescent="0.3">
      <c r="B63" s="10" t="s">
        <v>12</v>
      </c>
      <c r="C63" s="18">
        <f>C61*C62</f>
        <v>0</v>
      </c>
    </row>
    <row r="64" spans="1:7" x14ac:dyDescent="0.3">
      <c r="B64" s="10" t="s">
        <v>13</v>
      </c>
      <c r="C64" s="18">
        <f>C63*0.23</f>
        <v>0</v>
      </c>
    </row>
    <row r="65" spans="1:7" x14ac:dyDescent="0.3">
      <c r="B65" s="1" t="s">
        <v>14</v>
      </c>
      <c r="C65" s="18">
        <f>C63+C64</f>
        <v>0</v>
      </c>
    </row>
    <row r="66" spans="1:7" x14ac:dyDescent="0.3">
      <c r="B66" s="14"/>
    </row>
    <row r="67" spans="1:7" x14ac:dyDescent="0.3">
      <c r="G67" s="13" t="s">
        <v>2</v>
      </c>
    </row>
    <row r="68" spans="1:7" ht="29.1" customHeight="1" x14ac:dyDescent="0.3">
      <c r="B68" s="164" t="s">
        <v>266</v>
      </c>
      <c r="C68" s="165"/>
      <c r="D68" s="165"/>
      <c r="E68" s="165"/>
      <c r="F68" s="166"/>
      <c r="G68" s="23" t="s">
        <v>34</v>
      </c>
    </row>
    <row r="69" spans="1:7" ht="14.55" customHeight="1" x14ac:dyDescent="0.3">
      <c r="A69" s="167" t="s">
        <v>3</v>
      </c>
      <c r="B69" s="170" t="s">
        <v>4</v>
      </c>
      <c r="C69" s="173" t="s">
        <v>5</v>
      </c>
      <c r="D69" s="176" t="s">
        <v>6</v>
      </c>
      <c r="E69" s="177"/>
      <c r="F69" s="178"/>
      <c r="G69" s="159" t="s">
        <v>31</v>
      </c>
    </row>
    <row r="70" spans="1:7" ht="14.55" customHeight="1" x14ac:dyDescent="0.3">
      <c r="A70" s="168"/>
      <c r="B70" s="171"/>
      <c r="C70" s="174"/>
      <c r="D70" s="179" t="s">
        <v>7</v>
      </c>
      <c r="E70" s="179" t="s">
        <v>8</v>
      </c>
      <c r="F70" s="181" t="s">
        <v>197</v>
      </c>
      <c r="G70" s="160"/>
    </row>
    <row r="71" spans="1:7" ht="34.5" customHeight="1" x14ac:dyDescent="0.3">
      <c r="A71" s="169"/>
      <c r="B71" s="172"/>
      <c r="C71" s="175"/>
      <c r="D71" s="180"/>
      <c r="E71" s="180"/>
      <c r="F71" s="182"/>
      <c r="G71" s="161"/>
    </row>
    <row r="72" spans="1:7" ht="20.55" customHeight="1" x14ac:dyDescent="0.3">
      <c r="A72" s="76" t="s">
        <v>9</v>
      </c>
      <c r="B72" s="63" t="s">
        <v>74</v>
      </c>
      <c r="C72" s="74" t="s">
        <v>65</v>
      </c>
      <c r="D72" s="4">
        <v>700</v>
      </c>
      <c r="E72" s="4">
        <v>800</v>
      </c>
      <c r="F72" s="4"/>
      <c r="G72" s="8"/>
    </row>
    <row r="73" spans="1:7" ht="18" customHeight="1" x14ac:dyDescent="0.3">
      <c r="A73" s="76" t="s">
        <v>47</v>
      </c>
      <c r="B73" s="63" t="s">
        <v>73</v>
      </c>
      <c r="C73" s="74" t="s">
        <v>65</v>
      </c>
      <c r="D73" s="4">
        <v>1300</v>
      </c>
      <c r="E73" s="4">
        <v>1600</v>
      </c>
      <c r="F73" s="4"/>
      <c r="G73" s="8"/>
    </row>
    <row r="74" spans="1:7" ht="17.55" customHeight="1" x14ac:dyDescent="0.3">
      <c r="A74" s="76" t="s">
        <v>71</v>
      </c>
      <c r="B74" s="69" t="s">
        <v>76</v>
      </c>
      <c r="C74" s="74" t="s">
        <v>65</v>
      </c>
      <c r="D74" s="4">
        <v>620</v>
      </c>
      <c r="E74" s="4">
        <v>1270</v>
      </c>
      <c r="F74" s="4"/>
      <c r="G74" s="8"/>
    </row>
    <row r="75" spans="1:7" ht="16.05" customHeight="1" x14ac:dyDescent="0.3">
      <c r="A75" s="76">
        <v>4</v>
      </c>
      <c r="B75" s="69" t="s">
        <v>137</v>
      </c>
      <c r="C75" s="74" t="s">
        <v>65</v>
      </c>
      <c r="D75" s="4">
        <v>620</v>
      </c>
      <c r="E75" s="4">
        <v>650</v>
      </c>
      <c r="F75" s="4"/>
      <c r="G75" s="8"/>
    </row>
    <row r="76" spans="1:7" ht="16.5" customHeight="1" x14ac:dyDescent="0.3">
      <c r="A76" s="76">
        <v>5</v>
      </c>
      <c r="B76" s="63" t="s">
        <v>141</v>
      </c>
      <c r="C76" s="77"/>
      <c r="D76" s="78"/>
      <c r="E76" s="78"/>
      <c r="F76" s="4" t="s">
        <v>136</v>
      </c>
      <c r="G76" s="8"/>
    </row>
    <row r="77" spans="1:7" ht="18.600000000000001" customHeight="1" x14ac:dyDescent="0.3">
      <c r="A77" s="76">
        <v>6</v>
      </c>
      <c r="B77" s="63" t="s">
        <v>139</v>
      </c>
      <c r="C77" s="77"/>
      <c r="D77" s="78"/>
      <c r="E77" s="78"/>
      <c r="F77" s="4" t="s">
        <v>136</v>
      </c>
      <c r="G77" s="8"/>
    </row>
    <row r="78" spans="1:7" ht="19.05" customHeight="1" x14ac:dyDescent="0.3">
      <c r="A78" s="76">
        <v>7</v>
      </c>
      <c r="B78" s="63" t="s">
        <v>198</v>
      </c>
      <c r="C78" s="77" t="s">
        <v>65</v>
      </c>
      <c r="D78" s="78"/>
      <c r="E78" s="78">
        <v>25</v>
      </c>
      <c r="F78" s="4" t="s">
        <v>136</v>
      </c>
      <c r="G78" s="8"/>
    </row>
    <row r="79" spans="1:7" ht="53.55" customHeight="1" x14ac:dyDescent="0.3">
      <c r="A79" s="76">
        <v>8</v>
      </c>
      <c r="B79" s="79" t="s">
        <v>199</v>
      </c>
      <c r="C79" s="74"/>
      <c r="D79" s="4"/>
      <c r="E79" s="4"/>
      <c r="F79" s="4" t="s">
        <v>200</v>
      </c>
      <c r="G79" s="8"/>
    </row>
    <row r="80" spans="1:7" ht="18.600000000000001" customHeight="1" x14ac:dyDescent="0.3">
      <c r="A80" s="76">
        <v>9</v>
      </c>
      <c r="B80" s="63" t="s">
        <v>142</v>
      </c>
      <c r="C80" s="77" t="s">
        <v>79</v>
      </c>
      <c r="D80" s="78"/>
      <c r="E80" s="78">
        <v>2</v>
      </c>
      <c r="F80" s="4" t="s">
        <v>136</v>
      </c>
      <c r="G80" s="8"/>
    </row>
    <row r="81" spans="1:7" ht="18" customHeight="1" x14ac:dyDescent="0.3">
      <c r="A81" s="76">
        <v>10</v>
      </c>
      <c r="B81" s="63" t="s">
        <v>138</v>
      </c>
      <c r="C81" s="77" t="s">
        <v>86</v>
      </c>
      <c r="D81" s="78">
        <v>48</v>
      </c>
      <c r="E81" s="78">
        <v>51</v>
      </c>
      <c r="F81" s="4"/>
      <c r="G81" s="8"/>
    </row>
    <row r="82" spans="1:7" x14ac:dyDescent="0.3">
      <c r="A82" s="76">
        <v>11</v>
      </c>
      <c r="B82" s="63" t="s">
        <v>85</v>
      </c>
      <c r="C82" s="77" t="s">
        <v>86</v>
      </c>
      <c r="D82" s="78">
        <v>120</v>
      </c>
      <c r="E82" s="78">
        <v>125</v>
      </c>
      <c r="F82" s="4"/>
      <c r="G82" s="35"/>
    </row>
    <row r="83" spans="1:7" x14ac:dyDescent="0.3">
      <c r="A83" s="76">
        <v>12</v>
      </c>
      <c r="B83" s="63" t="s">
        <v>132</v>
      </c>
      <c r="C83" s="77" t="s">
        <v>133</v>
      </c>
      <c r="D83" s="78">
        <v>40</v>
      </c>
      <c r="E83" s="78">
        <v>50</v>
      </c>
      <c r="F83" s="4"/>
      <c r="G83" s="35"/>
    </row>
    <row r="84" spans="1:7" x14ac:dyDescent="0.3">
      <c r="A84" s="76">
        <v>13</v>
      </c>
      <c r="B84" s="63" t="s">
        <v>140</v>
      </c>
      <c r="C84" s="77"/>
      <c r="D84" s="78"/>
      <c r="E84" s="78"/>
      <c r="F84" s="4" t="s">
        <v>136</v>
      </c>
      <c r="G84" s="35"/>
    </row>
    <row r="85" spans="1:7" ht="28.8" x14ac:dyDescent="0.3">
      <c r="A85" s="76">
        <v>14</v>
      </c>
      <c r="B85" s="87" t="s">
        <v>134</v>
      </c>
      <c r="C85" s="77" t="s">
        <v>77</v>
      </c>
      <c r="D85" s="77"/>
      <c r="E85" s="77">
        <v>230</v>
      </c>
      <c r="F85" s="4" t="s">
        <v>135</v>
      </c>
      <c r="G85" s="35"/>
    </row>
    <row r="86" spans="1:7" x14ac:dyDescent="0.3">
      <c r="A86" s="76">
        <v>15</v>
      </c>
      <c r="B86" s="68" t="s">
        <v>196</v>
      </c>
      <c r="C86" s="74"/>
      <c r="D86" s="4"/>
      <c r="E86" s="4"/>
      <c r="F86" s="4" t="s">
        <v>136</v>
      </c>
      <c r="G86" s="35"/>
    </row>
    <row r="87" spans="1:7" x14ac:dyDescent="0.3">
      <c r="A87" s="76">
        <v>16</v>
      </c>
      <c r="B87" s="68" t="s">
        <v>195</v>
      </c>
      <c r="C87" s="74"/>
      <c r="D87" s="4"/>
      <c r="E87" s="4"/>
      <c r="F87" s="4" t="s">
        <v>136</v>
      </c>
      <c r="G87" s="35"/>
    </row>
    <row r="88" spans="1:7" ht="43.2" x14ac:dyDescent="0.3">
      <c r="A88" s="76">
        <v>17</v>
      </c>
      <c r="B88" s="79" t="s">
        <v>201</v>
      </c>
      <c r="C88" s="67"/>
      <c r="D88" s="4"/>
      <c r="E88" s="4"/>
      <c r="F88" s="4" t="s">
        <v>191</v>
      </c>
      <c r="G88" s="35"/>
    </row>
    <row r="89" spans="1:7" ht="28.8" x14ac:dyDescent="0.3">
      <c r="A89" s="76">
        <v>18</v>
      </c>
      <c r="B89" s="71" t="s">
        <v>126</v>
      </c>
      <c r="C89" s="74"/>
      <c r="D89" s="4"/>
      <c r="E89" s="4"/>
      <c r="F89" s="4" t="s">
        <v>136</v>
      </c>
      <c r="G89" s="35"/>
    </row>
    <row r="90" spans="1:7" ht="43.2" x14ac:dyDescent="0.3">
      <c r="A90" s="76">
        <v>19</v>
      </c>
      <c r="B90" s="88" t="s">
        <v>258</v>
      </c>
      <c r="C90" s="74"/>
      <c r="D90" s="4"/>
      <c r="E90" s="4"/>
      <c r="F90" s="4" t="s">
        <v>136</v>
      </c>
      <c r="G90" s="35"/>
    </row>
    <row r="91" spans="1:7" x14ac:dyDescent="0.3">
      <c r="A91" s="89"/>
      <c r="B91" s="90" t="s">
        <v>188</v>
      </c>
      <c r="C91" s="85"/>
      <c r="D91" s="7"/>
      <c r="E91" s="7"/>
      <c r="F91" s="7"/>
      <c r="G91" s="52"/>
    </row>
    <row r="92" spans="1:7" ht="54" customHeight="1" x14ac:dyDescent="0.3">
      <c r="B92" t="e" vm="3">
        <v>#VALUE!</v>
      </c>
    </row>
    <row r="93" spans="1:7" x14ac:dyDescent="0.3">
      <c r="A93" s="40"/>
      <c r="B93" s="39"/>
      <c r="C93" s="41"/>
      <c r="D93" s="42"/>
      <c r="E93" s="7"/>
      <c r="F93" s="7"/>
      <c r="G93" s="52"/>
    </row>
    <row r="94" spans="1:7" x14ac:dyDescent="0.3">
      <c r="B94" s="10" t="s">
        <v>10</v>
      </c>
      <c r="C94" s="21">
        <v>4</v>
      </c>
    </row>
    <row r="95" spans="1:7" x14ac:dyDescent="0.3">
      <c r="B95" s="10" t="s">
        <v>11</v>
      </c>
      <c r="C95" s="18"/>
    </row>
    <row r="96" spans="1:7" x14ac:dyDescent="0.3">
      <c r="B96" s="10" t="s">
        <v>12</v>
      </c>
      <c r="C96" s="18">
        <f>C94*C95</f>
        <v>0</v>
      </c>
    </row>
    <row r="97" spans="1:7" x14ac:dyDescent="0.3">
      <c r="B97" s="10" t="s">
        <v>13</v>
      </c>
      <c r="C97" s="18">
        <f>C96*0.23</f>
        <v>0</v>
      </c>
    </row>
    <row r="98" spans="1:7" x14ac:dyDescent="0.3">
      <c r="B98" s="1" t="s">
        <v>14</v>
      </c>
      <c r="C98" s="18">
        <f>C96+C97</f>
        <v>0</v>
      </c>
    </row>
    <row r="99" spans="1:7" x14ac:dyDescent="0.3">
      <c r="B99" s="14"/>
    </row>
    <row r="100" spans="1:7" x14ac:dyDescent="0.3">
      <c r="G100" s="13" t="s">
        <v>2</v>
      </c>
    </row>
    <row r="101" spans="1:7" ht="29.1" customHeight="1" x14ac:dyDescent="0.3">
      <c r="B101" s="164" t="s">
        <v>267</v>
      </c>
      <c r="C101" s="165"/>
      <c r="D101" s="165"/>
      <c r="E101" s="165"/>
      <c r="F101" s="166"/>
      <c r="G101" s="23" t="s">
        <v>34</v>
      </c>
    </row>
    <row r="102" spans="1:7" ht="14.55" customHeight="1" x14ac:dyDescent="0.3">
      <c r="A102" s="167" t="s">
        <v>3</v>
      </c>
      <c r="B102" s="170" t="s">
        <v>4</v>
      </c>
      <c r="C102" s="173" t="s">
        <v>5</v>
      </c>
      <c r="D102" s="176" t="s">
        <v>6</v>
      </c>
      <c r="E102" s="177"/>
      <c r="F102" s="178"/>
      <c r="G102" s="159" t="s">
        <v>31</v>
      </c>
    </row>
    <row r="103" spans="1:7" ht="14.55" customHeight="1" x14ac:dyDescent="0.3">
      <c r="A103" s="168"/>
      <c r="B103" s="171"/>
      <c r="C103" s="174"/>
      <c r="D103" s="179" t="s">
        <v>7</v>
      </c>
      <c r="E103" s="179" t="s">
        <v>8</v>
      </c>
      <c r="F103" s="181" t="s">
        <v>197</v>
      </c>
      <c r="G103" s="160"/>
    </row>
    <row r="104" spans="1:7" ht="30" customHeight="1" x14ac:dyDescent="0.3">
      <c r="A104" s="169"/>
      <c r="B104" s="172"/>
      <c r="C104" s="175"/>
      <c r="D104" s="180"/>
      <c r="E104" s="180"/>
      <c r="F104" s="182"/>
      <c r="G104" s="161"/>
    </row>
    <row r="105" spans="1:7" x14ac:dyDescent="0.3">
      <c r="A105" s="72" t="s">
        <v>9</v>
      </c>
      <c r="B105" s="68" t="s">
        <v>64</v>
      </c>
      <c r="C105" s="74" t="s">
        <v>65</v>
      </c>
      <c r="D105" s="4">
        <v>395</v>
      </c>
      <c r="E105" s="4">
        <v>400</v>
      </c>
      <c r="F105" s="4"/>
      <c r="G105" s="8"/>
    </row>
    <row r="106" spans="1:7" x14ac:dyDescent="0.3">
      <c r="A106" s="72">
        <v>2</v>
      </c>
      <c r="B106" s="68" t="s">
        <v>95</v>
      </c>
      <c r="C106" s="74" t="s">
        <v>65</v>
      </c>
      <c r="D106" s="4">
        <v>595</v>
      </c>
      <c r="E106" s="4">
        <v>600</v>
      </c>
      <c r="F106" s="4"/>
      <c r="G106" s="8"/>
    </row>
    <row r="107" spans="1:7" x14ac:dyDescent="0.3">
      <c r="A107" s="72">
        <v>3</v>
      </c>
      <c r="B107" s="68" t="s">
        <v>68</v>
      </c>
      <c r="C107" s="74" t="s">
        <v>65</v>
      </c>
      <c r="D107" s="4">
        <v>545</v>
      </c>
      <c r="E107" s="4">
        <v>550</v>
      </c>
      <c r="F107" s="4"/>
      <c r="G107" s="8"/>
    </row>
    <row r="108" spans="1:7" x14ac:dyDescent="0.3">
      <c r="A108" s="72">
        <v>4</v>
      </c>
      <c r="B108" s="68" t="s">
        <v>127</v>
      </c>
      <c r="C108" s="74"/>
      <c r="D108" s="4"/>
      <c r="E108" s="4"/>
      <c r="F108" s="4" t="s">
        <v>136</v>
      </c>
      <c r="G108" s="8"/>
    </row>
    <row r="109" spans="1:7" x14ac:dyDescent="0.3">
      <c r="A109" s="72">
        <v>5</v>
      </c>
      <c r="B109" s="68" t="s">
        <v>161</v>
      </c>
      <c r="C109" s="74" t="s">
        <v>65</v>
      </c>
      <c r="D109" s="4">
        <v>18</v>
      </c>
      <c r="E109" s="4">
        <v>25</v>
      </c>
      <c r="F109" s="4"/>
      <c r="G109" s="8"/>
    </row>
    <row r="110" spans="1:7" x14ac:dyDescent="0.3">
      <c r="A110" s="72">
        <v>6</v>
      </c>
      <c r="B110" s="68" t="s">
        <v>157</v>
      </c>
      <c r="C110" s="74"/>
      <c r="D110" s="4"/>
      <c r="E110" s="4"/>
      <c r="F110" s="4" t="s">
        <v>136</v>
      </c>
      <c r="G110" s="8"/>
    </row>
    <row r="111" spans="1:7" x14ac:dyDescent="0.3">
      <c r="A111" s="86">
        <v>7</v>
      </c>
      <c r="B111" s="68" t="s">
        <v>78</v>
      </c>
      <c r="C111" s="74" t="s">
        <v>79</v>
      </c>
      <c r="D111" s="4"/>
      <c r="E111" s="4">
        <v>3</v>
      </c>
      <c r="F111" s="4"/>
      <c r="G111" s="35"/>
    </row>
    <row r="112" spans="1:7" x14ac:dyDescent="0.3">
      <c r="A112" s="86">
        <v>9</v>
      </c>
      <c r="B112" s="68" t="s">
        <v>160</v>
      </c>
      <c r="C112" s="74"/>
      <c r="D112" s="4"/>
      <c r="E112" s="4"/>
      <c r="F112" s="4" t="s">
        <v>136</v>
      </c>
      <c r="G112" s="35"/>
    </row>
    <row r="113" spans="1:7" x14ac:dyDescent="0.3">
      <c r="A113" s="86">
        <v>10</v>
      </c>
      <c r="B113" s="91" t="s">
        <v>158</v>
      </c>
      <c r="C113" s="74"/>
      <c r="D113" s="4"/>
      <c r="E113" s="4"/>
      <c r="F113" s="4" t="s">
        <v>136</v>
      </c>
      <c r="G113" s="35"/>
    </row>
    <row r="114" spans="1:7" x14ac:dyDescent="0.3">
      <c r="A114" s="86">
        <v>11</v>
      </c>
      <c r="B114" s="68" t="s">
        <v>159</v>
      </c>
      <c r="C114" s="74"/>
      <c r="D114" s="4"/>
      <c r="E114" s="4"/>
      <c r="F114" s="4" t="s">
        <v>136</v>
      </c>
      <c r="G114" s="35"/>
    </row>
    <row r="115" spans="1:7" ht="28.8" x14ac:dyDescent="0.3">
      <c r="A115" s="86">
        <v>12</v>
      </c>
      <c r="B115" s="79" t="s">
        <v>203</v>
      </c>
      <c r="C115" s="74"/>
      <c r="D115" s="4"/>
      <c r="E115" s="4"/>
      <c r="F115" s="4" t="s">
        <v>194</v>
      </c>
      <c r="G115" s="35"/>
    </row>
    <row r="116" spans="1:7" x14ac:dyDescent="0.3">
      <c r="A116" s="83"/>
      <c r="B116" s="84" t="s">
        <v>188</v>
      </c>
      <c r="C116" s="85"/>
      <c r="D116" s="7"/>
      <c r="E116" s="7"/>
      <c r="F116" s="7"/>
      <c r="G116" s="52"/>
    </row>
    <row r="117" spans="1:7" ht="48.6" customHeight="1" x14ac:dyDescent="0.3">
      <c r="A117" s="40"/>
      <c r="B117" s="53" t="e" vm="4">
        <v>#VALUE!</v>
      </c>
      <c r="C117" s="50"/>
      <c r="D117" s="7"/>
      <c r="E117" s="7"/>
      <c r="F117" s="51"/>
      <c r="G117" s="52"/>
    </row>
    <row r="118" spans="1:7" x14ac:dyDescent="0.3">
      <c r="A118" s="40"/>
      <c r="B118" s="57"/>
      <c r="C118" s="50"/>
      <c r="D118" s="7"/>
      <c r="E118" s="7"/>
      <c r="F118" s="7"/>
      <c r="G118" s="52"/>
    </row>
    <row r="119" spans="1:7" x14ac:dyDescent="0.3">
      <c r="B119" s="10" t="s">
        <v>10</v>
      </c>
      <c r="C119" s="21">
        <v>4</v>
      </c>
    </row>
    <row r="120" spans="1:7" x14ac:dyDescent="0.3">
      <c r="B120" s="10" t="s">
        <v>11</v>
      </c>
      <c r="C120" s="18"/>
    </row>
    <row r="121" spans="1:7" x14ac:dyDescent="0.3">
      <c r="B121" s="10" t="s">
        <v>12</v>
      </c>
      <c r="C121" s="18">
        <f>C119*C120</f>
        <v>0</v>
      </c>
    </row>
    <row r="122" spans="1:7" x14ac:dyDescent="0.3">
      <c r="B122" s="10" t="s">
        <v>13</v>
      </c>
      <c r="C122" s="18">
        <f>C121*0.23</f>
        <v>0</v>
      </c>
    </row>
    <row r="123" spans="1:7" x14ac:dyDescent="0.3">
      <c r="B123" s="1" t="s">
        <v>14</v>
      </c>
      <c r="C123" s="18">
        <f>C121+C122</f>
        <v>0</v>
      </c>
    </row>
    <row r="124" spans="1:7" x14ac:dyDescent="0.3">
      <c r="B124" s="14"/>
    </row>
    <row r="125" spans="1:7" x14ac:dyDescent="0.3">
      <c r="G125" s="13" t="s">
        <v>2</v>
      </c>
    </row>
    <row r="126" spans="1:7" ht="29.1" customHeight="1" x14ac:dyDescent="0.3">
      <c r="B126" s="164" t="s">
        <v>268</v>
      </c>
      <c r="C126" s="165"/>
      <c r="D126" s="165"/>
      <c r="E126" s="165"/>
      <c r="F126" s="166"/>
      <c r="G126" s="23" t="s">
        <v>34</v>
      </c>
    </row>
    <row r="127" spans="1:7" ht="14.55" customHeight="1" x14ac:dyDescent="0.3">
      <c r="A127" s="167" t="s">
        <v>3</v>
      </c>
      <c r="B127" s="170" t="s">
        <v>4</v>
      </c>
      <c r="C127" s="173" t="s">
        <v>5</v>
      </c>
      <c r="D127" s="176" t="s">
        <v>6</v>
      </c>
      <c r="E127" s="177"/>
      <c r="F127" s="178"/>
      <c r="G127" s="159" t="s">
        <v>32</v>
      </c>
    </row>
    <row r="128" spans="1:7" ht="14.55" customHeight="1" x14ac:dyDescent="0.3">
      <c r="A128" s="168"/>
      <c r="B128" s="171"/>
      <c r="C128" s="174"/>
      <c r="D128" s="179" t="s">
        <v>7</v>
      </c>
      <c r="E128" s="179" t="s">
        <v>8</v>
      </c>
      <c r="F128" s="181" t="s">
        <v>197</v>
      </c>
      <c r="G128" s="160"/>
    </row>
    <row r="129" spans="1:7" ht="27.6" customHeight="1" x14ac:dyDescent="0.3">
      <c r="A129" s="169"/>
      <c r="B129" s="172"/>
      <c r="C129" s="175"/>
      <c r="D129" s="180"/>
      <c r="E129" s="180"/>
      <c r="F129" s="182"/>
      <c r="G129" s="161"/>
    </row>
    <row r="130" spans="1:7" x14ac:dyDescent="0.3">
      <c r="A130" s="72">
        <v>1</v>
      </c>
      <c r="B130" s="92" t="s">
        <v>81</v>
      </c>
      <c r="C130" s="74" t="s">
        <v>65</v>
      </c>
      <c r="D130" s="4">
        <v>470</v>
      </c>
      <c r="E130" s="4">
        <v>595</v>
      </c>
      <c r="F130" s="4"/>
      <c r="G130" s="8"/>
    </row>
    <row r="131" spans="1:7" x14ac:dyDescent="0.3">
      <c r="A131" s="72">
        <v>2</v>
      </c>
      <c r="B131" s="92" t="s">
        <v>82</v>
      </c>
      <c r="C131" s="74" t="s">
        <v>65</v>
      </c>
      <c r="D131" s="4">
        <v>480</v>
      </c>
      <c r="E131" s="4">
        <v>485</v>
      </c>
      <c r="F131" s="4"/>
      <c r="G131" s="8"/>
    </row>
    <row r="132" spans="1:7" x14ac:dyDescent="0.3">
      <c r="A132" s="72">
        <v>3</v>
      </c>
      <c r="B132" s="92" t="s">
        <v>83</v>
      </c>
      <c r="C132" s="74" t="s">
        <v>65</v>
      </c>
      <c r="D132" s="4">
        <v>445</v>
      </c>
      <c r="E132" s="4">
        <v>450</v>
      </c>
      <c r="F132" s="4"/>
      <c r="G132" s="8"/>
    </row>
    <row r="133" spans="1:7" x14ac:dyDescent="0.3">
      <c r="A133" s="72">
        <v>4</v>
      </c>
      <c r="B133" s="92" t="s">
        <v>84</v>
      </c>
      <c r="C133" s="74" t="s">
        <v>65</v>
      </c>
      <c r="D133" s="4">
        <v>660</v>
      </c>
      <c r="E133" s="4">
        <v>665</v>
      </c>
      <c r="F133" s="4"/>
      <c r="G133" s="8"/>
    </row>
    <row r="134" spans="1:7" x14ac:dyDescent="0.3">
      <c r="A134" s="72">
        <v>5</v>
      </c>
      <c r="B134" s="92" t="s">
        <v>259</v>
      </c>
      <c r="C134" s="74" t="s">
        <v>65</v>
      </c>
      <c r="D134" s="4">
        <v>675</v>
      </c>
      <c r="E134" s="4">
        <v>680</v>
      </c>
      <c r="F134" s="4"/>
      <c r="G134" s="8"/>
    </row>
    <row r="135" spans="1:7" x14ac:dyDescent="0.3">
      <c r="A135" s="72">
        <v>6</v>
      </c>
      <c r="B135" s="92" t="s">
        <v>85</v>
      </c>
      <c r="C135" s="74" t="s">
        <v>86</v>
      </c>
      <c r="D135" s="4">
        <v>115</v>
      </c>
      <c r="E135" s="4">
        <v>120</v>
      </c>
      <c r="F135" s="4"/>
      <c r="G135" s="8"/>
    </row>
    <row r="136" spans="1:7" x14ac:dyDescent="0.3">
      <c r="A136" s="72">
        <v>7</v>
      </c>
      <c r="B136" s="92" t="s">
        <v>87</v>
      </c>
      <c r="C136" s="74"/>
      <c r="D136" s="4"/>
      <c r="E136" s="4"/>
      <c r="F136" s="4" t="s">
        <v>136</v>
      </c>
      <c r="G136" s="8"/>
    </row>
    <row r="137" spans="1:7" x14ac:dyDescent="0.3">
      <c r="A137" s="72">
        <v>8</v>
      </c>
      <c r="B137" s="92" t="s">
        <v>154</v>
      </c>
      <c r="C137" s="74"/>
      <c r="D137" s="4"/>
      <c r="E137" s="4"/>
      <c r="F137" s="4" t="s">
        <v>136</v>
      </c>
      <c r="G137" s="8"/>
    </row>
    <row r="138" spans="1:7" x14ac:dyDescent="0.3">
      <c r="A138" s="72">
        <v>9</v>
      </c>
      <c r="B138" s="92" t="s">
        <v>155</v>
      </c>
      <c r="C138" s="74" t="s">
        <v>156</v>
      </c>
      <c r="D138" s="4">
        <v>80000</v>
      </c>
      <c r="E138" s="4">
        <v>90000</v>
      </c>
      <c r="F138" s="4"/>
      <c r="G138" s="8"/>
    </row>
    <row r="139" spans="1:7" x14ac:dyDescent="0.3">
      <c r="A139" s="72">
        <v>10</v>
      </c>
      <c r="B139" s="92" t="s">
        <v>89</v>
      </c>
      <c r="C139" s="74"/>
      <c r="D139" s="4"/>
      <c r="E139" s="4"/>
      <c r="F139" s="4" t="s">
        <v>136</v>
      </c>
      <c r="G139" s="8"/>
    </row>
    <row r="140" spans="1:7" ht="28.8" x14ac:dyDescent="0.3">
      <c r="A140" s="72">
        <v>11</v>
      </c>
      <c r="B140" s="92" t="s">
        <v>88</v>
      </c>
      <c r="C140" s="74"/>
      <c r="D140" s="4"/>
      <c r="E140" s="4"/>
      <c r="F140" s="4" t="s">
        <v>136</v>
      </c>
      <c r="G140" s="8"/>
    </row>
    <row r="141" spans="1:7" ht="28.8" x14ac:dyDescent="0.3">
      <c r="A141" s="72">
        <v>12</v>
      </c>
      <c r="B141" s="92" t="s">
        <v>90</v>
      </c>
      <c r="C141" s="74"/>
      <c r="D141" s="4"/>
      <c r="E141" s="4"/>
      <c r="F141" s="4" t="s">
        <v>136</v>
      </c>
      <c r="G141" s="8"/>
    </row>
    <row r="142" spans="1:7" x14ac:dyDescent="0.3">
      <c r="A142" s="72">
        <v>13</v>
      </c>
      <c r="B142" s="93" t="s">
        <v>91</v>
      </c>
      <c r="C142" s="74"/>
      <c r="D142" s="4"/>
      <c r="E142" s="4"/>
      <c r="F142" s="4" t="s">
        <v>136</v>
      </c>
      <c r="G142" s="35"/>
    </row>
    <row r="143" spans="1:7" ht="28.8" x14ac:dyDescent="0.3">
      <c r="A143" s="72">
        <v>14</v>
      </c>
      <c r="B143" s="93" t="s">
        <v>203</v>
      </c>
      <c r="C143" s="74"/>
      <c r="D143" s="4"/>
      <c r="E143" s="4"/>
      <c r="F143" s="4" t="s">
        <v>202</v>
      </c>
      <c r="G143" s="35"/>
    </row>
    <row r="144" spans="1:7" x14ac:dyDescent="0.3">
      <c r="A144" s="83"/>
      <c r="B144" s="94" t="s">
        <v>188</v>
      </c>
      <c r="C144" s="85"/>
      <c r="D144" s="7"/>
      <c r="E144" s="7"/>
      <c r="F144" s="7"/>
      <c r="G144" s="52"/>
    </row>
    <row r="145" spans="1:7" ht="59.1" customHeight="1" x14ac:dyDescent="0.3">
      <c r="A145" s="40"/>
      <c r="B145" s="49" t="e" vm="5">
        <v>#VALUE!</v>
      </c>
      <c r="C145" s="50"/>
      <c r="D145" s="7"/>
      <c r="E145" s="7"/>
      <c r="F145" s="51"/>
      <c r="G145" s="52"/>
    </row>
    <row r="146" spans="1:7" ht="15" customHeight="1" x14ac:dyDescent="0.3">
      <c r="A146" s="40"/>
      <c r="B146" s="49"/>
      <c r="C146" s="50"/>
      <c r="D146" s="7"/>
      <c r="E146" s="7"/>
      <c r="F146" s="51"/>
      <c r="G146" s="52"/>
    </row>
    <row r="147" spans="1:7" x14ac:dyDescent="0.3">
      <c r="B147" s="10" t="s">
        <v>10</v>
      </c>
      <c r="C147" s="21">
        <v>4</v>
      </c>
    </row>
    <row r="148" spans="1:7" x14ac:dyDescent="0.3">
      <c r="B148" s="10" t="s">
        <v>11</v>
      </c>
      <c r="C148" s="18"/>
    </row>
    <row r="149" spans="1:7" x14ac:dyDescent="0.3">
      <c r="B149" s="10" t="s">
        <v>12</v>
      </c>
      <c r="C149" s="18">
        <f>C147*C148</f>
        <v>0</v>
      </c>
    </row>
    <row r="150" spans="1:7" x14ac:dyDescent="0.3">
      <c r="B150" s="10" t="s">
        <v>13</v>
      </c>
      <c r="C150" s="18">
        <f>C149*0.23</f>
        <v>0</v>
      </c>
    </row>
    <row r="151" spans="1:7" x14ac:dyDescent="0.3">
      <c r="B151" s="1" t="s">
        <v>14</v>
      </c>
      <c r="C151" s="18">
        <f>C149+C150</f>
        <v>0</v>
      </c>
    </row>
    <row r="152" spans="1:7" x14ac:dyDescent="0.3">
      <c r="B152" s="14"/>
    </row>
    <row r="153" spans="1:7" x14ac:dyDescent="0.3">
      <c r="G153" s="13" t="s">
        <v>2</v>
      </c>
    </row>
    <row r="154" spans="1:7" ht="29.1" customHeight="1" x14ac:dyDescent="0.3">
      <c r="B154" s="164" t="s">
        <v>269</v>
      </c>
      <c r="C154" s="165"/>
      <c r="D154" s="165"/>
      <c r="E154" s="165"/>
      <c r="F154" s="166"/>
      <c r="G154" s="23" t="s">
        <v>34</v>
      </c>
    </row>
    <row r="155" spans="1:7" ht="14.55" customHeight="1" x14ac:dyDescent="0.3">
      <c r="A155" s="167" t="s">
        <v>3</v>
      </c>
      <c r="B155" s="170" t="s">
        <v>4</v>
      </c>
      <c r="C155" s="173" t="s">
        <v>5</v>
      </c>
      <c r="D155" s="176" t="s">
        <v>6</v>
      </c>
      <c r="E155" s="177"/>
      <c r="F155" s="178"/>
      <c r="G155" s="159" t="s">
        <v>31</v>
      </c>
    </row>
    <row r="156" spans="1:7" ht="14.1" customHeight="1" x14ac:dyDescent="0.3">
      <c r="A156" s="168"/>
      <c r="B156" s="171"/>
      <c r="C156" s="174"/>
      <c r="D156" s="179" t="s">
        <v>7</v>
      </c>
      <c r="E156" s="179" t="s">
        <v>8</v>
      </c>
      <c r="F156" s="181" t="s">
        <v>197</v>
      </c>
      <c r="G156" s="160"/>
    </row>
    <row r="157" spans="1:7" ht="30.6" customHeight="1" x14ac:dyDescent="0.3">
      <c r="A157" s="169"/>
      <c r="B157" s="172"/>
      <c r="C157" s="175"/>
      <c r="D157" s="180"/>
      <c r="E157" s="180"/>
      <c r="F157" s="182"/>
      <c r="G157" s="161"/>
    </row>
    <row r="158" spans="1:7" ht="16.05" customHeight="1" x14ac:dyDescent="0.3">
      <c r="A158" s="72">
        <v>1</v>
      </c>
      <c r="B158" s="63" t="s">
        <v>74</v>
      </c>
      <c r="C158" s="74" t="s">
        <v>65</v>
      </c>
      <c r="D158" s="4">
        <v>800</v>
      </c>
      <c r="E158" s="4">
        <v>800</v>
      </c>
      <c r="F158" s="4"/>
      <c r="G158" s="47"/>
    </row>
    <row r="159" spans="1:7" ht="14.1" customHeight="1" x14ac:dyDescent="0.3">
      <c r="A159" s="72">
        <v>2</v>
      </c>
      <c r="B159" s="63" t="s">
        <v>73</v>
      </c>
      <c r="C159" s="74" t="s">
        <v>65</v>
      </c>
      <c r="D159" s="4">
        <v>1600</v>
      </c>
      <c r="E159" s="4">
        <v>1800</v>
      </c>
      <c r="F159" s="4"/>
      <c r="G159" s="47"/>
    </row>
    <row r="160" spans="1:7" ht="13.5" customHeight="1" x14ac:dyDescent="0.3">
      <c r="A160" s="72">
        <v>3</v>
      </c>
      <c r="B160" s="69" t="s">
        <v>76</v>
      </c>
      <c r="C160" s="74" t="s">
        <v>65</v>
      </c>
      <c r="D160" s="4">
        <v>620</v>
      </c>
      <c r="E160" s="4">
        <v>1270</v>
      </c>
      <c r="F160" s="4"/>
      <c r="G160" s="47"/>
    </row>
    <row r="161" spans="1:7" ht="14.55" customHeight="1" x14ac:dyDescent="0.3">
      <c r="A161" s="72">
        <v>4</v>
      </c>
      <c r="B161" s="69" t="s">
        <v>137</v>
      </c>
      <c r="C161" s="74" t="s">
        <v>65</v>
      </c>
      <c r="D161" s="4">
        <v>620</v>
      </c>
      <c r="E161" s="4">
        <v>650</v>
      </c>
      <c r="F161" s="4"/>
      <c r="G161" s="47"/>
    </row>
    <row r="162" spans="1:7" ht="15.6" customHeight="1" x14ac:dyDescent="0.3">
      <c r="A162" s="72">
        <v>5</v>
      </c>
      <c r="B162" s="63" t="s">
        <v>141</v>
      </c>
      <c r="C162" s="77"/>
      <c r="D162" s="78"/>
      <c r="E162" s="78"/>
      <c r="F162" s="4" t="s">
        <v>136</v>
      </c>
      <c r="G162" s="47"/>
    </row>
    <row r="163" spans="1:7" ht="16.05" customHeight="1" x14ac:dyDescent="0.3">
      <c r="A163" s="72">
        <v>6</v>
      </c>
      <c r="B163" s="63" t="s">
        <v>139</v>
      </c>
      <c r="C163" s="77"/>
      <c r="D163" s="78"/>
      <c r="E163" s="78"/>
      <c r="F163" s="4" t="s">
        <v>136</v>
      </c>
      <c r="G163" s="47"/>
    </row>
    <row r="164" spans="1:7" ht="16.05" customHeight="1" x14ac:dyDescent="0.3">
      <c r="A164" s="72">
        <v>7</v>
      </c>
      <c r="B164" s="63" t="s">
        <v>69</v>
      </c>
      <c r="C164" s="77" t="s">
        <v>65</v>
      </c>
      <c r="D164" s="78"/>
      <c r="E164" s="78">
        <v>25</v>
      </c>
      <c r="F164" s="4" t="s">
        <v>136</v>
      </c>
      <c r="G164" s="47"/>
    </row>
    <row r="165" spans="1:7" ht="50.55" customHeight="1" x14ac:dyDescent="0.3">
      <c r="A165" s="72">
        <v>8</v>
      </c>
      <c r="B165" s="79" t="s">
        <v>204</v>
      </c>
      <c r="C165" s="74"/>
      <c r="D165" s="4"/>
      <c r="E165" s="4"/>
      <c r="F165" s="4" t="s">
        <v>200</v>
      </c>
      <c r="G165" s="47"/>
    </row>
    <row r="166" spans="1:7" ht="17.100000000000001" customHeight="1" x14ac:dyDescent="0.3">
      <c r="A166" s="72">
        <v>9</v>
      </c>
      <c r="B166" s="63" t="s">
        <v>142</v>
      </c>
      <c r="C166" s="77" t="s">
        <v>79</v>
      </c>
      <c r="D166" s="78"/>
      <c r="E166" s="78">
        <v>2</v>
      </c>
      <c r="F166" s="4" t="s">
        <v>136</v>
      </c>
      <c r="G166" s="47"/>
    </row>
    <row r="167" spans="1:7" ht="17.100000000000001" customHeight="1" x14ac:dyDescent="0.3">
      <c r="A167" s="72">
        <v>10</v>
      </c>
      <c r="B167" s="63" t="s">
        <v>93</v>
      </c>
      <c r="C167" s="77" t="s">
        <v>94</v>
      </c>
      <c r="D167" s="78">
        <v>40</v>
      </c>
      <c r="E167" s="78"/>
      <c r="F167" s="4"/>
      <c r="G167" s="47"/>
    </row>
    <row r="168" spans="1:7" ht="16.05" customHeight="1" x14ac:dyDescent="0.3">
      <c r="A168" s="72">
        <v>11</v>
      </c>
      <c r="B168" s="63" t="s">
        <v>138</v>
      </c>
      <c r="C168" s="77" t="s">
        <v>86</v>
      </c>
      <c r="D168" s="78">
        <v>48.5</v>
      </c>
      <c r="E168" s="78">
        <v>51.6</v>
      </c>
      <c r="F168" s="4"/>
      <c r="G168" s="47"/>
    </row>
    <row r="169" spans="1:7" ht="14.55" customHeight="1" x14ac:dyDescent="0.3">
      <c r="A169" s="72">
        <v>12</v>
      </c>
      <c r="B169" s="63" t="s">
        <v>85</v>
      </c>
      <c r="C169" s="77" t="s">
        <v>86</v>
      </c>
      <c r="D169" s="78">
        <v>120</v>
      </c>
      <c r="E169" s="78">
        <v>125</v>
      </c>
      <c r="F169" s="4"/>
      <c r="G169" s="47"/>
    </row>
    <row r="170" spans="1:7" ht="14.55" customHeight="1" x14ac:dyDescent="0.3">
      <c r="A170" s="72">
        <v>14</v>
      </c>
      <c r="B170" s="63" t="s">
        <v>140</v>
      </c>
      <c r="C170" s="77"/>
      <c r="D170" s="78"/>
      <c r="E170" s="78"/>
      <c r="F170" s="4" t="s">
        <v>136</v>
      </c>
      <c r="G170" s="47"/>
    </row>
    <row r="171" spans="1:7" ht="14.1" customHeight="1" x14ac:dyDescent="0.3">
      <c r="A171" s="72">
        <v>15</v>
      </c>
      <c r="B171" s="87" t="s">
        <v>134</v>
      </c>
      <c r="C171" s="77" t="s">
        <v>77</v>
      </c>
      <c r="D171" s="77"/>
      <c r="E171" s="77">
        <v>230</v>
      </c>
      <c r="F171" s="4" t="s">
        <v>135</v>
      </c>
      <c r="G171" s="47"/>
    </row>
    <row r="172" spans="1:7" ht="16.05" customHeight="1" x14ac:dyDescent="0.3">
      <c r="A172" s="72">
        <v>16</v>
      </c>
      <c r="B172" s="68" t="s">
        <v>196</v>
      </c>
      <c r="C172" s="74"/>
      <c r="D172" s="4"/>
      <c r="E172" s="4"/>
      <c r="F172" s="4" t="s">
        <v>136</v>
      </c>
      <c r="G172" s="47"/>
    </row>
    <row r="173" spans="1:7" ht="14.1" customHeight="1" x14ac:dyDescent="0.3">
      <c r="A173" s="72">
        <v>17</v>
      </c>
      <c r="B173" s="68" t="s">
        <v>195</v>
      </c>
      <c r="C173" s="74"/>
      <c r="D173" s="4"/>
      <c r="E173" s="4"/>
      <c r="F173" s="4" t="s">
        <v>136</v>
      </c>
      <c r="G173" s="47"/>
    </row>
    <row r="174" spans="1:7" ht="52.5" customHeight="1" x14ac:dyDescent="0.3">
      <c r="A174" s="72">
        <v>18</v>
      </c>
      <c r="B174" s="79" t="s">
        <v>201</v>
      </c>
      <c r="C174" s="67"/>
      <c r="D174" s="4"/>
      <c r="E174" s="4"/>
      <c r="F174" s="4" t="s">
        <v>191</v>
      </c>
      <c r="G174" s="47"/>
    </row>
    <row r="175" spans="1:7" ht="29.1" customHeight="1" x14ac:dyDescent="0.3">
      <c r="A175" s="72">
        <v>19</v>
      </c>
      <c r="B175" s="71" t="s">
        <v>126</v>
      </c>
      <c r="C175" s="74"/>
      <c r="D175" s="4"/>
      <c r="E175" s="4"/>
      <c r="F175" s="4" t="s">
        <v>136</v>
      </c>
      <c r="G175" s="47"/>
    </row>
    <row r="176" spans="1:7" ht="48.45" customHeight="1" x14ac:dyDescent="0.3">
      <c r="A176" s="72">
        <v>20</v>
      </c>
      <c r="B176" s="88" t="s">
        <v>258</v>
      </c>
      <c r="C176" s="74"/>
      <c r="D176" s="4"/>
      <c r="E176" s="4"/>
      <c r="F176" s="4" t="s">
        <v>136</v>
      </c>
      <c r="G176" s="61"/>
    </row>
    <row r="177" spans="1:7" ht="19.5" customHeight="1" x14ac:dyDescent="0.3">
      <c r="A177" s="83"/>
      <c r="B177" s="90" t="s">
        <v>188</v>
      </c>
      <c r="C177" s="95"/>
      <c r="D177" s="65"/>
      <c r="E177" s="65"/>
      <c r="F177" s="65"/>
      <c r="G177" s="55"/>
    </row>
    <row r="178" spans="1:7" ht="49.5" customHeight="1" x14ac:dyDescent="0.3">
      <c r="A178" s="40"/>
      <c r="B178" t="e" vm="6">
        <v>#VALUE!</v>
      </c>
      <c r="C178" s="50"/>
      <c r="D178" s="7"/>
      <c r="E178" s="7"/>
      <c r="F178" s="51"/>
      <c r="G178" s="60"/>
    </row>
    <row r="180" spans="1:7" x14ac:dyDescent="0.3">
      <c r="B180" s="10" t="s">
        <v>10</v>
      </c>
      <c r="C180" s="21">
        <v>6</v>
      </c>
    </row>
    <row r="181" spans="1:7" x14ac:dyDescent="0.3">
      <c r="B181" s="10" t="s">
        <v>11</v>
      </c>
      <c r="C181" s="18"/>
    </row>
    <row r="182" spans="1:7" x14ac:dyDescent="0.3">
      <c r="B182" s="10" t="s">
        <v>12</v>
      </c>
      <c r="C182" s="18">
        <f>C180*C181</f>
        <v>0</v>
      </c>
    </row>
    <row r="183" spans="1:7" x14ac:dyDescent="0.3">
      <c r="B183" s="10" t="s">
        <v>13</v>
      </c>
      <c r="C183" s="18">
        <f>C182*0.23</f>
        <v>0</v>
      </c>
    </row>
    <row r="184" spans="1:7" x14ac:dyDescent="0.3">
      <c r="B184" s="1" t="s">
        <v>14</v>
      </c>
      <c r="C184" s="18">
        <f>C182+C183</f>
        <v>0</v>
      </c>
    </row>
    <row r="185" spans="1:7" x14ac:dyDescent="0.3">
      <c r="B185" s="14"/>
    </row>
    <row r="186" spans="1:7" x14ac:dyDescent="0.3">
      <c r="G186" s="13" t="s">
        <v>2</v>
      </c>
    </row>
    <row r="187" spans="1:7" ht="29.1" customHeight="1" x14ac:dyDescent="0.3">
      <c r="B187" s="164" t="s">
        <v>270</v>
      </c>
      <c r="C187" s="165"/>
      <c r="D187" s="165"/>
      <c r="E187" s="165"/>
      <c r="F187" s="166"/>
      <c r="G187" s="23" t="s">
        <v>34</v>
      </c>
    </row>
    <row r="188" spans="1:7" ht="14.55" customHeight="1" x14ac:dyDescent="0.3">
      <c r="A188" s="167" t="s">
        <v>3</v>
      </c>
      <c r="B188" s="170" t="s">
        <v>4</v>
      </c>
      <c r="C188" s="173" t="s">
        <v>5</v>
      </c>
      <c r="D188" s="176" t="s">
        <v>6</v>
      </c>
      <c r="E188" s="177"/>
      <c r="F188" s="178"/>
      <c r="G188" s="159" t="s">
        <v>31</v>
      </c>
    </row>
    <row r="189" spans="1:7" ht="14.55" customHeight="1" x14ac:dyDescent="0.3">
      <c r="A189" s="168"/>
      <c r="B189" s="171"/>
      <c r="C189" s="174"/>
      <c r="D189" s="179" t="s">
        <v>7</v>
      </c>
      <c r="E189" s="179" t="s">
        <v>8</v>
      </c>
      <c r="F189" s="181" t="s">
        <v>197</v>
      </c>
      <c r="G189" s="160"/>
    </row>
    <row r="190" spans="1:7" ht="30.6" customHeight="1" x14ac:dyDescent="0.3">
      <c r="A190" s="169"/>
      <c r="B190" s="172"/>
      <c r="C190" s="175"/>
      <c r="D190" s="180"/>
      <c r="E190" s="180"/>
      <c r="F190" s="182"/>
      <c r="G190" s="161"/>
    </row>
    <row r="191" spans="1:7" x14ac:dyDescent="0.3">
      <c r="A191" s="72">
        <v>1</v>
      </c>
      <c r="B191" s="63" t="s">
        <v>74</v>
      </c>
      <c r="C191" s="74" t="s">
        <v>65</v>
      </c>
      <c r="D191" s="4"/>
      <c r="E191" s="4">
        <v>800</v>
      </c>
      <c r="F191" s="4" t="s">
        <v>136</v>
      </c>
      <c r="G191" s="8"/>
    </row>
    <row r="192" spans="1:7" x14ac:dyDescent="0.3">
      <c r="A192" s="72">
        <v>2</v>
      </c>
      <c r="B192" s="63" t="s">
        <v>73</v>
      </c>
      <c r="C192" s="74" t="s">
        <v>65</v>
      </c>
      <c r="D192" s="4"/>
      <c r="E192" s="4">
        <v>1200</v>
      </c>
      <c r="F192" s="4" t="s">
        <v>136</v>
      </c>
      <c r="G192" s="8"/>
    </row>
    <row r="193" spans="1:7" x14ac:dyDescent="0.3">
      <c r="A193" s="72">
        <v>3</v>
      </c>
      <c r="B193" s="69" t="s">
        <v>76</v>
      </c>
      <c r="C193" s="74" t="s">
        <v>65</v>
      </c>
      <c r="D193" s="4">
        <v>620</v>
      </c>
      <c r="E193" s="4">
        <v>1270</v>
      </c>
      <c r="F193" s="4"/>
      <c r="G193" s="8"/>
    </row>
    <row r="194" spans="1:7" x14ac:dyDescent="0.3">
      <c r="A194" s="72">
        <v>4</v>
      </c>
      <c r="B194" s="69" t="s">
        <v>137</v>
      </c>
      <c r="C194" s="74" t="s">
        <v>65</v>
      </c>
      <c r="D194" s="4">
        <v>620</v>
      </c>
      <c r="E194" s="4">
        <v>650</v>
      </c>
      <c r="F194" s="4"/>
      <c r="G194" s="8"/>
    </row>
    <row r="195" spans="1:7" x14ac:dyDescent="0.3">
      <c r="A195" s="72">
        <v>5</v>
      </c>
      <c r="B195" s="63" t="s">
        <v>141</v>
      </c>
      <c r="C195" s="77"/>
      <c r="D195" s="78"/>
      <c r="E195" s="78"/>
      <c r="F195" s="4" t="s">
        <v>136</v>
      </c>
      <c r="G195" s="8"/>
    </row>
    <row r="196" spans="1:7" x14ac:dyDescent="0.3">
      <c r="A196" s="72">
        <v>6</v>
      </c>
      <c r="B196" s="63" t="s">
        <v>139</v>
      </c>
      <c r="C196" s="77"/>
      <c r="D196" s="78"/>
      <c r="E196" s="78"/>
      <c r="F196" s="4" t="s">
        <v>136</v>
      </c>
      <c r="G196" s="8"/>
    </row>
    <row r="197" spans="1:7" x14ac:dyDescent="0.3">
      <c r="A197" s="72">
        <v>7</v>
      </c>
      <c r="B197" s="63" t="s">
        <v>69</v>
      </c>
      <c r="C197" s="77" t="s">
        <v>65</v>
      </c>
      <c r="D197" s="78"/>
      <c r="E197" s="78">
        <v>25</v>
      </c>
      <c r="F197" s="4" t="s">
        <v>136</v>
      </c>
      <c r="G197" s="8"/>
    </row>
    <row r="198" spans="1:7" ht="43.2" x14ac:dyDescent="0.3">
      <c r="A198" s="72">
        <v>8</v>
      </c>
      <c r="B198" s="79" t="s">
        <v>204</v>
      </c>
      <c r="C198" s="74"/>
      <c r="D198" s="4"/>
      <c r="E198" s="4"/>
      <c r="F198" s="4" t="s">
        <v>200</v>
      </c>
      <c r="G198" s="8"/>
    </row>
    <row r="199" spans="1:7" x14ac:dyDescent="0.3">
      <c r="A199" s="72">
        <v>9</v>
      </c>
      <c r="B199" s="63" t="s">
        <v>142</v>
      </c>
      <c r="C199" s="77" t="s">
        <v>79</v>
      </c>
      <c r="D199" s="78"/>
      <c r="E199" s="78">
        <v>2</v>
      </c>
      <c r="F199" s="4" t="s">
        <v>136</v>
      </c>
      <c r="G199" s="8"/>
    </row>
    <row r="200" spans="1:7" x14ac:dyDescent="0.3">
      <c r="A200" s="72">
        <v>10</v>
      </c>
      <c r="B200" s="63" t="s">
        <v>93</v>
      </c>
      <c r="C200" s="77" t="s">
        <v>94</v>
      </c>
      <c r="D200" s="78">
        <v>40</v>
      </c>
      <c r="E200" s="78"/>
      <c r="F200" s="4"/>
      <c r="G200" s="8"/>
    </row>
    <row r="201" spans="1:7" x14ac:dyDescent="0.3">
      <c r="A201" s="72">
        <v>11</v>
      </c>
      <c r="B201" s="63" t="s">
        <v>138</v>
      </c>
      <c r="C201" s="77" t="s">
        <v>86</v>
      </c>
      <c r="D201" s="78">
        <v>45</v>
      </c>
      <c r="E201" s="78">
        <v>46</v>
      </c>
      <c r="F201" s="4"/>
      <c r="G201" s="8"/>
    </row>
    <row r="202" spans="1:7" x14ac:dyDescent="0.3">
      <c r="A202" s="72">
        <v>12</v>
      </c>
      <c r="B202" s="63" t="s">
        <v>85</v>
      </c>
      <c r="C202" s="77" t="s">
        <v>86</v>
      </c>
      <c r="D202" s="78">
        <v>120</v>
      </c>
      <c r="E202" s="78">
        <v>125</v>
      </c>
      <c r="F202" s="4"/>
      <c r="G202" s="8"/>
    </row>
    <row r="203" spans="1:7" x14ac:dyDescent="0.3">
      <c r="A203" s="72">
        <v>14</v>
      </c>
      <c r="B203" s="63" t="s">
        <v>140</v>
      </c>
      <c r="C203" s="77"/>
      <c r="D203" s="78"/>
      <c r="E203" s="78"/>
      <c r="F203" s="4" t="s">
        <v>136</v>
      </c>
      <c r="G203" s="8"/>
    </row>
    <row r="204" spans="1:7" ht="28.8" x14ac:dyDescent="0.3">
      <c r="A204" s="72">
        <v>15</v>
      </c>
      <c r="B204" s="87" t="s">
        <v>134</v>
      </c>
      <c r="C204" s="77" t="s">
        <v>77</v>
      </c>
      <c r="D204" s="77"/>
      <c r="E204" s="77">
        <v>230</v>
      </c>
      <c r="F204" s="4" t="s">
        <v>135</v>
      </c>
      <c r="G204" s="8"/>
    </row>
    <row r="205" spans="1:7" x14ac:dyDescent="0.3">
      <c r="A205" s="72">
        <v>16</v>
      </c>
      <c r="B205" s="68" t="s">
        <v>196</v>
      </c>
      <c r="C205" s="74"/>
      <c r="D205" s="4"/>
      <c r="E205" s="4"/>
      <c r="F205" s="4" t="s">
        <v>136</v>
      </c>
      <c r="G205" s="8"/>
    </row>
    <row r="206" spans="1:7" x14ac:dyDescent="0.3">
      <c r="A206" s="72">
        <v>17</v>
      </c>
      <c r="B206" s="68" t="s">
        <v>195</v>
      </c>
      <c r="C206" s="74"/>
      <c r="D206" s="4"/>
      <c r="E206" s="4"/>
      <c r="F206" s="4" t="s">
        <v>136</v>
      </c>
      <c r="G206" s="8"/>
    </row>
    <row r="207" spans="1:7" ht="43.2" x14ac:dyDescent="0.3">
      <c r="A207" s="72">
        <v>18</v>
      </c>
      <c r="B207" s="68" t="s">
        <v>189</v>
      </c>
      <c r="C207" s="67"/>
      <c r="D207" s="4"/>
      <c r="E207" s="4"/>
      <c r="F207" s="4" t="s">
        <v>191</v>
      </c>
      <c r="G207" s="8"/>
    </row>
    <row r="208" spans="1:7" ht="28.8" x14ac:dyDescent="0.3">
      <c r="A208" s="72">
        <v>19</v>
      </c>
      <c r="B208" s="71" t="s">
        <v>126</v>
      </c>
      <c r="C208" s="74"/>
      <c r="D208" s="4"/>
      <c r="E208" s="4"/>
      <c r="F208" s="4" t="s">
        <v>136</v>
      </c>
      <c r="G208" s="8"/>
    </row>
    <row r="209" spans="1:7" ht="43.2" x14ac:dyDescent="0.3">
      <c r="A209" s="72">
        <v>20</v>
      </c>
      <c r="B209" s="88" t="s">
        <v>258</v>
      </c>
      <c r="C209" s="74"/>
      <c r="D209" s="4"/>
      <c r="E209" s="4"/>
      <c r="F209" s="4" t="s">
        <v>136</v>
      </c>
      <c r="G209" s="35"/>
    </row>
    <row r="210" spans="1:7" x14ac:dyDescent="0.3">
      <c r="A210" s="83"/>
      <c r="B210" s="90" t="s">
        <v>188</v>
      </c>
      <c r="C210" s="85"/>
      <c r="D210" s="7"/>
      <c r="E210" s="7"/>
      <c r="F210" s="7"/>
      <c r="G210" s="52"/>
    </row>
    <row r="211" spans="1:7" ht="72" customHeight="1" x14ac:dyDescent="0.3">
      <c r="A211" s="40"/>
      <c r="B211" t="e" vm="7">
        <v>#VALUE!</v>
      </c>
      <c r="C211" s="50"/>
      <c r="D211" s="7"/>
      <c r="E211" s="7"/>
      <c r="F211" s="51"/>
      <c r="G211" s="52"/>
    </row>
    <row r="213" spans="1:7" x14ac:dyDescent="0.3">
      <c r="B213" s="10" t="s">
        <v>10</v>
      </c>
      <c r="C213" s="21">
        <v>2</v>
      </c>
    </row>
    <row r="214" spans="1:7" x14ac:dyDescent="0.3">
      <c r="B214" s="10" t="s">
        <v>11</v>
      </c>
      <c r="C214" s="18"/>
    </row>
    <row r="215" spans="1:7" x14ac:dyDescent="0.3">
      <c r="B215" s="10" t="s">
        <v>12</v>
      </c>
      <c r="C215" s="18">
        <f>C213*C214</f>
        <v>0</v>
      </c>
    </row>
    <row r="216" spans="1:7" x14ac:dyDescent="0.3">
      <c r="B216" s="10" t="s">
        <v>13</v>
      </c>
      <c r="C216" s="18">
        <f>C215*0.23</f>
        <v>0</v>
      </c>
    </row>
    <row r="217" spans="1:7" x14ac:dyDescent="0.3">
      <c r="B217" s="1" t="s">
        <v>14</v>
      </c>
      <c r="C217" s="18">
        <f>C215+C216</f>
        <v>0</v>
      </c>
    </row>
    <row r="218" spans="1:7" x14ac:dyDescent="0.3">
      <c r="B218" s="14"/>
    </row>
    <row r="219" spans="1:7" x14ac:dyDescent="0.3">
      <c r="G219" s="13" t="s">
        <v>2</v>
      </c>
    </row>
    <row r="220" spans="1:7" ht="29.1" customHeight="1" x14ac:dyDescent="0.3">
      <c r="B220" s="164" t="s">
        <v>271</v>
      </c>
      <c r="C220" s="165"/>
      <c r="D220" s="165"/>
      <c r="E220" s="165"/>
      <c r="F220" s="166"/>
      <c r="G220" s="25" t="s">
        <v>40</v>
      </c>
    </row>
    <row r="221" spans="1:7" ht="14.55" customHeight="1" x14ac:dyDescent="0.3">
      <c r="A221" s="167" t="s">
        <v>3</v>
      </c>
      <c r="B221" s="170" t="s">
        <v>4</v>
      </c>
      <c r="C221" s="173" t="s">
        <v>5</v>
      </c>
      <c r="D221" s="176" t="s">
        <v>6</v>
      </c>
      <c r="E221" s="177"/>
      <c r="F221" s="178"/>
      <c r="G221" s="159" t="s">
        <v>31</v>
      </c>
    </row>
    <row r="222" spans="1:7" ht="14.55" customHeight="1" x14ac:dyDescent="0.3">
      <c r="A222" s="168"/>
      <c r="B222" s="171"/>
      <c r="C222" s="174"/>
      <c r="D222" s="179" t="s">
        <v>7</v>
      </c>
      <c r="E222" s="179" t="s">
        <v>8</v>
      </c>
      <c r="F222" s="181" t="s">
        <v>197</v>
      </c>
      <c r="G222" s="160"/>
    </row>
    <row r="223" spans="1:7" ht="32.549999999999997" customHeight="1" x14ac:dyDescent="0.3">
      <c r="A223" s="169"/>
      <c r="B223" s="172"/>
      <c r="C223" s="175"/>
      <c r="D223" s="180"/>
      <c r="E223" s="180"/>
      <c r="F223" s="182"/>
      <c r="G223" s="161"/>
    </row>
    <row r="224" spans="1:7" x14ac:dyDescent="0.3">
      <c r="A224" s="72">
        <v>1</v>
      </c>
      <c r="B224" s="63" t="s">
        <v>74</v>
      </c>
      <c r="C224" s="74" t="s">
        <v>65</v>
      </c>
      <c r="D224" s="63"/>
      <c r="E224" s="4">
        <v>800</v>
      </c>
      <c r="F224" s="4" t="s">
        <v>136</v>
      </c>
      <c r="G224" s="8"/>
    </row>
    <row r="225" spans="1:7" x14ac:dyDescent="0.3">
      <c r="A225" s="72">
        <v>2</v>
      </c>
      <c r="B225" s="63" t="s">
        <v>73</v>
      </c>
      <c r="C225" s="74" t="s">
        <v>65</v>
      </c>
      <c r="D225" s="63"/>
      <c r="E225" s="4">
        <v>2500</v>
      </c>
      <c r="F225" s="4" t="s">
        <v>136</v>
      </c>
      <c r="G225" s="8"/>
    </row>
    <row r="226" spans="1:7" x14ac:dyDescent="0.3">
      <c r="A226" s="72">
        <v>3</v>
      </c>
      <c r="B226" s="69" t="s">
        <v>76</v>
      </c>
      <c r="C226" s="74" t="s">
        <v>65</v>
      </c>
      <c r="D226" s="4">
        <v>715</v>
      </c>
      <c r="E226" s="4">
        <v>1115</v>
      </c>
      <c r="F226" s="4"/>
      <c r="G226" s="8"/>
    </row>
    <row r="227" spans="1:7" x14ac:dyDescent="0.3">
      <c r="A227" s="72">
        <v>5</v>
      </c>
      <c r="B227" s="63" t="s">
        <v>141</v>
      </c>
      <c r="C227" s="77"/>
      <c r="D227" s="78"/>
      <c r="E227" s="78"/>
      <c r="F227" s="4" t="s">
        <v>136</v>
      </c>
      <c r="G227" s="8"/>
    </row>
    <row r="228" spans="1:7" x14ac:dyDescent="0.3">
      <c r="A228" s="72">
        <v>6</v>
      </c>
      <c r="B228" s="63" t="s">
        <v>165</v>
      </c>
      <c r="C228" s="77"/>
      <c r="D228" s="78"/>
      <c r="E228" s="78"/>
      <c r="F228" s="4" t="s">
        <v>136</v>
      </c>
      <c r="G228" s="8"/>
    </row>
    <row r="229" spans="1:7" x14ac:dyDescent="0.3">
      <c r="A229" s="72">
        <v>7</v>
      </c>
      <c r="B229" s="63" t="s">
        <v>69</v>
      </c>
      <c r="C229" s="77" t="s">
        <v>65</v>
      </c>
      <c r="D229" s="78">
        <v>24</v>
      </c>
      <c r="E229" s="78">
        <v>48</v>
      </c>
      <c r="F229" s="4"/>
      <c r="G229" s="8"/>
    </row>
    <row r="230" spans="1:7" ht="43.2" x14ac:dyDescent="0.3">
      <c r="A230" s="72">
        <v>8</v>
      </c>
      <c r="B230" s="79" t="s">
        <v>204</v>
      </c>
      <c r="C230" s="74"/>
      <c r="D230" s="4"/>
      <c r="E230" s="4"/>
      <c r="F230" s="4" t="s">
        <v>200</v>
      </c>
      <c r="G230" s="8"/>
    </row>
    <row r="231" spans="1:7" x14ac:dyDescent="0.3">
      <c r="A231" s="72">
        <v>9</v>
      </c>
      <c r="B231" s="63" t="s">
        <v>142</v>
      </c>
      <c r="C231" s="77" t="s">
        <v>79</v>
      </c>
      <c r="D231" s="78">
        <v>1</v>
      </c>
      <c r="E231" s="78">
        <v>2</v>
      </c>
      <c r="F231" s="4"/>
      <c r="G231" s="8"/>
    </row>
    <row r="232" spans="1:7" x14ac:dyDescent="0.3">
      <c r="A232" s="72">
        <v>10</v>
      </c>
      <c r="B232" s="63" t="s">
        <v>93</v>
      </c>
      <c r="C232" s="77" t="s">
        <v>94</v>
      </c>
      <c r="D232" s="78">
        <v>14</v>
      </c>
      <c r="E232" s="78"/>
      <c r="F232" s="4" t="s">
        <v>136</v>
      </c>
      <c r="G232" s="8"/>
    </row>
    <row r="233" spans="1:7" x14ac:dyDescent="0.3">
      <c r="A233" s="72">
        <v>11</v>
      </c>
      <c r="B233" s="63" t="s">
        <v>138</v>
      </c>
      <c r="C233" s="77" t="s">
        <v>86</v>
      </c>
      <c r="D233" s="78">
        <v>78</v>
      </c>
      <c r="E233" s="78">
        <v>80</v>
      </c>
      <c r="F233" s="4"/>
      <c r="G233" s="8"/>
    </row>
    <row r="234" spans="1:7" x14ac:dyDescent="0.3">
      <c r="A234" s="72">
        <v>12</v>
      </c>
      <c r="B234" s="63" t="s">
        <v>85</v>
      </c>
      <c r="C234" s="77" t="s">
        <v>86</v>
      </c>
      <c r="D234" s="78"/>
      <c r="E234" s="78">
        <v>400</v>
      </c>
      <c r="F234" s="4" t="s">
        <v>136</v>
      </c>
      <c r="G234" s="8"/>
    </row>
    <row r="235" spans="1:7" x14ac:dyDescent="0.3">
      <c r="A235" s="72">
        <v>14</v>
      </c>
      <c r="B235" s="63" t="s">
        <v>140</v>
      </c>
      <c r="C235" s="77"/>
      <c r="D235" s="78"/>
      <c r="E235" s="78"/>
      <c r="F235" s="4" t="s">
        <v>136</v>
      </c>
      <c r="G235" s="8"/>
    </row>
    <row r="236" spans="1:7" ht="28.8" x14ac:dyDescent="0.3">
      <c r="A236" s="72">
        <v>15</v>
      </c>
      <c r="B236" s="87" t="s">
        <v>134</v>
      </c>
      <c r="C236" s="77" t="s">
        <v>77</v>
      </c>
      <c r="D236" s="77"/>
      <c r="E236" s="77">
        <v>230</v>
      </c>
      <c r="F236" s="4" t="s">
        <v>135</v>
      </c>
      <c r="G236" s="8"/>
    </row>
    <row r="237" spans="1:7" x14ac:dyDescent="0.3">
      <c r="A237" s="72">
        <v>16</v>
      </c>
      <c r="B237" s="68" t="s">
        <v>196</v>
      </c>
      <c r="C237" s="74"/>
      <c r="D237" s="4"/>
      <c r="E237" s="4"/>
      <c r="F237" s="4" t="s">
        <v>136</v>
      </c>
      <c r="G237" s="8"/>
    </row>
    <row r="238" spans="1:7" x14ac:dyDescent="0.3">
      <c r="A238" s="72">
        <v>17</v>
      </c>
      <c r="B238" s="68" t="s">
        <v>195</v>
      </c>
      <c r="C238" s="74"/>
      <c r="D238" s="4"/>
      <c r="E238" s="4"/>
      <c r="F238" s="4" t="s">
        <v>136</v>
      </c>
      <c r="G238" s="8"/>
    </row>
    <row r="239" spans="1:7" ht="43.2" x14ac:dyDescent="0.3">
      <c r="A239" s="72">
        <v>18</v>
      </c>
      <c r="B239" s="79" t="s">
        <v>201</v>
      </c>
      <c r="C239" s="67"/>
      <c r="D239" s="4"/>
      <c r="E239" s="4"/>
      <c r="F239" s="4" t="s">
        <v>191</v>
      </c>
      <c r="G239" s="8"/>
    </row>
    <row r="240" spans="1:7" ht="28.8" x14ac:dyDescent="0.3">
      <c r="A240" s="72">
        <v>19</v>
      </c>
      <c r="B240" s="71" t="s">
        <v>126</v>
      </c>
      <c r="C240" s="74"/>
      <c r="D240" s="4"/>
      <c r="E240" s="4"/>
      <c r="F240" s="4" t="s">
        <v>136</v>
      </c>
      <c r="G240" s="8"/>
    </row>
    <row r="241" spans="1:7" ht="43.2" x14ac:dyDescent="0.3">
      <c r="A241" s="72">
        <v>20</v>
      </c>
      <c r="B241" s="88" t="s">
        <v>258</v>
      </c>
      <c r="C241" s="74"/>
      <c r="D241" s="4"/>
      <c r="E241" s="4"/>
      <c r="F241" s="4" t="s">
        <v>136</v>
      </c>
      <c r="G241" s="35"/>
    </row>
    <row r="242" spans="1:7" x14ac:dyDescent="0.3">
      <c r="A242" s="83"/>
      <c r="B242" s="90" t="s">
        <v>188</v>
      </c>
      <c r="C242" s="85"/>
      <c r="D242" s="7"/>
      <c r="E242" s="7"/>
      <c r="F242" s="7"/>
      <c r="G242" s="52"/>
    </row>
    <row r="243" spans="1:7" ht="81.599999999999994" customHeight="1" x14ac:dyDescent="0.3">
      <c r="A243" s="40"/>
      <c r="B243" t="e" vm="8">
        <v>#VALUE!</v>
      </c>
      <c r="C243" s="50"/>
      <c r="D243" s="7"/>
      <c r="E243" s="7"/>
      <c r="F243" s="51"/>
      <c r="G243" s="52"/>
    </row>
    <row r="245" spans="1:7" x14ac:dyDescent="0.3">
      <c r="B245" s="10" t="s">
        <v>10</v>
      </c>
      <c r="C245" s="21">
        <v>3</v>
      </c>
    </row>
    <row r="246" spans="1:7" x14ac:dyDescent="0.3">
      <c r="B246" s="10" t="s">
        <v>11</v>
      </c>
      <c r="C246" s="18"/>
    </row>
    <row r="247" spans="1:7" x14ac:dyDescent="0.3">
      <c r="B247" s="10" t="s">
        <v>12</v>
      </c>
      <c r="C247" s="18">
        <f>C245*C246</f>
        <v>0</v>
      </c>
    </row>
    <row r="248" spans="1:7" x14ac:dyDescent="0.3">
      <c r="B248" s="10" t="s">
        <v>13</v>
      </c>
      <c r="C248" s="18">
        <f>C247*0.23</f>
        <v>0</v>
      </c>
    </row>
    <row r="249" spans="1:7" x14ac:dyDescent="0.3">
      <c r="B249" s="1" t="s">
        <v>14</v>
      </c>
      <c r="C249" s="18">
        <f>C247+C248</f>
        <v>0</v>
      </c>
    </row>
    <row r="250" spans="1:7" x14ac:dyDescent="0.3">
      <c r="B250" s="30"/>
      <c r="C250" s="31"/>
    </row>
    <row r="251" spans="1:7" x14ac:dyDescent="0.3">
      <c r="G251" s="13" t="s">
        <v>2</v>
      </c>
    </row>
    <row r="252" spans="1:7" ht="29.1" customHeight="1" x14ac:dyDescent="0.3">
      <c r="B252" s="164" t="s">
        <v>272</v>
      </c>
      <c r="C252" s="165"/>
      <c r="D252" s="165"/>
      <c r="E252" s="165"/>
      <c r="F252" s="166"/>
      <c r="G252" s="23" t="s">
        <v>34</v>
      </c>
    </row>
    <row r="253" spans="1:7" x14ac:dyDescent="0.3">
      <c r="A253" s="183" t="s">
        <v>3</v>
      </c>
      <c r="B253" s="186" t="s">
        <v>4</v>
      </c>
      <c r="C253" s="189" t="s">
        <v>5</v>
      </c>
      <c r="D253" s="192" t="s">
        <v>6</v>
      </c>
      <c r="E253" s="193"/>
      <c r="F253" s="194"/>
      <c r="G253" s="159" t="s">
        <v>31</v>
      </c>
    </row>
    <row r="254" spans="1:7" ht="14.55" customHeight="1" x14ac:dyDescent="0.3">
      <c r="A254" s="184"/>
      <c r="B254" s="187"/>
      <c r="C254" s="190"/>
      <c r="D254" s="195" t="s">
        <v>7</v>
      </c>
      <c r="E254" s="195" t="s">
        <v>8</v>
      </c>
      <c r="F254" s="197" t="s">
        <v>197</v>
      </c>
      <c r="G254" s="160"/>
    </row>
    <row r="255" spans="1:7" ht="24.6" customHeight="1" x14ac:dyDescent="0.3">
      <c r="A255" s="185"/>
      <c r="B255" s="188"/>
      <c r="C255" s="191"/>
      <c r="D255" s="196"/>
      <c r="E255" s="196"/>
      <c r="F255" s="198"/>
      <c r="G255" s="161"/>
    </row>
    <row r="256" spans="1:7" x14ac:dyDescent="0.3">
      <c r="A256" s="72" t="s">
        <v>9</v>
      </c>
      <c r="B256" s="63" t="s">
        <v>64</v>
      </c>
      <c r="C256" s="67" t="s">
        <v>65</v>
      </c>
      <c r="D256" s="4">
        <v>780</v>
      </c>
      <c r="E256" s="4">
        <v>1000</v>
      </c>
      <c r="F256" s="4"/>
      <c r="G256" s="8"/>
    </row>
    <row r="257" spans="1:7" x14ac:dyDescent="0.3">
      <c r="A257" s="72">
        <v>2</v>
      </c>
      <c r="B257" s="63" t="s">
        <v>95</v>
      </c>
      <c r="C257" s="67" t="s">
        <v>65</v>
      </c>
      <c r="D257" s="4">
        <v>400</v>
      </c>
      <c r="E257" s="4">
        <v>470</v>
      </c>
      <c r="F257" s="4"/>
      <c r="G257" s="8"/>
    </row>
    <row r="258" spans="1:7" x14ac:dyDescent="0.3">
      <c r="A258" s="72">
        <v>3</v>
      </c>
      <c r="B258" s="69" t="s">
        <v>68</v>
      </c>
      <c r="C258" s="67" t="s">
        <v>65</v>
      </c>
      <c r="D258" s="4">
        <v>1580</v>
      </c>
      <c r="E258" s="4">
        <v>2100</v>
      </c>
      <c r="F258" s="4"/>
      <c r="G258" s="8"/>
    </row>
    <row r="259" spans="1:7" x14ac:dyDescent="0.3">
      <c r="A259" s="72">
        <v>4</v>
      </c>
      <c r="B259" s="68" t="s">
        <v>205</v>
      </c>
      <c r="C259" s="67"/>
      <c r="D259" s="4"/>
      <c r="E259" s="4"/>
      <c r="F259" s="4" t="s">
        <v>136</v>
      </c>
      <c r="G259" s="8"/>
    </row>
    <row r="260" spans="1:7" x14ac:dyDescent="0.3">
      <c r="A260" s="72">
        <v>5</v>
      </c>
      <c r="B260" s="68" t="s">
        <v>162</v>
      </c>
      <c r="C260" s="67" t="s">
        <v>65</v>
      </c>
      <c r="D260" s="4">
        <v>18</v>
      </c>
      <c r="E260" s="4">
        <v>25</v>
      </c>
      <c r="F260" s="4"/>
      <c r="G260" s="8"/>
    </row>
    <row r="261" spans="1:7" x14ac:dyDescent="0.3">
      <c r="A261" s="72">
        <v>6</v>
      </c>
      <c r="B261" s="68" t="s">
        <v>96</v>
      </c>
      <c r="C261" s="67" t="s">
        <v>79</v>
      </c>
      <c r="D261" s="4">
        <v>4</v>
      </c>
      <c r="E261" s="4"/>
      <c r="F261" s="4"/>
      <c r="G261" s="8"/>
    </row>
    <row r="262" spans="1:7" x14ac:dyDescent="0.3">
      <c r="A262" s="72">
        <v>7</v>
      </c>
      <c r="B262" s="68" t="s">
        <v>164</v>
      </c>
      <c r="C262" s="67" t="s">
        <v>86</v>
      </c>
      <c r="D262" s="4">
        <v>30</v>
      </c>
      <c r="E262" s="4"/>
      <c r="F262" s="4" t="s">
        <v>136</v>
      </c>
      <c r="G262" s="8"/>
    </row>
    <row r="263" spans="1:7" x14ac:dyDescent="0.3">
      <c r="A263" s="72">
        <v>8</v>
      </c>
      <c r="B263" s="68" t="s">
        <v>130</v>
      </c>
      <c r="C263" s="67" t="s">
        <v>79</v>
      </c>
      <c r="D263" s="77">
        <v>2</v>
      </c>
      <c r="E263" s="63"/>
      <c r="F263" s="4" t="s">
        <v>136</v>
      </c>
      <c r="G263" s="35"/>
    </row>
    <row r="264" spans="1:7" x14ac:dyDescent="0.3">
      <c r="A264" s="72">
        <v>9</v>
      </c>
      <c r="B264" s="68" t="s">
        <v>163</v>
      </c>
      <c r="C264" s="67"/>
      <c r="D264" s="63"/>
      <c r="E264" s="63"/>
      <c r="F264" s="4" t="s">
        <v>136</v>
      </c>
      <c r="G264" s="35"/>
    </row>
    <row r="265" spans="1:7" ht="28.8" x14ac:dyDescent="0.3">
      <c r="A265" s="72">
        <v>10</v>
      </c>
      <c r="B265" s="79" t="s">
        <v>203</v>
      </c>
      <c r="C265" s="67"/>
      <c r="D265" s="4"/>
      <c r="E265" s="4"/>
      <c r="F265" s="4" t="s">
        <v>194</v>
      </c>
      <c r="G265" s="35"/>
    </row>
    <row r="266" spans="1:7" x14ac:dyDescent="0.3">
      <c r="A266" s="83"/>
      <c r="B266" s="96" t="s">
        <v>188</v>
      </c>
      <c r="C266" s="85"/>
      <c r="D266" s="7"/>
      <c r="E266" s="7"/>
      <c r="F266" s="7"/>
      <c r="G266" s="52"/>
    </row>
    <row r="267" spans="1:7" ht="56.1" customHeight="1" x14ac:dyDescent="0.3">
      <c r="A267" s="40"/>
      <c r="B267" s="53" t="e" vm="9">
        <v>#VALUE!</v>
      </c>
      <c r="C267" s="50"/>
      <c r="D267" s="55"/>
      <c r="E267" s="7"/>
      <c r="F267" s="51"/>
      <c r="G267" s="52"/>
    </row>
    <row r="269" spans="1:7" x14ac:dyDescent="0.3">
      <c r="B269" s="10" t="s">
        <v>10</v>
      </c>
      <c r="C269" s="21">
        <v>2</v>
      </c>
    </row>
    <row r="270" spans="1:7" x14ac:dyDescent="0.3">
      <c r="B270" s="10" t="s">
        <v>11</v>
      </c>
      <c r="C270" s="18"/>
    </row>
    <row r="271" spans="1:7" x14ac:dyDescent="0.3">
      <c r="B271" s="10" t="s">
        <v>12</v>
      </c>
      <c r="C271" s="18">
        <f>C269*C270</f>
        <v>0</v>
      </c>
    </row>
    <row r="272" spans="1:7" x14ac:dyDescent="0.3">
      <c r="B272" s="10" t="s">
        <v>13</v>
      </c>
      <c r="C272" s="18">
        <f>C271*0.23</f>
        <v>0</v>
      </c>
    </row>
    <row r="273" spans="1:7" x14ac:dyDescent="0.3">
      <c r="B273" s="1" t="s">
        <v>14</v>
      </c>
      <c r="C273" s="18">
        <f>C271+C272</f>
        <v>0</v>
      </c>
    </row>
    <row r="274" spans="1:7" x14ac:dyDescent="0.3">
      <c r="B274" s="30"/>
      <c r="C274" s="31"/>
    </row>
    <row r="275" spans="1:7" x14ac:dyDescent="0.3">
      <c r="G275" s="13" t="s">
        <v>2</v>
      </c>
    </row>
    <row r="276" spans="1:7" ht="28.8" x14ac:dyDescent="0.3">
      <c r="B276" s="164" t="s">
        <v>273</v>
      </c>
      <c r="C276" s="165"/>
      <c r="D276" s="165"/>
      <c r="E276" s="165"/>
      <c r="F276" s="166"/>
      <c r="G276" s="23" t="s">
        <v>34</v>
      </c>
    </row>
    <row r="277" spans="1:7" x14ac:dyDescent="0.3">
      <c r="A277" s="183" t="s">
        <v>3</v>
      </c>
      <c r="B277" s="186" t="s">
        <v>4</v>
      </c>
      <c r="C277" s="189" t="s">
        <v>5</v>
      </c>
      <c r="D277" s="192" t="s">
        <v>6</v>
      </c>
      <c r="E277" s="193"/>
      <c r="F277" s="194"/>
      <c r="G277" s="159" t="s">
        <v>31</v>
      </c>
    </row>
    <row r="278" spans="1:7" x14ac:dyDescent="0.3">
      <c r="A278" s="184"/>
      <c r="B278" s="187"/>
      <c r="C278" s="190"/>
      <c r="D278" s="195" t="s">
        <v>7</v>
      </c>
      <c r="E278" s="195" t="s">
        <v>8</v>
      </c>
      <c r="F278" s="197" t="s">
        <v>197</v>
      </c>
      <c r="G278" s="160"/>
    </row>
    <row r="279" spans="1:7" ht="27" customHeight="1" x14ac:dyDescent="0.3">
      <c r="A279" s="185"/>
      <c r="B279" s="188"/>
      <c r="C279" s="191"/>
      <c r="D279" s="196"/>
      <c r="E279" s="196"/>
      <c r="F279" s="198"/>
      <c r="G279" s="161"/>
    </row>
    <row r="280" spans="1:7" x14ac:dyDescent="0.3">
      <c r="A280" s="72" t="s">
        <v>9</v>
      </c>
      <c r="B280" s="63" t="s">
        <v>64</v>
      </c>
      <c r="C280" s="67" t="s">
        <v>65</v>
      </c>
      <c r="D280" s="4">
        <v>780</v>
      </c>
      <c r="E280" s="4">
        <v>1000</v>
      </c>
      <c r="F280" s="4"/>
      <c r="G280" s="8"/>
    </row>
    <row r="281" spans="1:7" x14ac:dyDescent="0.3">
      <c r="A281" s="72">
        <v>2</v>
      </c>
      <c r="B281" s="63" t="s">
        <v>95</v>
      </c>
      <c r="C281" s="67" t="s">
        <v>65</v>
      </c>
      <c r="D281" s="4">
        <v>375</v>
      </c>
      <c r="E281" s="4">
        <v>470</v>
      </c>
      <c r="F281" s="4"/>
      <c r="G281" s="8"/>
    </row>
    <row r="282" spans="1:7" x14ac:dyDescent="0.3">
      <c r="A282" s="72">
        <v>3</v>
      </c>
      <c r="B282" s="69" t="s">
        <v>68</v>
      </c>
      <c r="C282" s="67" t="s">
        <v>65</v>
      </c>
      <c r="D282" s="4">
        <v>1580</v>
      </c>
      <c r="E282" s="4">
        <v>2100</v>
      </c>
      <c r="F282" s="4"/>
      <c r="G282" s="8"/>
    </row>
    <row r="283" spans="1:7" x14ac:dyDescent="0.3">
      <c r="A283" s="72">
        <v>4</v>
      </c>
      <c r="B283" s="68" t="s">
        <v>205</v>
      </c>
      <c r="C283" s="67"/>
      <c r="D283" s="4"/>
      <c r="E283" s="4"/>
      <c r="F283" s="4" t="s">
        <v>136</v>
      </c>
      <c r="G283" s="8"/>
    </row>
    <row r="284" spans="1:7" x14ac:dyDescent="0.3">
      <c r="A284" s="72">
        <v>5</v>
      </c>
      <c r="B284" s="68" t="s">
        <v>162</v>
      </c>
      <c r="C284" s="67" t="s">
        <v>65</v>
      </c>
      <c r="D284" s="4">
        <v>18</v>
      </c>
      <c r="E284" s="4">
        <v>25</v>
      </c>
      <c r="F284" s="4"/>
      <c r="G284" s="8"/>
    </row>
    <row r="285" spans="1:7" x14ac:dyDescent="0.3">
      <c r="A285" s="72">
        <v>6</v>
      </c>
      <c r="B285" s="68" t="s">
        <v>164</v>
      </c>
      <c r="C285" s="67" t="s">
        <v>86</v>
      </c>
      <c r="D285" s="4">
        <v>30</v>
      </c>
      <c r="E285" s="4"/>
      <c r="F285" s="4"/>
      <c r="G285" s="8"/>
    </row>
    <row r="286" spans="1:7" x14ac:dyDescent="0.3">
      <c r="A286" s="72">
        <v>7</v>
      </c>
      <c r="B286" s="68" t="s">
        <v>96</v>
      </c>
      <c r="C286" s="67" t="s">
        <v>79</v>
      </c>
      <c r="D286" s="4">
        <v>3</v>
      </c>
      <c r="E286" s="4">
        <v>4</v>
      </c>
      <c r="F286" s="4"/>
      <c r="G286" s="8"/>
    </row>
    <row r="287" spans="1:7" x14ac:dyDescent="0.3">
      <c r="A287" s="72">
        <v>8</v>
      </c>
      <c r="B287" s="68" t="s">
        <v>78</v>
      </c>
      <c r="C287" s="67" t="s">
        <v>79</v>
      </c>
      <c r="D287" s="4">
        <v>2</v>
      </c>
      <c r="E287" s="4">
        <v>6</v>
      </c>
      <c r="F287" s="4"/>
      <c r="G287" s="8"/>
    </row>
    <row r="288" spans="1:7" x14ac:dyDescent="0.3">
      <c r="A288" s="72" t="s">
        <v>26</v>
      </c>
      <c r="B288" s="63" t="s">
        <v>80</v>
      </c>
      <c r="C288" s="67"/>
      <c r="D288" s="4"/>
      <c r="E288" s="4"/>
      <c r="F288" s="4" t="s">
        <v>136</v>
      </c>
      <c r="G288" s="8"/>
    </row>
    <row r="289" spans="1:7" x14ac:dyDescent="0.3">
      <c r="A289" s="72" t="s">
        <v>29</v>
      </c>
      <c r="B289" s="91" t="s">
        <v>163</v>
      </c>
      <c r="C289" s="67"/>
      <c r="D289" s="4"/>
      <c r="E289" s="4"/>
      <c r="F289" s="4" t="s">
        <v>136</v>
      </c>
      <c r="G289" s="8"/>
    </row>
    <row r="290" spans="1:7" ht="28.8" x14ac:dyDescent="0.3">
      <c r="A290" s="72" t="s">
        <v>75</v>
      </c>
      <c r="B290" s="79" t="s">
        <v>203</v>
      </c>
      <c r="C290" s="67"/>
      <c r="D290" s="4"/>
      <c r="E290" s="4"/>
      <c r="F290" s="4" t="s">
        <v>194</v>
      </c>
      <c r="G290" s="35"/>
    </row>
    <row r="291" spans="1:7" x14ac:dyDescent="0.3">
      <c r="A291" s="83"/>
      <c r="B291" s="84" t="s">
        <v>188</v>
      </c>
      <c r="C291" s="85"/>
      <c r="D291" s="7"/>
      <c r="E291" s="7"/>
      <c r="F291" s="7"/>
      <c r="G291" s="52"/>
    </row>
    <row r="292" spans="1:7" ht="61.05" customHeight="1" x14ac:dyDescent="0.3">
      <c r="A292" s="40"/>
      <c r="B292" s="53" t="e" vm="10">
        <v>#VALUE!</v>
      </c>
      <c r="C292" s="50"/>
      <c r="D292" s="55"/>
      <c r="E292" s="7"/>
      <c r="F292" s="51"/>
      <c r="G292" s="52"/>
    </row>
    <row r="294" spans="1:7" x14ac:dyDescent="0.3">
      <c r="B294" s="10" t="s">
        <v>10</v>
      </c>
      <c r="C294" s="21">
        <v>2</v>
      </c>
    </row>
    <row r="295" spans="1:7" x14ac:dyDescent="0.3">
      <c r="B295" s="10" t="s">
        <v>11</v>
      </c>
      <c r="C295" s="18"/>
    </row>
    <row r="296" spans="1:7" x14ac:dyDescent="0.3">
      <c r="B296" s="10" t="s">
        <v>12</v>
      </c>
      <c r="C296" s="18">
        <f>C294*C295</f>
        <v>0</v>
      </c>
    </row>
    <row r="297" spans="1:7" x14ac:dyDescent="0.3">
      <c r="B297" s="10" t="s">
        <v>13</v>
      </c>
      <c r="C297" s="18">
        <f>C296*0.23</f>
        <v>0</v>
      </c>
    </row>
    <row r="298" spans="1:7" x14ac:dyDescent="0.3">
      <c r="B298" s="1" t="s">
        <v>14</v>
      </c>
      <c r="C298" s="18">
        <f>C296+C297</f>
        <v>0</v>
      </c>
    </row>
    <row r="299" spans="1:7" x14ac:dyDescent="0.3">
      <c r="B299" s="30"/>
      <c r="C299" s="31"/>
    </row>
    <row r="300" spans="1:7" x14ac:dyDescent="0.3">
      <c r="G300" s="13" t="s">
        <v>2</v>
      </c>
    </row>
    <row r="301" spans="1:7" ht="28.8" x14ac:dyDescent="0.3">
      <c r="B301" s="164" t="s">
        <v>274</v>
      </c>
      <c r="C301" s="165"/>
      <c r="D301" s="165"/>
      <c r="E301" s="165"/>
      <c r="F301" s="166"/>
      <c r="G301" s="23" t="s">
        <v>34</v>
      </c>
    </row>
    <row r="302" spans="1:7" x14ac:dyDescent="0.3">
      <c r="A302" s="167" t="s">
        <v>3</v>
      </c>
      <c r="B302" s="170" t="s">
        <v>4</v>
      </c>
      <c r="C302" s="173" t="s">
        <v>5</v>
      </c>
      <c r="D302" s="176" t="s">
        <v>6</v>
      </c>
      <c r="E302" s="177"/>
      <c r="F302" s="178"/>
      <c r="G302" s="159" t="s">
        <v>31</v>
      </c>
    </row>
    <row r="303" spans="1:7" ht="14.55" customHeight="1" x14ac:dyDescent="0.3">
      <c r="A303" s="168"/>
      <c r="B303" s="171"/>
      <c r="C303" s="174"/>
      <c r="D303" s="179" t="s">
        <v>7</v>
      </c>
      <c r="E303" s="179" t="s">
        <v>8</v>
      </c>
      <c r="F303" s="181" t="s">
        <v>197</v>
      </c>
      <c r="G303" s="160"/>
    </row>
    <row r="304" spans="1:7" ht="24" customHeight="1" x14ac:dyDescent="0.3">
      <c r="A304" s="169"/>
      <c r="B304" s="172"/>
      <c r="C304" s="175"/>
      <c r="D304" s="180"/>
      <c r="E304" s="180"/>
      <c r="F304" s="182"/>
      <c r="G304" s="161"/>
    </row>
    <row r="305" spans="1:7" x14ac:dyDescent="0.3">
      <c r="A305" s="72" t="s">
        <v>9</v>
      </c>
      <c r="B305" s="63" t="s">
        <v>64</v>
      </c>
      <c r="C305" s="67" t="s">
        <v>65</v>
      </c>
      <c r="D305" s="4">
        <v>780</v>
      </c>
      <c r="E305" s="4">
        <v>1000</v>
      </c>
      <c r="F305" s="4"/>
      <c r="G305" s="8"/>
    </row>
    <row r="306" spans="1:7" x14ac:dyDescent="0.3">
      <c r="A306" s="72">
        <v>2</v>
      </c>
      <c r="B306" s="63" t="s">
        <v>95</v>
      </c>
      <c r="C306" s="67" t="s">
        <v>65</v>
      </c>
      <c r="D306" s="4">
        <v>400</v>
      </c>
      <c r="E306" s="4">
        <v>470</v>
      </c>
      <c r="F306" s="4"/>
      <c r="G306" s="8"/>
    </row>
    <row r="307" spans="1:7" x14ac:dyDescent="0.3">
      <c r="A307" s="72">
        <v>3</v>
      </c>
      <c r="B307" s="69" t="s">
        <v>68</v>
      </c>
      <c r="C307" s="67" t="s">
        <v>65</v>
      </c>
      <c r="D307" s="4">
        <v>1940</v>
      </c>
      <c r="E307" s="4">
        <v>2100</v>
      </c>
      <c r="F307" s="4"/>
      <c r="G307" s="8"/>
    </row>
    <row r="308" spans="1:7" x14ac:dyDescent="0.3">
      <c r="A308" s="72">
        <v>4</v>
      </c>
      <c r="B308" s="68" t="s">
        <v>205</v>
      </c>
      <c r="C308" s="67"/>
      <c r="D308" s="4"/>
      <c r="E308" s="4"/>
      <c r="F308" s="4" t="s">
        <v>136</v>
      </c>
      <c r="G308" s="8"/>
    </row>
    <row r="309" spans="1:7" x14ac:dyDescent="0.3">
      <c r="A309" s="72">
        <v>5</v>
      </c>
      <c r="B309" s="68" t="s">
        <v>162</v>
      </c>
      <c r="C309" s="67" t="s">
        <v>65</v>
      </c>
      <c r="D309" s="4">
        <v>18</v>
      </c>
      <c r="E309" s="4">
        <v>25</v>
      </c>
      <c r="F309" s="4"/>
      <c r="G309" s="8"/>
    </row>
    <row r="310" spans="1:7" x14ac:dyDescent="0.3">
      <c r="A310" s="72">
        <v>6</v>
      </c>
      <c r="B310" s="68" t="s">
        <v>164</v>
      </c>
      <c r="C310" s="67" t="s">
        <v>86</v>
      </c>
      <c r="D310" s="4">
        <v>30</v>
      </c>
      <c r="E310" s="4"/>
      <c r="F310" s="4"/>
      <c r="G310" s="8"/>
    </row>
    <row r="311" spans="1:7" x14ac:dyDescent="0.3">
      <c r="A311" s="72">
        <v>7</v>
      </c>
      <c r="B311" s="68" t="s">
        <v>206</v>
      </c>
      <c r="C311" s="67" t="s">
        <v>79</v>
      </c>
      <c r="D311" s="4">
        <v>2</v>
      </c>
      <c r="E311" s="4"/>
      <c r="F311" s="4"/>
      <c r="G311" s="8"/>
    </row>
    <row r="312" spans="1:7" x14ac:dyDescent="0.3">
      <c r="A312" s="72">
        <v>8</v>
      </c>
      <c r="B312" s="68" t="s">
        <v>208</v>
      </c>
      <c r="C312" s="67" t="s">
        <v>79</v>
      </c>
      <c r="D312" s="4">
        <v>4</v>
      </c>
      <c r="E312" s="4"/>
      <c r="F312" s="4"/>
      <c r="G312" s="35"/>
    </row>
    <row r="313" spans="1:7" ht="28.8" x14ac:dyDescent="0.3">
      <c r="A313" s="72">
        <v>9</v>
      </c>
      <c r="B313" s="79" t="s">
        <v>203</v>
      </c>
      <c r="C313" s="67"/>
      <c r="D313" s="4"/>
      <c r="E313" s="4"/>
      <c r="F313" s="4" t="s">
        <v>194</v>
      </c>
      <c r="G313" s="35"/>
    </row>
    <row r="314" spans="1:7" x14ac:dyDescent="0.3">
      <c r="A314" s="83"/>
      <c r="B314" s="84" t="s">
        <v>188</v>
      </c>
      <c r="C314" s="85"/>
      <c r="D314" s="7"/>
      <c r="E314" s="7"/>
      <c r="F314" s="7"/>
      <c r="G314" s="52"/>
    </row>
    <row r="315" spans="1:7" ht="66" customHeight="1" x14ac:dyDescent="0.3">
      <c r="A315" s="40"/>
      <c r="B315" s="53" t="e" vm="11">
        <v>#VALUE!</v>
      </c>
      <c r="C315" s="50"/>
      <c r="D315" s="55"/>
      <c r="E315" s="7"/>
      <c r="F315" s="51"/>
      <c r="G315" s="52"/>
    </row>
    <row r="317" spans="1:7" x14ac:dyDescent="0.3">
      <c r="B317" s="10" t="s">
        <v>10</v>
      </c>
      <c r="C317" s="21">
        <v>2</v>
      </c>
    </row>
    <row r="318" spans="1:7" x14ac:dyDescent="0.3">
      <c r="B318" s="10" t="s">
        <v>11</v>
      </c>
      <c r="C318" s="18"/>
    </row>
    <row r="319" spans="1:7" x14ac:dyDescent="0.3">
      <c r="B319" s="10" t="s">
        <v>12</v>
      </c>
      <c r="C319" s="18">
        <f>C317*C318</f>
        <v>0</v>
      </c>
    </row>
    <row r="320" spans="1:7" x14ac:dyDescent="0.3">
      <c r="B320" s="10" t="s">
        <v>13</v>
      </c>
      <c r="C320" s="18">
        <f>C319*0.23</f>
        <v>0</v>
      </c>
    </row>
    <row r="321" spans="1:7" x14ac:dyDescent="0.3">
      <c r="B321" s="1" t="s">
        <v>14</v>
      </c>
      <c r="C321" s="18">
        <f>C319+C320</f>
        <v>0</v>
      </c>
    </row>
    <row r="322" spans="1:7" x14ac:dyDescent="0.3">
      <c r="B322" s="30"/>
      <c r="C322" s="31"/>
    </row>
    <row r="323" spans="1:7" x14ac:dyDescent="0.3">
      <c r="G323" s="13" t="s">
        <v>2</v>
      </c>
    </row>
    <row r="324" spans="1:7" ht="28.8" x14ac:dyDescent="0.3">
      <c r="B324" s="164" t="s">
        <v>275</v>
      </c>
      <c r="C324" s="165"/>
      <c r="D324" s="165"/>
      <c r="E324" s="165"/>
      <c r="F324" s="166"/>
      <c r="G324" s="23" t="s">
        <v>34</v>
      </c>
    </row>
    <row r="325" spans="1:7" x14ac:dyDescent="0.3">
      <c r="A325" s="167" t="s">
        <v>3</v>
      </c>
      <c r="B325" s="170" t="s">
        <v>4</v>
      </c>
      <c r="C325" s="173" t="s">
        <v>5</v>
      </c>
      <c r="D325" s="176" t="s">
        <v>6</v>
      </c>
      <c r="E325" s="177"/>
      <c r="F325" s="178"/>
      <c r="G325" s="159" t="s">
        <v>31</v>
      </c>
    </row>
    <row r="326" spans="1:7" ht="14.55" customHeight="1" x14ac:dyDescent="0.3">
      <c r="A326" s="168"/>
      <c r="B326" s="171"/>
      <c r="C326" s="174"/>
      <c r="D326" s="179" t="s">
        <v>7</v>
      </c>
      <c r="E326" s="179" t="s">
        <v>8</v>
      </c>
      <c r="F326" s="181" t="s">
        <v>197</v>
      </c>
      <c r="G326" s="160"/>
    </row>
    <row r="327" spans="1:7" ht="27" customHeight="1" x14ac:dyDescent="0.3">
      <c r="A327" s="169"/>
      <c r="B327" s="172"/>
      <c r="C327" s="175"/>
      <c r="D327" s="180"/>
      <c r="E327" s="180"/>
      <c r="F327" s="182"/>
      <c r="G327" s="161"/>
    </row>
    <row r="328" spans="1:7" x14ac:dyDescent="0.3">
      <c r="A328" s="72" t="s">
        <v>9</v>
      </c>
      <c r="B328" s="63" t="s">
        <v>64</v>
      </c>
      <c r="C328" s="67" t="s">
        <v>65</v>
      </c>
      <c r="D328" s="4">
        <v>795</v>
      </c>
      <c r="E328" s="4">
        <v>800</v>
      </c>
      <c r="F328" s="4"/>
      <c r="G328" s="8"/>
    </row>
    <row r="329" spans="1:7" x14ac:dyDescent="0.3">
      <c r="A329" s="72">
        <v>2</v>
      </c>
      <c r="B329" s="63" t="s">
        <v>95</v>
      </c>
      <c r="C329" s="67" t="s">
        <v>65</v>
      </c>
      <c r="D329" s="4">
        <v>295</v>
      </c>
      <c r="E329" s="4">
        <v>300</v>
      </c>
      <c r="F329" s="4"/>
      <c r="G329" s="8"/>
    </row>
    <row r="330" spans="1:7" x14ac:dyDescent="0.3">
      <c r="A330" s="72">
        <v>3</v>
      </c>
      <c r="B330" s="69" t="s">
        <v>68</v>
      </c>
      <c r="C330" s="67" t="s">
        <v>65</v>
      </c>
      <c r="D330" s="4">
        <v>1940</v>
      </c>
      <c r="E330" s="4">
        <v>1951</v>
      </c>
      <c r="F330" s="4"/>
      <c r="G330" s="8"/>
    </row>
    <row r="331" spans="1:7" ht="28.8" x14ac:dyDescent="0.3">
      <c r="A331" s="72">
        <v>4</v>
      </c>
      <c r="B331" s="79" t="s">
        <v>207</v>
      </c>
      <c r="C331" s="67"/>
      <c r="D331" s="4"/>
      <c r="E331" s="4"/>
      <c r="F331" s="4" t="s">
        <v>136</v>
      </c>
      <c r="G331" s="8"/>
    </row>
    <row r="332" spans="1:7" x14ac:dyDescent="0.3">
      <c r="A332" s="72">
        <v>5</v>
      </c>
      <c r="B332" s="68" t="s">
        <v>96</v>
      </c>
      <c r="C332" s="67" t="s">
        <v>79</v>
      </c>
      <c r="D332" s="4">
        <v>5</v>
      </c>
      <c r="E332" s="4"/>
      <c r="F332" s="4"/>
      <c r="G332" s="8"/>
    </row>
    <row r="333" spans="1:7" x14ac:dyDescent="0.3">
      <c r="A333" s="72">
        <v>6</v>
      </c>
      <c r="B333" s="68" t="s">
        <v>85</v>
      </c>
      <c r="C333" s="67" t="s">
        <v>86</v>
      </c>
      <c r="D333" s="4">
        <v>125</v>
      </c>
      <c r="E333" s="4">
        <v>150</v>
      </c>
      <c r="F333" s="4"/>
      <c r="G333" s="8"/>
    </row>
    <row r="334" spans="1:7" ht="28.8" x14ac:dyDescent="0.3">
      <c r="A334" s="72">
        <v>7</v>
      </c>
      <c r="B334" s="79" t="s">
        <v>203</v>
      </c>
      <c r="C334" s="67"/>
      <c r="D334" s="4"/>
      <c r="E334" s="4"/>
      <c r="F334" s="4" t="s">
        <v>194</v>
      </c>
      <c r="G334" s="8"/>
    </row>
    <row r="335" spans="1:7" x14ac:dyDescent="0.3">
      <c r="A335" s="40"/>
      <c r="B335" s="84" t="s">
        <v>188</v>
      </c>
      <c r="C335" s="64"/>
      <c r="D335" s="7"/>
      <c r="E335" s="7"/>
      <c r="F335" s="51"/>
      <c r="G335" s="52"/>
    </row>
    <row r="336" spans="1:7" ht="61.5" customHeight="1" x14ac:dyDescent="0.3">
      <c r="A336" s="40"/>
      <c r="B336" s="53" t="e" vm="12">
        <v>#VALUE!</v>
      </c>
      <c r="C336" s="50"/>
      <c r="D336" s="55"/>
      <c r="E336" s="7"/>
      <c r="F336" s="51"/>
      <c r="G336" s="52"/>
    </row>
    <row r="337" spans="1:7" x14ac:dyDescent="0.3">
      <c r="A337" s="40"/>
      <c r="B337" s="57"/>
      <c r="C337" s="50"/>
      <c r="D337" s="55"/>
      <c r="E337" s="7"/>
      <c r="F337" s="7"/>
      <c r="G337" s="52"/>
    </row>
    <row r="338" spans="1:7" x14ac:dyDescent="0.3">
      <c r="B338" s="10" t="s">
        <v>10</v>
      </c>
      <c r="C338" s="21">
        <v>2</v>
      </c>
    </row>
    <row r="339" spans="1:7" x14ac:dyDescent="0.3">
      <c r="B339" s="10" t="s">
        <v>11</v>
      </c>
      <c r="C339" s="18"/>
    </row>
    <row r="340" spans="1:7" x14ac:dyDescent="0.3">
      <c r="B340" s="10" t="s">
        <v>12</v>
      </c>
      <c r="C340" s="18">
        <f>C338*C339</f>
        <v>0</v>
      </c>
    </row>
    <row r="341" spans="1:7" x14ac:dyDescent="0.3">
      <c r="B341" s="10" t="s">
        <v>13</v>
      </c>
      <c r="C341" s="18">
        <f>C340*0.23</f>
        <v>0</v>
      </c>
    </row>
    <row r="342" spans="1:7" x14ac:dyDescent="0.3">
      <c r="B342" s="1" t="s">
        <v>14</v>
      </c>
      <c r="C342" s="18">
        <f>C340+C341</f>
        <v>0</v>
      </c>
    </row>
    <row r="343" spans="1:7" x14ac:dyDescent="0.3">
      <c r="B343" s="30"/>
      <c r="C343" s="31"/>
    </row>
    <row r="344" spans="1:7" x14ac:dyDescent="0.3">
      <c r="G344" s="13" t="s">
        <v>2</v>
      </c>
    </row>
    <row r="345" spans="1:7" ht="51" customHeight="1" x14ac:dyDescent="0.3">
      <c r="B345" s="164" t="s">
        <v>276</v>
      </c>
      <c r="C345" s="165"/>
      <c r="D345" s="165"/>
      <c r="E345" s="165"/>
      <c r="F345" s="166"/>
      <c r="G345" s="23" t="s">
        <v>34</v>
      </c>
    </row>
    <row r="346" spans="1:7" x14ac:dyDescent="0.3">
      <c r="A346" s="167" t="s">
        <v>3</v>
      </c>
      <c r="B346" s="170" t="s">
        <v>4</v>
      </c>
      <c r="C346" s="173" t="s">
        <v>5</v>
      </c>
      <c r="D346" s="176" t="s">
        <v>6</v>
      </c>
      <c r="E346" s="177"/>
      <c r="F346" s="178"/>
      <c r="G346" s="159" t="s">
        <v>31</v>
      </c>
    </row>
    <row r="347" spans="1:7" ht="14.55" customHeight="1" x14ac:dyDescent="0.3">
      <c r="A347" s="168"/>
      <c r="B347" s="171"/>
      <c r="C347" s="174"/>
      <c r="D347" s="179" t="s">
        <v>7</v>
      </c>
      <c r="E347" s="179" t="s">
        <v>8</v>
      </c>
      <c r="F347" s="181" t="s">
        <v>197</v>
      </c>
      <c r="G347" s="160"/>
    </row>
    <row r="348" spans="1:7" ht="24.6" customHeight="1" x14ac:dyDescent="0.3">
      <c r="A348" s="169"/>
      <c r="B348" s="172"/>
      <c r="C348" s="175"/>
      <c r="D348" s="180"/>
      <c r="E348" s="180"/>
      <c r="F348" s="182"/>
      <c r="G348" s="161"/>
    </row>
    <row r="349" spans="1:7" x14ac:dyDescent="0.3">
      <c r="A349" s="72" t="s">
        <v>9</v>
      </c>
      <c r="B349" s="63" t="s">
        <v>64</v>
      </c>
      <c r="C349" s="67" t="s">
        <v>65</v>
      </c>
      <c r="D349" s="4">
        <v>1190</v>
      </c>
      <c r="E349" s="4">
        <v>1200</v>
      </c>
      <c r="F349" s="4"/>
      <c r="G349" s="8"/>
    </row>
    <row r="350" spans="1:7" x14ac:dyDescent="0.3">
      <c r="A350" s="72">
        <v>2</v>
      </c>
      <c r="B350" s="63" t="s">
        <v>95</v>
      </c>
      <c r="C350" s="67" t="s">
        <v>65</v>
      </c>
      <c r="D350" s="4">
        <v>440</v>
      </c>
      <c r="E350" s="4">
        <v>460</v>
      </c>
      <c r="F350" s="4"/>
      <c r="G350" s="8"/>
    </row>
    <row r="351" spans="1:7" x14ac:dyDescent="0.3">
      <c r="A351" s="72">
        <v>3</v>
      </c>
      <c r="B351" s="69" t="s">
        <v>68</v>
      </c>
      <c r="C351" s="67" t="s">
        <v>65</v>
      </c>
      <c r="D351" s="4">
        <v>1140</v>
      </c>
      <c r="E351" s="4">
        <v>1145</v>
      </c>
      <c r="F351" s="4"/>
      <c r="G351" s="8"/>
    </row>
    <row r="352" spans="1:7" x14ac:dyDescent="0.3">
      <c r="A352" s="72">
        <v>4</v>
      </c>
      <c r="B352" s="68" t="s">
        <v>209</v>
      </c>
      <c r="C352" s="67"/>
      <c r="D352" s="4"/>
      <c r="E352" s="4"/>
      <c r="F352" s="4" t="s">
        <v>136</v>
      </c>
      <c r="G352" s="8"/>
    </row>
    <row r="353" spans="1:7" x14ac:dyDescent="0.3">
      <c r="A353" s="72">
        <v>5</v>
      </c>
      <c r="B353" s="68" t="s">
        <v>127</v>
      </c>
      <c r="C353" s="67"/>
      <c r="D353" s="4"/>
      <c r="E353" s="4"/>
      <c r="F353" s="4" t="s">
        <v>136</v>
      </c>
      <c r="G353" s="8"/>
    </row>
    <row r="354" spans="1:7" x14ac:dyDescent="0.3">
      <c r="A354" s="72">
        <v>6</v>
      </c>
      <c r="B354" s="68" t="s">
        <v>98</v>
      </c>
      <c r="C354" s="67" t="s">
        <v>79</v>
      </c>
      <c r="D354" s="4">
        <v>12</v>
      </c>
      <c r="E354" s="4"/>
      <c r="F354" s="4"/>
      <c r="G354" s="8"/>
    </row>
    <row r="355" spans="1:7" x14ac:dyDescent="0.3">
      <c r="A355" s="72">
        <v>7</v>
      </c>
      <c r="B355" s="68" t="s">
        <v>97</v>
      </c>
      <c r="C355" s="67" t="s">
        <v>79</v>
      </c>
      <c r="D355" s="4">
        <v>3</v>
      </c>
      <c r="E355" s="4"/>
      <c r="F355" s="4"/>
      <c r="G355" s="8"/>
    </row>
    <row r="356" spans="1:7" x14ac:dyDescent="0.3">
      <c r="A356" s="72">
        <v>8</v>
      </c>
      <c r="B356" s="68" t="s">
        <v>210</v>
      </c>
      <c r="C356" s="67"/>
      <c r="D356" s="4"/>
      <c r="E356" s="4"/>
      <c r="F356" s="4" t="s">
        <v>136</v>
      </c>
      <c r="G356" s="8"/>
    </row>
    <row r="357" spans="1:7" x14ac:dyDescent="0.3">
      <c r="A357" s="72" t="s">
        <v>26</v>
      </c>
      <c r="B357" s="63" t="s">
        <v>129</v>
      </c>
      <c r="C357" s="67"/>
      <c r="D357" s="4"/>
      <c r="E357" s="4"/>
      <c r="F357" s="4" t="s">
        <v>136</v>
      </c>
      <c r="G357" s="8"/>
    </row>
    <row r="358" spans="1:7" ht="72" x14ac:dyDescent="0.3">
      <c r="A358" s="72" t="s">
        <v>29</v>
      </c>
      <c r="B358" s="79" t="s">
        <v>203</v>
      </c>
      <c r="C358" s="67"/>
      <c r="D358" s="4"/>
      <c r="E358" s="4"/>
      <c r="F358" s="4" t="s">
        <v>211</v>
      </c>
      <c r="G358" s="8"/>
    </row>
    <row r="359" spans="1:7" x14ac:dyDescent="0.3">
      <c r="A359" s="83"/>
      <c r="B359" s="96" t="s">
        <v>188</v>
      </c>
      <c r="C359" s="85"/>
      <c r="D359" s="7"/>
      <c r="E359" s="7"/>
      <c r="F359" s="7"/>
      <c r="G359" s="52"/>
    </row>
    <row r="360" spans="1:7" ht="56.1" customHeight="1" x14ac:dyDescent="0.3">
      <c r="A360" s="40"/>
      <c r="B360" s="53" t="e" vm="13">
        <v>#VALUE!</v>
      </c>
      <c r="C360" s="50"/>
      <c r="D360" s="55"/>
      <c r="E360" s="7"/>
      <c r="F360" s="51"/>
      <c r="G360" s="52"/>
    </row>
    <row r="362" spans="1:7" x14ac:dyDescent="0.3">
      <c r="B362" s="10" t="s">
        <v>10</v>
      </c>
      <c r="C362" s="59">
        <v>2</v>
      </c>
    </row>
    <row r="363" spans="1:7" x14ac:dyDescent="0.3">
      <c r="B363" s="10" t="s">
        <v>11</v>
      </c>
      <c r="C363" s="18"/>
    </row>
    <row r="364" spans="1:7" x14ac:dyDescent="0.3">
      <c r="B364" s="10" t="s">
        <v>12</v>
      </c>
      <c r="C364" s="18">
        <f>C362*C363</f>
        <v>0</v>
      </c>
    </row>
    <row r="365" spans="1:7" x14ac:dyDescent="0.3">
      <c r="B365" s="10" t="s">
        <v>13</v>
      </c>
      <c r="C365" s="18">
        <f>C364*0.23</f>
        <v>0</v>
      </c>
    </row>
    <row r="366" spans="1:7" x14ac:dyDescent="0.3">
      <c r="B366" s="1" t="s">
        <v>14</v>
      </c>
      <c r="C366" s="18">
        <f>C364+C365</f>
        <v>0</v>
      </c>
    </row>
    <row r="367" spans="1:7" x14ac:dyDescent="0.3">
      <c r="B367" s="30"/>
      <c r="C367" s="31"/>
    </row>
    <row r="368" spans="1:7" ht="18" x14ac:dyDescent="0.35">
      <c r="B368" s="162" t="s">
        <v>48</v>
      </c>
      <c r="C368" s="162"/>
      <c r="D368" s="162"/>
      <c r="E368" s="162"/>
      <c r="F368" s="163"/>
      <c r="G368" s="13" t="s">
        <v>2</v>
      </c>
    </row>
    <row r="369" spans="1:7" ht="28.8" x14ac:dyDescent="0.3">
      <c r="B369" s="164" t="s">
        <v>277</v>
      </c>
      <c r="C369" s="165"/>
      <c r="D369" s="165"/>
      <c r="E369" s="165"/>
      <c r="F369" s="166"/>
      <c r="G369" s="23" t="s">
        <v>34</v>
      </c>
    </row>
    <row r="370" spans="1:7" ht="14.55" customHeight="1" x14ac:dyDescent="0.3">
      <c r="A370" s="167" t="s">
        <v>3</v>
      </c>
      <c r="B370" s="170" t="s">
        <v>4</v>
      </c>
      <c r="C370" s="173" t="s">
        <v>5</v>
      </c>
      <c r="D370" s="176" t="s">
        <v>6</v>
      </c>
      <c r="E370" s="177"/>
      <c r="F370" s="178"/>
      <c r="G370" s="25" t="s">
        <v>40</v>
      </c>
    </row>
    <row r="371" spans="1:7" ht="14.55" customHeight="1" x14ac:dyDescent="0.3">
      <c r="A371" s="168"/>
      <c r="B371" s="171"/>
      <c r="C371" s="174"/>
      <c r="D371" s="179" t="s">
        <v>7</v>
      </c>
      <c r="E371" s="179" t="s">
        <v>8</v>
      </c>
      <c r="F371" s="181" t="s">
        <v>197</v>
      </c>
      <c r="G371" s="159" t="s">
        <v>31</v>
      </c>
    </row>
    <row r="372" spans="1:7" ht="21.6" customHeight="1" x14ac:dyDescent="0.3">
      <c r="A372" s="169"/>
      <c r="B372" s="172"/>
      <c r="C372" s="175"/>
      <c r="D372" s="180"/>
      <c r="E372" s="180"/>
      <c r="F372" s="182"/>
      <c r="G372" s="160"/>
    </row>
    <row r="373" spans="1:7" x14ac:dyDescent="0.3">
      <c r="A373" s="72" t="s">
        <v>9</v>
      </c>
      <c r="B373" s="63" t="s">
        <v>64</v>
      </c>
      <c r="C373" s="67" t="s">
        <v>65</v>
      </c>
      <c r="D373" s="4">
        <v>1190</v>
      </c>
      <c r="E373" s="4">
        <v>1200</v>
      </c>
      <c r="F373" s="4"/>
      <c r="G373" s="161"/>
    </row>
    <row r="374" spans="1:7" x14ac:dyDescent="0.3">
      <c r="A374" s="72">
        <v>2</v>
      </c>
      <c r="B374" s="63" t="s">
        <v>92</v>
      </c>
      <c r="C374" s="67" t="s">
        <v>65</v>
      </c>
      <c r="D374" s="4">
        <v>2385</v>
      </c>
      <c r="E374" s="4">
        <v>2400</v>
      </c>
      <c r="F374" s="4"/>
      <c r="G374" s="8"/>
    </row>
    <row r="375" spans="1:7" x14ac:dyDescent="0.3">
      <c r="A375" s="72">
        <v>3</v>
      </c>
      <c r="B375" s="63" t="s">
        <v>68</v>
      </c>
      <c r="C375" s="67" t="s">
        <v>65</v>
      </c>
      <c r="D375" s="4">
        <v>710</v>
      </c>
      <c r="E375" s="4">
        <v>730</v>
      </c>
      <c r="F375" s="4"/>
      <c r="G375" s="8"/>
    </row>
    <row r="376" spans="1:7" x14ac:dyDescent="0.3">
      <c r="A376" s="72">
        <v>4</v>
      </c>
      <c r="B376" s="68" t="s">
        <v>100</v>
      </c>
      <c r="C376" s="67" t="s">
        <v>101</v>
      </c>
      <c r="D376" s="4">
        <v>6</v>
      </c>
      <c r="E376" s="4"/>
      <c r="F376" s="4" t="s">
        <v>136</v>
      </c>
      <c r="G376" s="8"/>
    </row>
    <row r="377" spans="1:7" x14ac:dyDescent="0.3">
      <c r="A377" s="72">
        <v>5</v>
      </c>
      <c r="B377" s="68" t="s">
        <v>212</v>
      </c>
      <c r="C377" s="67"/>
      <c r="D377" s="4"/>
      <c r="E377" s="4"/>
      <c r="F377" s="4" t="s">
        <v>136</v>
      </c>
      <c r="G377" s="8"/>
    </row>
    <row r="378" spans="1:7" x14ac:dyDescent="0.3">
      <c r="A378" s="72">
        <v>6</v>
      </c>
      <c r="B378" s="68" t="s">
        <v>102</v>
      </c>
      <c r="C378" s="67" t="s">
        <v>65</v>
      </c>
      <c r="D378" s="4">
        <v>20</v>
      </c>
      <c r="E378" s="4">
        <v>25</v>
      </c>
      <c r="F378" s="4"/>
      <c r="G378" s="8"/>
    </row>
    <row r="379" spans="1:7" x14ac:dyDescent="0.3">
      <c r="A379" s="72">
        <v>7</v>
      </c>
      <c r="B379" s="68" t="s">
        <v>213</v>
      </c>
      <c r="C379" s="67"/>
      <c r="D379" s="4"/>
      <c r="E379" s="4"/>
      <c r="F379" s="4" t="s">
        <v>136</v>
      </c>
      <c r="G379" s="8"/>
    </row>
    <row r="380" spans="1:7" x14ac:dyDescent="0.3">
      <c r="A380" s="72">
        <v>8</v>
      </c>
      <c r="B380" s="68" t="s">
        <v>131</v>
      </c>
      <c r="C380" s="67" t="s">
        <v>86</v>
      </c>
      <c r="D380" s="4">
        <v>80</v>
      </c>
      <c r="E380" s="4">
        <v>100</v>
      </c>
      <c r="F380" s="4"/>
      <c r="G380" s="8"/>
    </row>
    <row r="381" spans="1:7" ht="28.8" x14ac:dyDescent="0.3">
      <c r="A381" s="72">
        <v>9</v>
      </c>
      <c r="B381" s="79" t="s">
        <v>214</v>
      </c>
      <c r="C381" s="67"/>
      <c r="D381" s="4"/>
      <c r="E381" s="4"/>
      <c r="F381" s="4" t="s">
        <v>215</v>
      </c>
      <c r="G381" s="8"/>
    </row>
    <row r="382" spans="1:7" ht="28.8" x14ac:dyDescent="0.3">
      <c r="A382" s="72">
        <v>10</v>
      </c>
      <c r="B382" s="79" t="s">
        <v>216</v>
      </c>
      <c r="C382" s="67"/>
      <c r="D382" s="4"/>
      <c r="E382" s="4"/>
      <c r="F382" s="4" t="s">
        <v>217</v>
      </c>
      <c r="G382" s="35"/>
    </row>
    <row r="383" spans="1:7" x14ac:dyDescent="0.3">
      <c r="A383" s="40"/>
      <c r="B383" s="84" t="s">
        <v>188</v>
      </c>
      <c r="C383" s="64"/>
      <c r="D383" s="7"/>
      <c r="E383" s="7"/>
      <c r="F383" s="51"/>
      <c r="G383" s="52"/>
    </row>
    <row r="384" spans="1:7" ht="62.1" customHeight="1" x14ac:dyDescent="0.3">
      <c r="A384" s="40"/>
      <c r="B384" s="53" t="e" vm="14">
        <v>#VALUE!</v>
      </c>
      <c r="C384" s="50"/>
      <c r="D384" s="55"/>
      <c r="E384" s="7"/>
      <c r="F384" s="51"/>
      <c r="G384" s="52"/>
    </row>
    <row r="385" spans="1:7" x14ac:dyDescent="0.3">
      <c r="A385" s="40"/>
      <c r="B385" s="57"/>
      <c r="C385" s="50"/>
      <c r="D385" s="55"/>
      <c r="E385" s="7"/>
      <c r="F385" s="7"/>
      <c r="G385" s="52"/>
    </row>
    <row r="386" spans="1:7" x14ac:dyDescent="0.3">
      <c r="B386" s="10" t="s">
        <v>10</v>
      </c>
      <c r="C386" s="21">
        <v>1</v>
      </c>
    </row>
    <row r="387" spans="1:7" x14ac:dyDescent="0.3">
      <c r="B387" s="10" t="s">
        <v>11</v>
      </c>
      <c r="C387" s="18"/>
    </row>
    <row r="388" spans="1:7" x14ac:dyDescent="0.3">
      <c r="B388" s="10" t="s">
        <v>12</v>
      </c>
      <c r="C388" s="18">
        <f>C386*C387</f>
        <v>0</v>
      </c>
    </row>
    <row r="389" spans="1:7" x14ac:dyDescent="0.3">
      <c r="B389" s="10" t="s">
        <v>13</v>
      </c>
      <c r="C389" s="18">
        <f>C388*0.23</f>
        <v>0</v>
      </c>
    </row>
    <row r="390" spans="1:7" x14ac:dyDescent="0.3">
      <c r="B390" s="1" t="s">
        <v>14</v>
      </c>
      <c r="C390" s="18">
        <f>C388+C389</f>
        <v>0</v>
      </c>
    </row>
    <row r="391" spans="1:7" x14ac:dyDescent="0.3">
      <c r="B391" s="30"/>
      <c r="C391" s="31"/>
    </row>
    <row r="392" spans="1:7" x14ac:dyDescent="0.3">
      <c r="G392" s="13" t="s">
        <v>2</v>
      </c>
    </row>
    <row r="393" spans="1:7" ht="28.8" x14ac:dyDescent="0.3">
      <c r="B393" s="164" t="s">
        <v>278</v>
      </c>
      <c r="C393" s="165"/>
      <c r="D393" s="165"/>
      <c r="E393" s="165"/>
      <c r="F393" s="166"/>
      <c r="G393" s="23" t="s">
        <v>34</v>
      </c>
    </row>
    <row r="394" spans="1:7" x14ac:dyDescent="0.3">
      <c r="A394" s="183" t="s">
        <v>3</v>
      </c>
      <c r="B394" s="186" t="s">
        <v>4</v>
      </c>
      <c r="C394" s="189" t="s">
        <v>5</v>
      </c>
      <c r="D394" s="192" t="s">
        <v>6</v>
      </c>
      <c r="E394" s="193"/>
      <c r="F394" s="194"/>
      <c r="G394" s="159" t="s">
        <v>31</v>
      </c>
    </row>
    <row r="395" spans="1:7" ht="14.55" customHeight="1" x14ac:dyDescent="0.3">
      <c r="A395" s="184"/>
      <c r="B395" s="187"/>
      <c r="C395" s="190"/>
      <c r="D395" s="195" t="s">
        <v>7</v>
      </c>
      <c r="E395" s="195" t="s">
        <v>8</v>
      </c>
      <c r="F395" s="197" t="s">
        <v>197</v>
      </c>
      <c r="G395" s="160"/>
    </row>
    <row r="396" spans="1:7" ht="27" customHeight="1" x14ac:dyDescent="0.3">
      <c r="A396" s="185"/>
      <c r="B396" s="188"/>
      <c r="C396" s="191"/>
      <c r="D396" s="196"/>
      <c r="E396" s="196"/>
      <c r="F396" s="198"/>
      <c r="G396" s="161"/>
    </row>
    <row r="397" spans="1:7" x14ac:dyDescent="0.3">
      <c r="A397" s="72" t="s">
        <v>9</v>
      </c>
      <c r="B397" s="88" t="s">
        <v>104</v>
      </c>
      <c r="C397" s="67" t="s">
        <v>65</v>
      </c>
      <c r="D397" s="4">
        <v>500</v>
      </c>
      <c r="E397" s="4">
        <v>510</v>
      </c>
      <c r="F397" s="4"/>
      <c r="G397" s="46"/>
    </row>
    <row r="398" spans="1:7" x14ac:dyDescent="0.3">
      <c r="A398" s="72">
        <v>2</v>
      </c>
      <c r="B398" s="88" t="s">
        <v>82</v>
      </c>
      <c r="C398" s="67" t="s">
        <v>65</v>
      </c>
      <c r="D398" s="4">
        <v>430</v>
      </c>
      <c r="E398" s="4">
        <v>440</v>
      </c>
      <c r="F398" s="4"/>
      <c r="G398" s="8"/>
    </row>
    <row r="399" spans="1:7" x14ac:dyDescent="0.3">
      <c r="A399" s="72">
        <v>3</v>
      </c>
      <c r="B399" s="88" t="s">
        <v>81</v>
      </c>
      <c r="C399" s="67" t="s">
        <v>65</v>
      </c>
      <c r="D399" s="4">
        <v>440</v>
      </c>
      <c r="E399" s="4">
        <v>450</v>
      </c>
      <c r="F399" s="4"/>
      <c r="G399" s="8"/>
    </row>
    <row r="400" spans="1:7" x14ac:dyDescent="0.3">
      <c r="A400" s="72">
        <v>4</v>
      </c>
      <c r="B400" s="88" t="s">
        <v>85</v>
      </c>
      <c r="C400" s="67" t="s">
        <v>86</v>
      </c>
      <c r="D400" s="4">
        <v>120</v>
      </c>
      <c r="E400" s="4">
        <v>130</v>
      </c>
      <c r="F400" s="4"/>
      <c r="G400" s="8"/>
    </row>
    <row r="401" spans="1:7" x14ac:dyDescent="0.3">
      <c r="A401" s="72">
        <v>5</v>
      </c>
      <c r="B401" s="88" t="s">
        <v>218</v>
      </c>
      <c r="C401" s="67"/>
      <c r="D401" s="4"/>
      <c r="E401" s="4"/>
      <c r="F401" s="4" t="s">
        <v>136</v>
      </c>
      <c r="G401" s="8"/>
    </row>
    <row r="402" spans="1:7" ht="28.8" x14ac:dyDescent="0.3">
      <c r="A402" s="72">
        <v>6</v>
      </c>
      <c r="B402" s="88" t="s">
        <v>103</v>
      </c>
      <c r="C402" s="67"/>
      <c r="D402" s="4"/>
      <c r="E402" s="4"/>
      <c r="F402" s="4" t="s">
        <v>136</v>
      </c>
      <c r="G402" s="8"/>
    </row>
    <row r="403" spans="1:7" ht="28.8" x14ac:dyDescent="0.3">
      <c r="A403" s="72">
        <v>7</v>
      </c>
      <c r="B403" s="88" t="s">
        <v>219</v>
      </c>
      <c r="C403" s="67"/>
      <c r="D403" s="4"/>
      <c r="E403" s="4"/>
      <c r="F403" s="4" t="s">
        <v>136</v>
      </c>
      <c r="G403" s="8"/>
    </row>
    <row r="404" spans="1:7" x14ac:dyDescent="0.3">
      <c r="A404" s="72">
        <v>8</v>
      </c>
      <c r="B404" s="88" t="s">
        <v>220</v>
      </c>
      <c r="C404" s="67"/>
      <c r="D404" s="4"/>
      <c r="E404" s="4"/>
      <c r="F404" s="4" t="s">
        <v>136</v>
      </c>
      <c r="G404" s="8"/>
    </row>
    <row r="405" spans="1:7" ht="28.8" x14ac:dyDescent="0.3">
      <c r="A405" s="72" t="s">
        <v>26</v>
      </c>
      <c r="B405" s="79" t="s">
        <v>216</v>
      </c>
      <c r="C405" s="67"/>
      <c r="D405" s="4"/>
      <c r="E405" s="4"/>
      <c r="F405" s="4" t="s">
        <v>221</v>
      </c>
      <c r="G405" s="35"/>
    </row>
    <row r="406" spans="1:7" x14ac:dyDescent="0.3">
      <c r="A406" s="83"/>
      <c r="B406" s="84" t="s">
        <v>188</v>
      </c>
      <c r="C406" s="85"/>
      <c r="D406" s="7"/>
      <c r="E406" s="7"/>
      <c r="F406" s="7"/>
      <c r="G406" s="52"/>
    </row>
    <row r="407" spans="1:7" ht="53.1" customHeight="1" x14ac:dyDescent="0.3">
      <c r="A407" s="40"/>
      <c r="B407" s="53" t="e" vm="15">
        <v>#VALUE!</v>
      </c>
      <c r="C407" s="50"/>
      <c r="D407" s="55"/>
      <c r="E407" s="7"/>
      <c r="F407" s="51"/>
      <c r="G407" s="52"/>
    </row>
    <row r="409" spans="1:7" x14ac:dyDescent="0.3">
      <c r="B409" s="10" t="s">
        <v>10</v>
      </c>
      <c r="C409" s="21">
        <v>6</v>
      </c>
    </row>
    <row r="410" spans="1:7" x14ac:dyDescent="0.3">
      <c r="B410" s="10" t="s">
        <v>11</v>
      </c>
      <c r="C410" s="18"/>
    </row>
    <row r="411" spans="1:7" x14ac:dyDescent="0.3">
      <c r="B411" s="10" t="s">
        <v>12</v>
      </c>
      <c r="C411" s="18">
        <f>C409*C410</f>
        <v>0</v>
      </c>
    </row>
    <row r="412" spans="1:7" x14ac:dyDescent="0.3">
      <c r="B412" s="10" t="s">
        <v>13</v>
      </c>
      <c r="C412" s="18">
        <f>C411*0.23</f>
        <v>0</v>
      </c>
    </row>
    <row r="413" spans="1:7" x14ac:dyDescent="0.3">
      <c r="B413" s="1" t="s">
        <v>14</v>
      </c>
      <c r="C413" s="18">
        <f>C411+C412</f>
        <v>0</v>
      </c>
    </row>
    <row r="414" spans="1:7" x14ac:dyDescent="0.3">
      <c r="B414" s="30"/>
      <c r="C414" s="31"/>
    </row>
    <row r="415" spans="1:7" x14ac:dyDescent="0.3">
      <c r="G415" s="13" t="s">
        <v>2</v>
      </c>
    </row>
    <row r="416" spans="1:7" ht="28.8" x14ac:dyDescent="0.3">
      <c r="B416" s="164" t="s">
        <v>279</v>
      </c>
      <c r="C416" s="165"/>
      <c r="D416" s="165"/>
      <c r="E416" s="165"/>
      <c r="F416" s="166"/>
      <c r="G416" s="23" t="s">
        <v>34</v>
      </c>
    </row>
    <row r="417" spans="1:7" x14ac:dyDescent="0.3">
      <c r="A417" s="183" t="s">
        <v>3</v>
      </c>
      <c r="B417" s="186" t="s">
        <v>4</v>
      </c>
      <c r="C417" s="189" t="s">
        <v>5</v>
      </c>
      <c r="D417" s="192" t="s">
        <v>6</v>
      </c>
      <c r="E417" s="193"/>
      <c r="F417" s="194"/>
      <c r="G417" s="159" t="s">
        <v>31</v>
      </c>
    </row>
    <row r="418" spans="1:7" ht="14.55" customHeight="1" x14ac:dyDescent="0.3">
      <c r="A418" s="184"/>
      <c r="B418" s="187"/>
      <c r="C418" s="190"/>
      <c r="D418" s="195" t="s">
        <v>7</v>
      </c>
      <c r="E418" s="195" t="s">
        <v>8</v>
      </c>
      <c r="F418" s="197" t="s">
        <v>197</v>
      </c>
      <c r="G418" s="160"/>
    </row>
    <row r="419" spans="1:7" ht="26.55" customHeight="1" x14ac:dyDescent="0.3">
      <c r="A419" s="185"/>
      <c r="B419" s="188"/>
      <c r="C419" s="191"/>
      <c r="D419" s="196"/>
      <c r="E419" s="196"/>
      <c r="F419" s="198"/>
      <c r="G419" s="161"/>
    </row>
    <row r="420" spans="1:7" x14ac:dyDescent="0.3">
      <c r="A420" s="6" t="s">
        <v>9</v>
      </c>
      <c r="B420" s="88" t="s">
        <v>105</v>
      </c>
      <c r="C420" s="67" t="s">
        <v>65</v>
      </c>
      <c r="D420" s="4">
        <v>2600</v>
      </c>
      <c r="E420" s="4">
        <v>2720</v>
      </c>
      <c r="F420" s="4"/>
      <c r="G420" s="8"/>
    </row>
    <row r="421" spans="1:7" x14ac:dyDescent="0.3">
      <c r="A421" s="6">
        <v>2</v>
      </c>
      <c r="B421" s="88" t="s">
        <v>106</v>
      </c>
      <c r="C421" s="67" t="s">
        <v>65</v>
      </c>
      <c r="D421" s="4">
        <v>680</v>
      </c>
      <c r="E421" s="4">
        <v>690</v>
      </c>
      <c r="F421" s="4"/>
      <c r="G421" s="8"/>
    </row>
    <row r="422" spans="1:7" x14ac:dyDescent="0.3">
      <c r="A422" s="6">
        <v>3</v>
      </c>
      <c r="B422" s="88" t="s">
        <v>107</v>
      </c>
      <c r="C422" s="67" t="s">
        <v>65</v>
      </c>
      <c r="D422" s="4">
        <v>700</v>
      </c>
      <c r="E422" s="4">
        <v>1430</v>
      </c>
      <c r="F422" s="4"/>
      <c r="G422" s="8"/>
    </row>
    <row r="423" spans="1:7" x14ac:dyDescent="0.3">
      <c r="A423" s="6">
        <v>4</v>
      </c>
      <c r="B423" s="88" t="s">
        <v>109</v>
      </c>
      <c r="C423" s="67" t="s">
        <v>86</v>
      </c>
      <c r="D423" s="4">
        <v>120</v>
      </c>
      <c r="E423" s="4"/>
      <c r="F423" s="4"/>
      <c r="G423" s="8"/>
    </row>
    <row r="424" spans="1:7" x14ac:dyDescent="0.3">
      <c r="A424" s="6"/>
      <c r="B424" s="88" t="s">
        <v>85</v>
      </c>
      <c r="C424" s="67" t="s">
        <v>86</v>
      </c>
      <c r="D424" s="4">
        <v>360</v>
      </c>
      <c r="E424" s="4"/>
      <c r="F424" s="4"/>
      <c r="G424" s="8"/>
    </row>
    <row r="425" spans="1:7" x14ac:dyDescent="0.3">
      <c r="A425" s="6">
        <v>5</v>
      </c>
      <c r="B425" s="88" t="s">
        <v>166</v>
      </c>
      <c r="C425" s="67"/>
      <c r="D425" s="4"/>
      <c r="E425" s="4"/>
      <c r="F425" s="4" t="s">
        <v>136</v>
      </c>
      <c r="G425" s="8"/>
    </row>
    <row r="426" spans="1:7" ht="28.8" x14ac:dyDescent="0.3">
      <c r="A426" s="6">
        <v>6</v>
      </c>
      <c r="B426" s="96" t="s">
        <v>222</v>
      </c>
      <c r="C426" s="67"/>
      <c r="D426" s="4"/>
      <c r="E426" s="4"/>
      <c r="F426" s="4" t="s">
        <v>136</v>
      </c>
      <c r="G426" s="8"/>
    </row>
    <row r="427" spans="1:7" x14ac:dyDescent="0.3">
      <c r="A427" s="6">
        <v>7</v>
      </c>
      <c r="B427" s="88" t="s">
        <v>167</v>
      </c>
      <c r="C427" s="67"/>
      <c r="D427" s="4"/>
      <c r="E427" s="4"/>
      <c r="F427" s="4" t="s">
        <v>136</v>
      </c>
      <c r="G427" s="8"/>
    </row>
    <row r="428" spans="1:7" ht="19.95" customHeight="1" x14ac:dyDescent="0.3">
      <c r="A428" s="6">
        <v>8</v>
      </c>
      <c r="B428" s="88" t="s">
        <v>108</v>
      </c>
      <c r="C428" s="67"/>
      <c r="D428" s="4"/>
      <c r="E428" s="4"/>
      <c r="F428" s="4" t="s">
        <v>136</v>
      </c>
      <c r="G428" s="8"/>
    </row>
    <row r="429" spans="1:7" ht="30.45" customHeight="1" x14ac:dyDescent="0.3">
      <c r="A429" s="6" t="s">
        <v>26</v>
      </c>
      <c r="B429" s="97" t="s">
        <v>223</v>
      </c>
      <c r="C429" s="67"/>
      <c r="D429" s="4"/>
      <c r="E429" s="4"/>
      <c r="F429" s="4" t="s">
        <v>136</v>
      </c>
      <c r="G429" s="8"/>
    </row>
    <row r="430" spans="1:7" ht="28.8" x14ac:dyDescent="0.3">
      <c r="A430" s="6" t="s">
        <v>29</v>
      </c>
      <c r="B430" s="97" t="s">
        <v>203</v>
      </c>
      <c r="C430" s="67"/>
      <c r="D430" s="4"/>
      <c r="E430" s="4"/>
      <c r="F430" s="4" t="s">
        <v>224</v>
      </c>
      <c r="G430" s="8"/>
    </row>
    <row r="431" spans="1:7" x14ac:dyDescent="0.3">
      <c r="A431" s="40"/>
      <c r="B431" s="94" t="s">
        <v>188</v>
      </c>
      <c r="C431" s="85"/>
      <c r="D431" s="7"/>
      <c r="E431" s="7"/>
      <c r="F431" s="7"/>
      <c r="G431" s="62"/>
    </row>
    <row r="432" spans="1:7" ht="56.55" customHeight="1" x14ac:dyDescent="0.3">
      <c r="A432" s="40"/>
      <c r="B432" s="49" t="e" vm="16">
        <v>#VALUE!</v>
      </c>
      <c r="C432" s="50"/>
      <c r="D432" s="55"/>
      <c r="E432" s="7"/>
      <c r="F432" s="51"/>
      <c r="G432" s="52"/>
    </row>
    <row r="434" spans="1:7" x14ac:dyDescent="0.3">
      <c r="B434" s="10" t="s">
        <v>10</v>
      </c>
      <c r="C434" s="21">
        <v>1</v>
      </c>
    </row>
    <row r="435" spans="1:7" x14ac:dyDescent="0.3">
      <c r="B435" s="10" t="s">
        <v>11</v>
      </c>
      <c r="C435" s="18"/>
    </row>
    <row r="436" spans="1:7" x14ac:dyDescent="0.3">
      <c r="B436" s="10" t="s">
        <v>12</v>
      </c>
      <c r="C436" s="18">
        <f>C434*C435</f>
        <v>0</v>
      </c>
    </row>
    <row r="437" spans="1:7" x14ac:dyDescent="0.3">
      <c r="B437" s="10" t="s">
        <v>13</v>
      </c>
      <c r="C437" s="18">
        <f>C436*0.23</f>
        <v>0</v>
      </c>
    </row>
    <row r="438" spans="1:7" x14ac:dyDescent="0.3">
      <c r="B438" s="1" t="s">
        <v>14</v>
      </c>
      <c r="C438" s="18">
        <f>C436+C437</f>
        <v>0</v>
      </c>
    </row>
    <row r="439" spans="1:7" x14ac:dyDescent="0.3">
      <c r="B439" s="30"/>
      <c r="C439" s="31"/>
    </row>
    <row r="440" spans="1:7" x14ac:dyDescent="0.3">
      <c r="G440" s="13" t="s">
        <v>2</v>
      </c>
    </row>
    <row r="441" spans="1:7" ht="28.8" x14ac:dyDescent="0.3">
      <c r="B441" s="164" t="s">
        <v>280</v>
      </c>
      <c r="C441" s="165"/>
      <c r="D441" s="165"/>
      <c r="E441" s="165"/>
      <c r="F441" s="166"/>
      <c r="G441" s="23" t="s">
        <v>34</v>
      </c>
    </row>
    <row r="442" spans="1:7" x14ac:dyDescent="0.3">
      <c r="A442" s="167" t="s">
        <v>3</v>
      </c>
      <c r="B442" s="170" t="s">
        <v>4</v>
      </c>
      <c r="C442" s="173" t="s">
        <v>5</v>
      </c>
      <c r="D442" s="176" t="s">
        <v>6</v>
      </c>
      <c r="E442" s="177"/>
      <c r="F442" s="178"/>
      <c r="G442" s="159" t="s">
        <v>31</v>
      </c>
    </row>
    <row r="443" spans="1:7" ht="14.55" customHeight="1" x14ac:dyDescent="0.3">
      <c r="A443" s="168"/>
      <c r="B443" s="171"/>
      <c r="C443" s="174"/>
      <c r="D443" s="179" t="s">
        <v>7</v>
      </c>
      <c r="E443" s="179" t="s">
        <v>8</v>
      </c>
      <c r="F443" s="181" t="s">
        <v>197</v>
      </c>
      <c r="G443" s="160"/>
    </row>
    <row r="444" spans="1:7" ht="27.6" customHeight="1" x14ac:dyDescent="0.3">
      <c r="A444" s="169"/>
      <c r="B444" s="172"/>
      <c r="C444" s="175"/>
      <c r="D444" s="180"/>
      <c r="E444" s="180"/>
      <c r="F444" s="182"/>
      <c r="G444" s="161"/>
    </row>
    <row r="445" spans="1:7" x14ac:dyDescent="0.3">
      <c r="A445" s="72" t="s">
        <v>9</v>
      </c>
      <c r="B445" s="88" t="s">
        <v>68</v>
      </c>
      <c r="C445" s="67" t="s">
        <v>65</v>
      </c>
      <c r="D445" s="4">
        <v>600</v>
      </c>
      <c r="E445" s="4"/>
      <c r="F445" s="4"/>
      <c r="G445" s="8"/>
    </row>
    <row r="446" spans="1:7" x14ac:dyDescent="0.3">
      <c r="A446" s="72">
        <v>2</v>
      </c>
      <c r="B446" s="88" t="s">
        <v>92</v>
      </c>
      <c r="C446" s="67" t="s">
        <v>65</v>
      </c>
      <c r="D446" s="4">
        <v>900</v>
      </c>
      <c r="E446" s="4">
        <v>1800</v>
      </c>
      <c r="F446" s="4"/>
      <c r="G446" s="8"/>
    </row>
    <row r="447" spans="1:7" x14ac:dyDescent="0.3">
      <c r="A447" s="72">
        <v>3</v>
      </c>
      <c r="B447" s="88" t="s">
        <v>64</v>
      </c>
      <c r="C447" s="67" t="s">
        <v>65</v>
      </c>
      <c r="D447" s="4">
        <v>700</v>
      </c>
      <c r="E447" s="4">
        <v>1400</v>
      </c>
      <c r="F447" s="4"/>
      <c r="G447" s="8"/>
    </row>
    <row r="448" spans="1:7" x14ac:dyDescent="0.3">
      <c r="A448" s="72">
        <v>4</v>
      </c>
      <c r="B448" s="88" t="s">
        <v>110</v>
      </c>
      <c r="C448" s="67" t="s">
        <v>111</v>
      </c>
      <c r="D448" s="4">
        <v>205</v>
      </c>
      <c r="E448" s="4">
        <v>380</v>
      </c>
      <c r="F448" s="4"/>
      <c r="G448" s="8"/>
    </row>
    <row r="449" spans="1:7" x14ac:dyDescent="0.3">
      <c r="A449" s="72" t="s">
        <v>33</v>
      </c>
      <c r="B449" s="88" t="s">
        <v>225</v>
      </c>
      <c r="C449" s="67"/>
      <c r="D449" s="4"/>
      <c r="E449" s="4"/>
      <c r="F449" s="4" t="s">
        <v>136</v>
      </c>
      <c r="G449" s="8"/>
    </row>
    <row r="450" spans="1:7" x14ac:dyDescent="0.3">
      <c r="A450" s="72" t="s">
        <v>72</v>
      </c>
      <c r="B450" s="88" t="s">
        <v>226</v>
      </c>
      <c r="C450" s="67"/>
      <c r="D450" s="4"/>
      <c r="E450" s="4"/>
      <c r="F450" s="4" t="s">
        <v>136</v>
      </c>
      <c r="G450" s="8"/>
    </row>
    <row r="451" spans="1:7" x14ac:dyDescent="0.3">
      <c r="A451" s="72" t="s">
        <v>27</v>
      </c>
      <c r="B451" s="68" t="s">
        <v>112</v>
      </c>
      <c r="C451" s="67" t="s">
        <v>79</v>
      </c>
      <c r="D451" s="4"/>
      <c r="E451" s="4"/>
      <c r="F451" s="4">
        <v>3</v>
      </c>
      <c r="G451" s="8"/>
    </row>
    <row r="452" spans="1:7" x14ac:dyDescent="0.3">
      <c r="A452" s="72" t="s">
        <v>28</v>
      </c>
      <c r="B452" s="68" t="s">
        <v>113</v>
      </c>
      <c r="C452" s="67" t="s">
        <v>79</v>
      </c>
      <c r="D452" s="4"/>
      <c r="E452" s="4"/>
      <c r="F452" s="4">
        <v>2</v>
      </c>
      <c r="G452" s="8"/>
    </row>
    <row r="453" spans="1:7" x14ac:dyDescent="0.3">
      <c r="A453" s="72" t="s">
        <v>26</v>
      </c>
      <c r="B453" s="68" t="s">
        <v>114</v>
      </c>
      <c r="C453" s="67" t="s">
        <v>79</v>
      </c>
      <c r="D453" s="4"/>
      <c r="E453" s="4"/>
      <c r="F453" s="4">
        <v>2</v>
      </c>
      <c r="G453" s="8"/>
    </row>
    <row r="454" spans="1:7" x14ac:dyDescent="0.3">
      <c r="A454" s="40"/>
      <c r="B454" s="84" t="s">
        <v>188</v>
      </c>
      <c r="C454" s="66"/>
      <c r="D454" s="7"/>
      <c r="E454" s="7"/>
      <c r="F454" s="7"/>
      <c r="G454" s="52"/>
    </row>
    <row r="455" spans="1:7" ht="45.6" customHeight="1" x14ac:dyDescent="0.3">
      <c r="A455" s="40"/>
      <c r="B455" s="57" t="e" vm="17">
        <v>#VALUE!</v>
      </c>
      <c r="C455" s="41"/>
      <c r="D455" s="55"/>
      <c r="E455" s="7"/>
      <c r="F455" s="7"/>
      <c r="G455" s="52"/>
    </row>
    <row r="457" spans="1:7" x14ac:dyDescent="0.3">
      <c r="B457" s="10" t="s">
        <v>10</v>
      </c>
      <c r="C457" s="21">
        <v>7</v>
      </c>
    </row>
    <row r="458" spans="1:7" x14ac:dyDescent="0.3">
      <c r="B458" s="10" t="s">
        <v>11</v>
      </c>
      <c r="C458" s="18"/>
    </row>
    <row r="459" spans="1:7" x14ac:dyDescent="0.3">
      <c r="B459" s="10" t="s">
        <v>12</v>
      </c>
      <c r="C459" s="18">
        <f>C457*C458</f>
        <v>0</v>
      </c>
    </row>
    <row r="460" spans="1:7" x14ac:dyDescent="0.3">
      <c r="B460" s="10" t="s">
        <v>13</v>
      </c>
      <c r="C460" s="18">
        <f>C459*0.23</f>
        <v>0</v>
      </c>
    </row>
    <row r="461" spans="1:7" x14ac:dyDescent="0.3">
      <c r="B461" s="1" t="s">
        <v>14</v>
      </c>
      <c r="C461" s="18">
        <f>C459+C460</f>
        <v>0</v>
      </c>
    </row>
    <row r="462" spans="1:7" x14ac:dyDescent="0.3">
      <c r="B462" s="30"/>
      <c r="C462" s="31"/>
    </row>
    <row r="463" spans="1:7" ht="18" x14ac:dyDescent="0.35">
      <c r="B463" s="162" t="s">
        <v>49</v>
      </c>
      <c r="C463" s="162"/>
      <c r="D463" s="162"/>
      <c r="E463" s="162"/>
      <c r="F463" s="163"/>
      <c r="G463" s="13" t="s">
        <v>2</v>
      </c>
    </row>
    <row r="464" spans="1:7" ht="52.5" customHeight="1" x14ac:dyDescent="0.3">
      <c r="B464" s="164" t="s">
        <v>281</v>
      </c>
      <c r="C464" s="165"/>
      <c r="D464" s="165"/>
      <c r="E464" s="165"/>
      <c r="F464" s="166"/>
      <c r="G464" s="23" t="s">
        <v>34</v>
      </c>
    </row>
    <row r="465" spans="1:7" x14ac:dyDescent="0.3">
      <c r="A465" s="167" t="s">
        <v>3</v>
      </c>
      <c r="B465" s="170" t="s">
        <v>4</v>
      </c>
      <c r="C465" s="173" t="s">
        <v>5</v>
      </c>
      <c r="D465" s="176" t="s">
        <v>6</v>
      </c>
      <c r="E465" s="177"/>
      <c r="F465" s="178"/>
      <c r="G465" s="159" t="s">
        <v>31</v>
      </c>
    </row>
    <row r="466" spans="1:7" ht="14.55" customHeight="1" x14ac:dyDescent="0.3">
      <c r="A466" s="168"/>
      <c r="B466" s="171"/>
      <c r="C466" s="174"/>
      <c r="D466" s="179" t="s">
        <v>7</v>
      </c>
      <c r="E466" s="179" t="s">
        <v>8</v>
      </c>
      <c r="F466" s="181" t="s">
        <v>197</v>
      </c>
      <c r="G466" s="160"/>
    </row>
    <row r="467" spans="1:7" ht="27" customHeight="1" x14ac:dyDescent="0.3">
      <c r="A467" s="169"/>
      <c r="B467" s="172"/>
      <c r="C467" s="175"/>
      <c r="D467" s="180"/>
      <c r="E467" s="180"/>
      <c r="F467" s="182"/>
      <c r="G467" s="161"/>
    </row>
    <row r="468" spans="1:7" x14ac:dyDescent="0.3">
      <c r="A468" s="72">
        <v>1</v>
      </c>
      <c r="B468" s="63" t="s">
        <v>168</v>
      </c>
      <c r="C468" s="67" t="s">
        <v>65</v>
      </c>
      <c r="D468" s="4">
        <v>600</v>
      </c>
      <c r="E468" s="4"/>
      <c r="F468" s="4" t="s">
        <v>136</v>
      </c>
      <c r="G468" s="8"/>
    </row>
    <row r="469" spans="1:7" x14ac:dyDescent="0.3">
      <c r="A469" s="72">
        <v>2</v>
      </c>
      <c r="B469" s="63" t="s">
        <v>169</v>
      </c>
      <c r="C469" s="67" t="s">
        <v>65</v>
      </c>
      <c r="D469" s="4">
        <v>1700</v>
      </c>
      <c r="E469" s="4">
        <v>1710</v>
      </c>
      <c r="F469" s="4"/>
      <c r="G469" s="8"/>
    </row>
    <row r="470" spans="1:7" x14ac:dyDescent="0.3">
      <c r="A470" s="72">
        <v>3</v>
      </c>
      <c r="B470" s="63" t="s">
        <v>170</v>
      </c>
      <c r="C470" s="67"/>
      <c r="D470" s="4">
        <v>850</v>
      </c>
      <c r="E470" s="4">
        <v>885</v>
      </c>
      <c r="F470" s="4"/>
      <c r="G470" s="8"/>
    </row>
    <row r="471" spans="1:7" x14ac:dyDescent="0.3">
      <c r="A471" s="72">
        <v>4</v>
      </c>
      <c r="B471" s="71" t="s">
        <v>115</v>
      </c>
      <c r="C471" s="67" t="s">
        <v>86</v>
      </c>
      <c r="D471" s="4">
        <v>300</v>
      </c>
      <c r="E471" s="4"/>
      <c r="F471" s="4"/>
      <c r="G471" s="8"/>
    </row>
    <row r="472" spans="1:7" x14ac:dyDescent="0.3">
      <c r="A472" s="72">
        <v>5</v>
      </c>
      <c r="B472" s="69" t="s">
        <v>69</v>
      </c>
      <c r="C472" s="67" t="s">
        <v>65</v>
      </c>
      <c r="D472" s="4">
        <v>30</v>
      </c>
      <c r="E472" s="4"/>
      <c r="F472" s="4"/>
      <c r="G472" s="8"/>
    </row>
    <row r="473" spans="1:7" ht="28.8" x14ac:dyDescent="0.3">
      <c r="A473" s="72">
        <v>6</v>
      </c>
      <c r="B473" s="71" t="s">
        <v>227</v>
      </c>
      <c r="C473" s="67"/>
      <c r="D473" s="4"/>
      <c r="E473" s="4"/>
      <c r="F473" s="4" t="s">
        <v>136</v>
      </c>
      <c r="G473" s="8"/>
    </row>
    <row r="474" spans="1:7" x14ac:dyDescent="0.3">
      <c r="A474" s="72">
        <v>7</v>
      </c>
      <c r="B474" s="71" t="s">
        <v>116</v>
      </c>
      <c r="C474" s="67" t="s">
        <v>79</v>
      </c>
      <c r="D474" s="4">
        <v>6</v>
      </c>
      <c r="E474" s="4"/>
      <c r="F474" s="4"/>
      <c r="G474" s="8"/>
    </row>
    <row r="475" spans="1:7" x14ac:dyDescent="0.3">
      <c r="A475" s="72">
        <v>8</v>
      </c>
      <c r="B475" s="68" t="s">
        <v>117</v>
      </c>
      <c r="C475" s="67" t="s">
        <v>86</v>
      </c>
      <c r="D475" s="4">
        <v>25</v>
      </c>
      <c r="E475" s="4"/>
      <c r="F475" s="4"/>
      <c r="G475" s="8"/>
    </row>
    <row r="476" spans="1:7" x14ac:dyDescent="0.3">
      <c r="A476" s="72">
        <v>9</v>
      </c>
      <c r="B476" s="68" t="s">
        <v>119</v>
      </c>
      <c r="C476" s="67"/>
      <c r="D476" s="4"/>
      <c r="E476" s="4"/>
      <c r="F476" s="4" t="s">
        <v>136</v>
      </c>
      <c r="G476" s="8"/>
    </row>
    <row r="477" spans="1:7" x14ac:dyDescent="0.3">
      <c r="A477" s="72">
        <v>10</v>
      </c>
      <c r="B477" s="68" t="s">
        <v>171</v>
      </c>
      <c r="C477" s="67"/>
      <c r="D477" s="4"/>
      <c r="E477" s="4"/>
      <c r="F477" s="4" t="s">
        <v>136</v>
      </c>
      <c r="G477" s="8"/>
    </row>
    <row r="478" spans="1:7" x14ac:dyDescent="0.3">
      <c r="A478" s="72">
        <v>11</v>
      </c>
      <c r="B478" s="68" t="s">
        <v>172</v>
      </c>
      <c r="C478" s="67"/>
      <c r="D478" s="4"/>
      <c r="E478" s="4"/>
      <c r="F478" s="4" t="s">
        <v>136</v>
      </c>
      <c r="G478" s="8"/>
    </row>
    <row r="479" spans="1:7" x14ac:dyDescent="0.3">
      <c r="A479" s="72">
        <v>12</v>
      </c>
      <c r="B479" s="63" t="s">
        <v>118</v>
      </c>
      <c r="C479" s="67"/>
      <c r="D479" s="4"/>
      <c r="E479" s="4"/>
      <c r="F479" s="4" t="s">
        <v>136</v>
      </c>
      <c r="G479" s="8"/>
    </row>
    <row r="480" spans="1:7" ht="43.2" x14ac:dyDescent="0.3">
      <c r="A480" s="72">
        <v>13</v>
      </c>
      <c r="B480" s="98" t="s">
        <v>230</v>
      </c>
      <c r="C480" s="67"/>
      <c r="D480" s="4"/>
      <c r="E480" s="4"/>
      <c r="F480" s="4" t="s">
        <v>229</v>
      </c>
      <c r="G480" s="8"/>
    </row>
    <row r="481" spans="1:7" ht="28.8" x14ac:dyDescent="0.3">
      <c r="A481" s="72">
        <v>14</v>
      </c>
      <c r="B481" s="79" t="s">
        <v>189</v>
      </c>
      <c r="C481" s="67"/>
      <c r="D481" s="4"/>
      <c r="E481" s="4"/>
      <c r="F481" s="4" t="s">
        <v>228</v>
      </c>
      <c r="G481" s="8"/>
    </row>
    <row r="482" spans="1:7" x14ac:dyDescent="0.3">
      <c r="A482" s="99"/>
      <c r="B482" s="100" t="s">
        <v>188</v>
      </c>
      <c r="C482" s="101"/>
      <c r="D482" s="91"/>
      <c r="E482" s="91"/>
      <c r="F482" s="91"/>
    </row>
    <row r="483" spans="1:7" ht="53.1" customHeight="1" x14ac:dyDescent="0.3">
      <c r="A483" s="40"/>
      <c r="B483" s="57" t="e" vm="18">
        <v>#VALUE!</v>
      </c>
      <c r="C483" s="50"/>
      <c r="D483" s="55"/>
      <c r="E483" s="7"/>
      <c r="F483" s="7"/>
      <c r="G483" s="52"/>
    </row>
    <row r="485" spans="1:7" x14ac:dyDescent="0.3">
      <c r="B485" s="10" t="s">
        <v>10</v>
      </c>
      <c r="C485" s="21">
        <v>12</v>
      </c>
    </row>
    <row r="486" spans="1:7" x14ac:dyDescent="0.3">
      <c r="B486" s="10" t="s">
        <v>11</v>
      </c>
      <c r="C486" s="18"/>
    </row>
    <row r="487" spans="1:7" x14ac:dyDescent="0.3">
      <c r="B487" s="10" t="s">
        <v>12</v>
      </c>
      <c r="C487" s="18">
        <f>C485*C486</f>
        <v>0</v>
      </c>
    </row>
    <row r="488" spans="1:7" x14ac:dyDescent="0.3">
      <c r="B488" s="10" t="s">
        <v>13</v>
      </c>
      <c r="C488" s="18">
        <f>C487*0.23</f>
        <v>0</v>
      </c>
    </row>
    <row r="489" spans="1:7" x14ac:dyDescent="0.3">
      <c r="B489" s="1" t="s">
        <v>14</v>
      </c>
      <c r="C489" s="18">
        <f>C487+C488</f>
        <v>0</v>
      </c>
    </row>
    <row r="490" spans="1:7" x14ac:dyDescent="0.3">
      <c r="B490" s="30"/>
      <c r="C490" s="31"/>
    </row>
    <row r="491" spans="1:7" x14ac:dyDescent="0.3">
      <c r="G491" s="13" t="s">
        <v>2</v>
      </c>
    </row>
    <row r="492" spans="1:7" ht="50.1" customHeight="1" x14ac:dyDescent="0.3">
      <c r="B492" s="164" t="s">
        <v>282</v>
      </c>
      <c r="C492" s="165"/>
      <c r="D492" s="165"/>
      <c r="E492" s="165"/>
      <c r="F492" s="166"/>
      <c r="G492" s="23" t="s">
        <v>34</v>
      </c>
    </row>
    <row r="493" spans="1:7" x14ac:dyDescent="0.3">
      <c r="A493" s="167" t="s">
        <v>3</v>
      </c>
      <c r="B493" s="170" t="s">
        <v>4</v>
      </c>
      <c r="C493" s="173" t="s">
        <v>5</v>
      </c>
      <c r="D493" s="176" t="s">
        <v>6</v>
      </c>
      <c r="E493" s="177"/>
      <c r="F493" s="178"/>
      <c r="G493" s="159" t="s">
        <v>31</v>
      </c>
    </row>
    <row r="494" spans="1:7" ht="14.55" customHeight="1" x14ac:dyDescent="0.3">
      <c r="A494" s="168"/>
      <c r="B494" s="171"/>
      <c r="C494" s="174"/>
      <c r="D494" s="179" t="s">
        <v>7</v>
      </c>
      <c r="E494" s="179" t="s">
        <v>8</v>
      </c>
      <c r="F494" s="181" t="s">
        <v>197</v>
      </c>
      <c r="G494" s="160"/>
    </row>
    <row r="495" spans="1:7" ht="25.35" customHeight="1" x14ac:dyDescent="0.3">
      <c r="A495" s="169"/>
      <c r="B495" s="172"/>
      <c r="C495" s="175"/>
      <c r="D495" s="180"/>
      <c r="E495" s="180"/>
      <c r="F495" s="182"/>
      <c r="G495" s="161"/>
    </row>
    <row r="496" spans="1:7" x14ac:dyDescent="0.3">
      <c r="A496" s="102">
        <v>1</v>
      </c>
      <c r="B496" s="63" t="s">
        <v>143</v>
      </c>
      <c r="C496" s="67" t="s">
        <v>65</v>
      </c>
      <c r="D496" s="4">
        <v>555</v>
      </c>
      <c r="E496" s="4">
        <v>860</v>
      </c>
      <c r="F496" s="4"/>
      <c r="G496" s="8"/>
    </row>
    <row r="497" spans="1:7" x14ac:dyDescent="0.3">
      <c r="A497" s="72">
        <v>2</v>
      </c>
      <c r="B497" s="71" t="s">
        <v>144</v>
      </c>
      <c r="C497" s="67" t="s">
        <v>65</v>
      </c>
      <c r="D497" s="4">
        <v>405</v>
      </c>
      <c r="E497" s="4">
        <v>435</v>
      </c>
      <c r="F497" s="4"/>
      <c r="G497" s="8"/>
    </row>
    <row r="498" spans="1:7" x14ac:dyDescent="0.3">
      <c r="A498" s="102">
        <v>3</v>
      </c>
      <c r="B498" s="68" t="s">
        <v>145</v>
      </c>
      <c r="C498" s="67" t="s">
        <v>65</v>
      </c>
      <c r="D498" s="4">
        <v>405</v>
      </c>
      <c r="E498" s="4">
        <v>470</v>
      </c>
      <c r="F498" s="4"/>
      <c r="G498" s="8"/>
    </row>
    <row r="499" spans="1:7" ht="28.8" x14ac:dyDescent="0.3">
      <c r="A499" s="72">
        <v>4</v>
      </c>
      <c r="B499" s="68" t="s">
        <v>176</v>
      </c>
      <c r="C499" s="67"/>
      <c r="D499" s="4"/>
      <c r="E499" s="4"/>
      <c r="F499" s="4" t="s">
        <v>136</v>
      </c>
      <c r="G499" s="8"/>
    </row>
    <row r="500" spans="1:7" x14ac:dyDescent="0.3">
      <c r="A500" s="102">
        <v>5</v>
      </c>
      <c r="B500" s="68" t="s">
        <v>85</v>
      </c>
      <c r="C500" s="67" t="s">
        <v>86</v>
      </c>
      <c r="D500" s="4">
        <v>100</v>
      </c>
      <c r="E500" s="4">
        <v>110</v>
      </c>
      <c r="F500" s="4"/>
      <c r="G500" s="8"/>
    </row>
    <row r="501" spans="1:7" ht="28.8" x14ac:dyDescent="0.3">
      <c r="A501" s="72">
        <v>6</v>
      </c>
      <c r="B501" s="68" t="s">
        <v>173</v>
      </c>
      <c r="C501" s="67"/>
      <c r="D501" s="4"/>
      <c r="E501" s="4"/>
      <c r="F501" s="4" t="s">
        <v>136</v>
      </c>
      <c r="G501" s="8"/>
    </row>
    <row r="502" spans="1:7" ht="28.8" x14ac:dyDescent="0.3">
      <c r="A502" s="102">
        <v>7</v>
      </c>
      <c r="B502" s="71" t="s">
        <v>252</v>
      </c>
      <c r="C502" s="67"/>
      <c r="D502" s="4"/>
      <c r="E502" s="4"/>
      <c r="F502" s="4" t="s">
        <v>136</v>
      </c>
      <c r="G502" s="8"/>
    </row>
    <row r="503" spans="1:7" x14ac:dyDescent="0.3">
      <c r="A503" s="72">
        <v>8</v>
      </c>
      <c r="B503" s="69" t="s">
        <v>174</v>
      </c>
      <c r="C503" s="67"/>
      <c r="D503" s="4"/>
      <c r="E503" s="4"/>
      <c r="F503" s="4" t="s">
        <v>136</v>
      </c>
      <c r="G503" s="8"/>
    </row>
    <row r="504" spans="1:7" ht="28.8" x14ac:dyDescent="0.3">
      <c r="A504" s="102">
        <v>9</v>
      </c>
      <c r="B504" s="71" t="s">
        <v>175</v>
      </c>
      <c r="C504" s="67"/>
      <c r="D504" s="4"/>
      <c r="E504" s="4"/>
      <c r="F504" s="4" t="s">
        <v>136</v>
      </c>
      <c r="G504" s="8"/>
    </row>
    <row r="505" spans="1:7" ht="43.2" x14ac:dyDescent="0.3">
      <c r="A505" s="72">
        <v>10</v>
      </c>
      <c r="B505" s="70" t="s">
        <v>203</v>
      </c>
      <c r="C505" s="67"/>
      <c r="D505" s="4"/>
      <c r="E505" s="4"/>
      <c r="F505" s="4" t="s">
        <v>231</v>
      </c>
      <c r="G505" s="8"/>
    </row>
    <row r="506" spans="1:7" x14ac:dyDescent="0.3">
      <c r="A506" s="40"/>
      <c r="B506" s="84" t="s">
        <v>188</v>
      </c>
      <c r="C506" s="64"/>
      <c r="D506" s="7"/>
      <c r="E506" s="7"/>
      <c r="F506" s="51"/>
      <c r="G506" s="52"/>
    </row>
    <row r="507" spans="1:7" ht="68.55" customHeight="1" x14ac:dyDescent="0.3">
      <c r="A507" s="40"/>
      <c r="B507" s="39" t="e" vm="19">
        <v>#VALUE!</v>
      </c>
      <c r="C507" s="50"/>
      <c r="D507" s="55"/>
      <c r="E507" s="7"/>
      <c r="F507" s="7"/>
      <c r="G507" s="52"/>
    </row>
    <row r="509" spans="1:7" x14ac:dyDescent="0.3">
      <c r="B509" s="10" t="s">
        <v>10</v>
      </c>
      <c r="C509" s="21">
        <v>12</v>
      </c>
    </row>
    <row r="510" spans="1:7" x14ac:dyDescent="0.3">
      <c r="B510" s="10" t="s">
        <v>11</v>
      </c>
      <c r="C510" s="18"/>
    </row>
    <row r="511" spans="1:7" x14ac:dyDescent="0.3">
      <c r="B511" s="10" t="s">
        <v>12</v>
      </c>
      <c r="C511" s="18">
        <f>C509*C510</f>
        <v>0</v>
      </c>
    </row>
    <row r="512" spans="1:7" x14ac:dyDescent="0.3">
      <c r="B512" s="10" t="s">
        <v>13</v>
      </c>
      <c r="C512" s="18">
        <f>C511*0.23</f>
        <v>0</v>
      </c>
    </row>
    <row r="513" spans="1:7" x14ac:dyDescent="0.3">
      <c r="B513" s="1" t="s">
        <v>14</v>
      </c>
      <c r="C513" s="18">
        <f>C511+C512</f>
        <v>0</v>
      </c>
    </row>
    <row r="514" spans="1:7" x14ac:dyDescent="0.3">
      <c r="B514" s="30"/>
      <c r="C514" s="31"/>
    </row>
    <row r="515" spans="1:7" ht="18" x14ac:dyDescent="0.35">
      <c r="B515" s="162" t="s">
        <v>50</v>
      </c>
      <c r="C515" s="162"/>
      <c r="D515" s="162"/>
      <c r="E515" s="162"/>
      <c r="F515" s="163"/>
      <c r="G515" s="13" t="s">
        <v>2</v>
      </c>
    </row>
    <row r="516" spans="1:7" ht="28.8" x14ac:dyDescent="0.3">
      <c r="B516" s="164" t="s">
        <v>283</v>
      </c>
      <c r="C516" s="165"/>
      <c r="D516" s="165"/>
      <c r="E516" s="165"/>
      <c r="F516" s="166"/>
      <c r="G516" s="23" t="s">
        <v>34</v>
      </c>
    </row>
    <row r="517" spans="1:7" x14ac:dyDescent="0.3">
      <c r="A517" s="167" t="s">
        <v>3</v>
      </c>
      <c r="B517" s="170" t="s">
        <v>4</v>
      </c>
      <c r="C517" s="173" t="s">
        <v>5</v>
      </c>
      <c r="D517" s="176" t="s">
        <v>6</v>
      </c>
      <c r="E517" s="177"/>
      <c r="F517" s="178"/>
      <c r="G517" s="159" t="s">
        <v>31</v>
      </c>
    </row>
    <row r="518" spans="1:7" ht="14.55" customHeight="1" x14ac:dyDescent="0.3">
      <c r="A518" s="168"/>
      <c r="B518" s="171"/>
      <c r="C518" s="174"/>
      <c r="D518" s="179" t="s">
        <v>7</v>
      </c>
      <c r="E518" s="179" t="s">
        <v>8</v>
      </c>
      <c r="F518" s="181" t="s">
        <v>197</v>
      </c>
      <c r="G518" s="160"/>
    </row>
    <row r="519" spans="1:7" ht="28.35" customHeight="1" x14ac:dyDescent="0.3">
      <c r="A519" s="169"/>
      <c r="B519" s="172"/>
      <c r="C519" s="175"/>
      <c r="D519" s="180"/>
      <c r="E519" s="180"/>
      <c r="F519" s="182"/>
      <c r="G519" s="161"/>
    </row>
    <row r="520" spans="1:7" x14ac:dyDescent="0.3">
      <c r="A520" s="72">
        <v>1</v>
      </c>
      <c r="B520" s="63" t="s">
        <v>123</v>
      </c>
      <c r="C520" s="67" t="s">
        <v>79</v>
      </c>
      <c r="D520" s="4">
        <v>8</v>
      </c>
      <c r="E520" s="4"/>
      <c r="F520" s="4"/>
      <c r="G520" s="8"/>
    </row>
    <row r="521" spans="1:7" x14ac:dyDescent="0.3">
      <c r="A521" s="72">
        <v>2</v>
      </c>
      <c r="B521" s="71" t="s">
        <v>121</v>
      </c>
      <c r="C521" s="67" t="s">
        <v>65</v>
      </c>
      <c r="D521" s="4">
        <v>1700</v>
      </c>
      <c r="E521" s="4">
        <v>1740</v>
      </c>
      <c r="F521" s="4"/>
      <c r="G521" s="8"/>
    </row>
    <row r="522" spans="1:7" x14ac:dyDescent="0.3">
      <c r="A522" s="72">
        <v>3</v>
      </c>
      <c r="B522" s="68" t="s">
        <v>122</v>
      </c>
      <c r="C522" s="67" t="s">
        <v>65</v>
      </c>
      <c r="D522" s="4">
        <v>290</v>
      </c>
      <c r="E522" s="4">
        <v>300</v>
      </c>
      <c r="F522" s="4"/>
      <c r="G522" s="8"/>
    </row>
    <row r="523" spans="1:7" x14ac:dyDescent="0.3">
      <c r="A523" s="72">
        <v>4</v>
      </c>
      <c r="B523" s="68" t="s">
        <v>124</v>
      </c>
      <c r="C523" s="67" t="s">
        <v>65</v>
      </c>
      <c r="D523" s="4">
        <v>525</v>
      </c>
      <c r="E523" s="4">
        <v>550</v>
      </c>
      <c r="F523" s="4"/>
      <c r="G523" s="8"/>
    </row>
    <row r="524" spans="1:7" ht="28.8" x14ac:dyDescent="0.3">
      <c r="A524" s="72">
        <v>6</v>
      </c>
      <c r="B524" s="68" t="s">
        <v>262</v>
      </c>
      <c r="C524" s="67"/>
      <c r="D524" s="4"/>
      <c r="E524" s="4"/>
      <c r="F524" s="4" t="s">
        <v>136</v>
      </c>
      <c r="G524" s="8"/>
    </row>
    <row r="525" spans="1:7" x14ac:dyDescent="0.3">
      <c r="A525" s="72">
        <v>7</v>
      </c>
      <c r="B525" s="68" t="s">
        <v>177</v>
      </c>
      <c r="C525" s="67"/>
      <c r="D525" s="4"/>
      <c r="E525" s="4"/>
      <c r="F525" s="4" t="s">
        <v>136</v>
      </c>
      <c r="G525" s="8"/>
    </row>
    <row r="526" spans="1:7" ht="28.8" x14ac:dyDescent="0.3">
      <c r="A526" s="72">
        <v>8</v>
      </c>
      <c r="B526" s="68" t="s">
        <v>255</v>
      </c>
      <c r="C526" s="67"/>
      <c r="D526" s="4"/>
      <c r="E526" s="4"/>
      <c r="F526" s="4" t="s">
        <v>136</v>
      </c>
      <c r="G526" s="8"/>
    </row>
    <row r="527" spans="1:7" x14ac:dyDescent="0.3">
      <c r="A527" s="72">
        <v>9</v>
      </c>
      <c r="B527" s="63" t="s">
        <v>256</v>
      </c>
      <c r="C527" s="67"/>
      <c r="D527" s="4"/>
      <c r="E527" s="4"/>
      <c r="F527" s="4"/>
      <c r="G527" s="8"/>
    </row>
    <row r="528" spans="1:7" x14ac:dyDescent="0.3">
      <c r="A528" s="72">
        <v>10</v>
      </c>
      <c r="B528" s="68" t="s">
        <v>120</v>
      </c>
      <c r="C528" s="67"/>
      <c r="D528" s="4"/>
      <c r="E528" s="4"/>
      <c r="F528" s="4" t="s">
        <v>136</v>
      </c>
      <c r="G528" s="8"/>
    </row>
    <row r="529" spans="1:7" x14ac:dyDescent="0.3">
      <c r="A529" s="72">
        <v>11</v>
      </c>
      <c r="B529" s="68" t="s">
        <v>257</v>
      </c>
      <c r="C529" s="67"/>
      <c r="D529" s="4"/>
      <c r="E529" s="4"/>
      <c r="F529" s="4" t="s">
        <v>136</v>
      </c>
      <c r="G529" s="8"/>
    </row>
    <row r="530" spans="1:7" x14ac:dyDescent="0.3">
      <c r="A530" s="72">
        <v>12</v>
      </c>
      <c r="B530" s="68" t="s">
        <v>232</v>
      </c>
      <c r="C530" s="67"/>
      <c r="D530" s="4"/>
      <c r="E530" s="4"/>
      <c r="F530" s="4" t="s">
        <v>228</v>
      </c>
      <c r="G530" s="8"/>
    </row>
    <row r="531" spans="1:7" x14ac:dyDescent="0.3">
      <c r="A531" s="72">
        <v>13</v>
      </c>
      <c r="B531" s="68" t="s">
        <v>234</v>
      </c>
      <c r="C531" s="67"/>
      <c r="D531" s="4"/>
      <c r="E531" s="4"/>
      <c r="F531" s="4" t="s">
        <v>228</v>
      </c>
      <c r="G531" s="8"/>
    </row>
    <row r="532" spans="1:7" x14ac:dyDescent="0.3">
      <c r="A532" s="83"/>
      <c r="B532" s="84" t="s">
        <v>188</v>
      </c>
      <c r="C532" s="85"/>
      <c r="D532" s="7"/>
      <c r="E532" s="7"/>
      <c r="F532" s="7"/>
      <c r="G532" s="52"/>
    </row>
    <row r="533" spans="1:7" ht="65.099999999999994" customHeight="1" x14ac:dyDescent="0.3">
      <c r="A533" s="40"/>
      <c r="B533" s="53" t="e" vm="20">
        <v>#VALUE!</v>
      </c>
      <c r="C533" s="50"/>
      <c r="D533" s="55"/>
      <c r="E533" s="7"/>
      <c r="F533" s="51"/>
      <c r="G533" s="52"/>
    </row>
    <row r="535" spans="1:7" x14ac:dyDescent="0.3">
      <c r="B535" s="10" t="s">
        <v>51</v>
      </c>
      <c r="C535" s="21">
        <v>1</v>
      </c>
    </row>
    <row r="536" spans="1:7" x14ac:dyDescent="0.3">
      <c r="B536" s="10" t="s">
        <v>52</v>
      </c>
      <c r="C536" s="18"/>
    </row>
    <row r="537" spans="1:7" x14ac:dyDescent="0.3">
      <c r="B537" s="10" t="s">
        <v>12</v>
      </c>
      <c r="C537" s="18">
        <f>C535*C536</f>
        <v>0</v>
      </c>
    </row>
    <row r="538" spans="1:7" x14ac:dyDescent="0.3">
      <c r="B538" s="10" t="s">
        <v>13</v>
      </c>
      <c r="C538" s="18">
        <f>C537*0.23</f>
        <v>0</v>
      </c>
    </row>
    <row r="539" spans="1:7" x14ac:dyDescent="0.3">
      <c r="B539" s="1" t="s">
        <v>14</v>
      </c>
      <c r="C539" s="18">
        <f>C537+C538</f>
        <v>0</v>
      </c>
    </row>
    <row r="540" spans="1:7" ht="15" thickBot="1" x14ac:dyDescent="0.35">
      <c r="B540" s="30"/>
      <c r="C540" s="31"/>
    </row>
    <row r="541" spans="1:7" ht="34.799999999999997" customHeight="1" x14ac:dyDescent="0.3">
      <c r="B541" s="43" t="s">
        <v>23</v>
      </c>
      <c r="C541" s="44">
        <f>C537+C511+C487+C459+C436+C411+C388+C364+C340+C319+C296+C271+C247+C215+C182+C149+C121+C96+C63+C40</f>
        <v>0</v>
      </c>
      <c r="D541" s="45"/>
    </row>
    <row r="542" spans="1:7" ht="33.75" customHeight="1" x14ac:dyDescent="0.3">
      <c r="B542" s="28" t="s">
        <v>22</v>
      </c>
      <c r="C542" s="218">
        <f>C541*0.23</f>
        <v>0</v>
      </c>
      <c r="D542" s="219"/>
    </row>
    <row r="543" spans="1:7" ht="42.6" customHeight="1" thickBot="1" x14ac:dyDescent="0.35">
      <c r="B543" s="29" t="s">
        <v>24</v>
      </c>
      <c r="C543" s="220">
        <f>C541+C542</f>
        <v>0</v>
      </c>
      <c r="D543" s="221"/>
    </row>
    <row r="544" spans="1:7" ht="16.350000000000001" customHeight="1" x14ac:dyDescent="0.3"/>
    <row r="545" spans="2:6" ht="30.6" customHeight="1" x14ac:dyDescent="0.3">
      <c r="B545" s="128" t="s">
        <v>16</v>
      </c>
      <c r="C545" s="129"/>
      <c r="D545" s="129"/>
      <c r="E545" s="129"/>
      <c r="F545" s="130"/>
    </row>
    <row r="547" spans="2:6" ht="31.35" customHeight="1" x14ac:dyDescent="0.3">
      <c r="B547" s="205" t="s">
        <v>25</v>
      </c>
      <c r="C547" s="206"/>
      <c r="D547" s="206"/>
      <c r="E547" s="206"/>
      <c r="F547" s="207"/>
    </row>
    <row r="549" spans="2:6" ht="34.5" customHeight="1" x14ac:dyDescent="0.3">
      <c r="B549" s="215" t="s">
        <v>42</v>
      </c>
      <c r="C549" s="216"/>
      <c r="D549" s="216"/>
      <c r="E549" s="216"/>
      <c r="F549" s="217"/>
    </row>
    <row r="550" spans="2:6" ht="36" customHeight="1" x14ac:dyDescent="0.3">
      <c r="B550" s="137" t="s">
        <v>43</v>
      </c>
      <c r="C550" s="138"/>
      <c r="D550" s="138"/>
      <c r="E550" s="138"/>
      <c r="F550" s="139"/>
    </row>
    <row r="551" spans="2:6" ht="58.5" customHeight="1" x14ac:dyDescent="0.3">
      <c r="B551" s="140" t="s">
        <v>44</v>
      </c>
      <c r="C551" s="141"/>
      <c r="D551" s="141"/>
      <c r="E551" s="141"/>
      <c r="F551" s="142"/>
    </row>
    <row r="552" spans="2:6" ht="20.55" customHeight="1" x14ac:dyDescent="0.3">
      <c r="B552" s="212" t="s">
        <v>66</v>
      </c>
      <c r="C552" s="213"/>
      <c r="D552" s="213"/>
      <c r="E552" s="213"/>
      <c r="F552" s="214"/>
    </row>
    <row r="553" spans="2:6" ht="20.55" customHeight="1" x14ac:dyDescent="0.3">
      <c r="B553" s="36" t="s">
        <v>67</v>
      </c>
      <c r="C553" s="37"/>
      <c r="D553" s="37"/>
      <c r="E553" s="37"/>
      <c r="F553" s="38"/>
    </row>
    <row r="554" spans="2:6" ht="15" thickBot="1" x14ac:dyDescent="0.35"/>
    <row r="555" spans="2:6" x14ac:dyDescent="0.3">
      <c r="B555" s="104" t="s">
        <v>17</v>
      </c>
      <c r="C555" s="105"/>
      <c r="D555" s="106" t="s">
        <v>18</v>
      </c>
      <c r="E555" s="107"/>
      <c r="F555" s="108"/>
    </row>
    <row r="556" spans="2:6" x14ac:dyDescent="0.3">
      <c r="B556" s="115" t="s">
        <v>19</v>
      </c>
      <c r="C556" s="116"/>
      <c r="D556" s="109"/>
      <c r="E556" s="110"/>
      <c r="F556" s="111"/>
    </row>
    <row r="557" spans="2:6" x14ac:dyDescent="0.3">
      <c r="B557" s="11"/>
      <c r="C557" s="19"/>
      <c r="D557" s="109"/>
      <c r="E557" s="110"/>
      <c r="F557" s="111"/>
    </row>
    <row r="558" spans="2:6" ht="52.8" customHeight="1" thickBot="1" x14ac:dyDescent="0.35">
      <c r="B558" s="12"/>
      <c r="C558" s="20"/>
      <c r="D558" s="112"/>
      <c r="E558" s="113"/>
      <c r="F558" s="114"/>
    </row>
    <row r="559" spans="2:6" ht="15" thickBot="1" x14ac:dyDescent="0.35"/>
    <row r="560" spans="2:6" x14ac:dyDescent="0.3">
      <c r="B560" s="117" t="s">
        <v>263</v>
      </c>
      <c r="C560" s="118"/>
      <c r="D560" s="118"/>
      <c r="E560" s="118"/>
      <c r="F560" s="119"/>
    </row>
    <row r="561" spans="2:6" x14ac:dyDescent="0.3">
      <c r="B561" s="120"/>
      <c r="C561" s="121"/>
      <c r="D561" s="121"/>
      <c r="E561" s="121"/>
      <c r="F561" s="122"/>
    </row>
    <row r="562" spans="2:6" x14ac:dyDescent="0.3">
      <c r="B562" s="120"/>
      <c r="C562" s="121"/>
      <c r="D562" s="121"/>
      <c r="E562" s="121"/>
      <c r="F562" s="122"/>
    </row>
    <row r="563" spans="2:6" x14ac:dyDescent="0.3">
      <c r="B563" s="120"/>
      <c r="C563" s="121"/>
      <c r="D563" s="121"/>
      <c r="E563" s="121"/>
      <c r="F563" s="122"/>
    </row>
    <row r="564" spans="2:6" ht="46.5" customHeight="1" thickBot="1" x14ac:dyDescent="0.35">
      <c r="B564" s="123"/>
      <c r="C564" s="124"/>
      <c r="D564" s="124"/>
      <c r="E564" s="124"/>
      <c r="F564" s="125"/>
    </row>
  </sheetData>
  <mergeCells count="206">
    <mergeCell ref="G517:G519"/>
    <mergeCell ref="D518:D519"/>
    <mergeCell ref="G102:G104"/>
    <mergeCell ref="G69:G71"/>
    <mergeCell ref="D70:D71"/>
    <mergeCell ref="E70:E71"/>
    <mergeCell ref="F70:F71"/>
    <mergeCell ref="B68:F68"/>
    <mergeCell ref="B101:F101"/>
    <mergeCell ref="D127:F127"/>
    <mergeCell ref="D189:D190"/>
    <mergeCell ref="E189:E190"/>
    <mergeCell ref="F189:F190"/>
    <mergeCell ref="D156:D157"/>
    <mergeCell ref="E156:E157"/>
    <mergeCell ref="F156:F157"/>
    <mergeCell ref="B187:F187"/>
    <mergeCell ref="B154:F154"/>
    <mergeCell ref="G442:G444"/>
    <mergeCell ref="D443:D444"/>
    <mergeCell ref="E443:E444"/>
    <mergeCell ref="F443:F444"/>
    <mergeCell ref="E518:E519"/>
    <mergeCell ref="F518:F519"/>
    <mergeCell ref="B552:F552"/>
    <mergeCell ref="B549:F549"/>
    <mergeCell ref="B550:F550"/>
    <mergeCell ref="C542:D542"/>
    <mergeCell ref="C543:D543"/>
    <mergeCell ref="G221:G223"/>
    <mergeCell ref="D222:D223"/>
    <mergeCell ref="E222:E223"/>
    <mergeCell ref="F222:F223"/>
    <mergeCell ref="B276:F276"/>
    <mergeCell ref="B301:F301"/>
    <mergeCell ref="B345:F345"/>
    <mergeCell ref="B393:F393"/>
    <mergeCell ref="B441:F441"/>
    <mergeCell ref="E466:E467"/>
    <mergeCell ref="F466:F467"/>
    <mergeCell ref="C221:C223"/>
    <mergeCell ref="D221:F221"/>
    <mergeCell ref="G493:G495"/>
    <mergeCell ref="D494:D495"/>
    <mergeCell ref="E494:E495"/>
    <mergeCell ref="F494:F495"/>
    <mergeCell ref="B463:F463"/>
    <mergeCell ref="B492:F492"/>
    <mergeCell ref="A155:A157"/>
    <mergeCell ref="B155:B157"/>
    <mergeCell ref="C155:C157"/>
    <mergeCell ref="B220:F220"/>
    <mergeCell ref="A127:A129"/>
    <mergeCell ref="B127:B129"/>
    <mergeCell ref="C127:C129"/>
    <mergeCell ref="C6:G6"/>
    <mergeCell ref="A188:A190"/>
    <mergeCell ref="B188:B190"/>
    <mergeCell ref="C188:C190"/>
    <mergeCell ref="D188:F188"/>
    <mergeCell ref="G188:G190"/>
    <mergeCell ref="G155:G157"/>
    <mergeCell ref="G127:G129"/>
    <mergeCell ref="D155:F155"/>
    <mergeCell ref="A69:A71"/>
    <mergeCell ref="B69:B71"/>
    <mergeCell ref="C69:C71"/>
    <mergeCell ref="D69:F69"/>
    <mergeCell ref="D128:D129"/>
    <mergeCell ref="E128:E129"/>
    <mergeCell ref="F128:F129"/>
    <mergeCell ref="E17:E18"/>
    <mergeCell ref="B11:G11"/>
    <mergeCell ref="B15:F15"/>
    <mergeCell ref="A16:A18"/>
    <mergeCell ref="B16:B18"/>
    <mergeCell ref="C16:C18"/>
    <mergeCell ref="D16:F16"/>
    <mergeCell ref="G16:G18"/>
    <mergeCell ref="B14:F14"/>
    <mergeCell ref="B13:G13"/>
    <mergeCell ref="G47:G49"/>
    <mergeCell ref="D48:D49"/>
    <mergeCell ref="E48:E49"/>
    <mergeCell ref="F48:F49"/>
    <mergeCell ref="B252:F252"/>
    <mergeCell ref="A253:A255"/>
    <mergeCell ref="B253:B255"/>
    <mergeCell ref="C253:C255"/>
    <mergeCell ref="D253:F253"/>
    <mergeCell ref="A47:A49"/>
    <mergeCell ref="E254:E255"/>
    <mergeCell ref="F254:F255"/>
    <mergeCell ref="A102:A104"/>
    <mergeCell ref="D103:D104"/>
    <mergeCell ref="E103:E104"/>
    <mergeCell ref="F103:F104"/>
    <mergeCell ref="B126:F126"/>
    <mergeCell ref="B102:B104"/>
    <mergeCell ref="C102:C104"/>
    <mergeCell ref="D102:F102"/>
    <mergeCell ref="C47:C49"/>
    <mergeCell ref="D47:F47"/>
    <mergeCell ref="A221:A223"/>
    <mergeCell ref="B221:B223"/>
    <mergeCell ref="B560:F564"/>
    <mergeCell ref="B9:G9"/>
    <mergeCell ref="B10:G10"/>
    <mergeCell ref="F1:G1"/>
    <mergeCell ref="B545:F545"/>
    <mergeCell ref="B547:F547"/>
    <mergeCell ref="B551:F551"/>
    <mergeCell ref="B555:C555"/>
    <mergeCell ref="D555:F558"/>
    <mergeCell ref="B556:C556"/>
    <mergeCell ref="C7:G7"/>
    <mergeCell ref="C8:G8"/>
    <mergeCell ref="C3:G3"/>
    <mergeCell ref="C5:G5"/>
    <mergeCell ref="F17:F18"/>
    <mergeCell ref="D17:D18"/>
    <mergeCell ref="B46:F46"/>
    <mergeCell ref="B47:B49"/>
    <mergeCell ref="G277:G279"/>
    <mergeCell ref="D278:D279"/>
    <mergeCell ref="E278:E279"/>
    <mergeCell ref="F278:F279"/>
    <mergeCell ref="G253:G255"/>
    <mergeCell ref="D254:D255"/>
    <mergeCell ref="A277:A279"/>
    <mergeCell ref="B277:B279"/>
    <mergeCell ref="C277:C279"/>
    <mergeCell ref="D277:F277"/>
    <mergeCell ref="G325:G327"/>
    <mergeCell ref="D326:D327"/>
    <mergeCell ref="E326:E327"/>
    <mergeCell ref="F326:F327"/>
    <mergeCell ref="G302:G304"/>
    <mergeCell ref="D303:D304"/>
    <mergeCell ref="E303:E304"/>
    <mergeCell ref="F303:F304"/>
    <mergeCell ref="B324:F324"/>
    <mergeCell ref="G346:G348"/>
    <mergeCell ref="D347:D348"/>
    <mergeCell ref="E347:E348"/>
    <mergeCell ref="F347:F348"/>
    <mergeCell ref="B369:F369"/>
    <mergeCell ref="B368:F368"/>
    <mergeCell ref="A302:A304"/>
    <mergeCell ref="B302:B304"/>
    <mergeCell ref="C302:C304"/>
    <mergeCell ref="D302:F302"/>
    <mergeCell ref="A346:A348"/>
    <mergeCell ref="B346:B348"/>
    <mergeCell ref="C346:C348"/>
    <mergeCell ref="D346:F346"/>
    <mergeCell ref="A325:A327"/>
    <mergeCell ref="B325:B327"/>
    <mergeCell ref="C325:C327"/>
    <mergeCell ref="D325:F325"/>
    <mergeCell ref="G417:G419"/>
    <mergeCell ref="D418:D419"/>
    <mergeCell ref="E418:E419"/>
    <mergeCell ref="F418:F419"/>
    <mergeCell ref="G394:G396"/>
    <mergeCell ref="D395:D396"/>
    <mergeCell ref="E395:E396"/>
    <mergeCell ref="F395:F396"/>
    <mergeCell ref="B416:F416"/>
    <mergeCell ref="B417:B419"/>
    <mergeCell ref="C417:C419"/>
    <mergeCell ref="D417:F417"/>
    <mergeCell ref="D466:D467"/>
    <mergeCell ref="A394:A396"/>
    <mergeCell ref="B394:B396"/>
    <mergeCell ref="C394:C396"/>
    <mergeCell ref="D394:F394"/>
    <mergeCell ref="A370:A372"/>
    <mergeCell ref="B370:B372"/>
    <mergeCell ref="C370:C372"/>
    <mergeCell ref="D370:F370"/>
    <mergeCell ref="A417:A419"/>
    <mergeCell ref="G371:G373"/>
    <mergeCell ref="B515:F515"/>
    <mergeCell ref="B516:F516"/>
    <mergeCell ref="A517:A519"/>
    <mergeCell ref="B517:B519"/>
    <mergeCell ref="C517:C519"/>
    <mergeCell ref="D517:F517"/>
    <mergeCell ref="A442:A444"/>
    <mergeCell ref="B442:B444"/>
    <mergeCell ref="C442:C444"/>
    <mergeCell ref="D442:F442"/>
    <mergeCell ref="B464:F464"/>
    <mergeCell ref="A493:A495"/>
    <mergeCell ref="B493:B495"/>
    <mergeCell ref="C493:C495"/>
    <mergeCell ref="D493:F493"/>
    <mergeCell ref="A465:A467"/>
    <mergeCell ref="B465:B467"/>
    <mergeCell ref="C465:C467"/>
    <mergeCell ref="D465:F465"/>
    <mergeCell ref="D371:D372"/>
    <mergeCell ref="E371:E372"/>
    <mergeCell ref="F371:F372"/>
    <mergeCell ref="G465:G467"/>
  </mergeCells>
  <phoneticPr fontId="2" type="noConversion"/>
  <pageMargins left="0.31496062992125984" right="0.31496062992125984" top="0.35433070866141736" bottom="0.55118110236220474" header="0.31496062992125984" footer="0.31496062992125984"/>
  <pageSetup paperSize="9" scale="77" fitToHeight="0" orientation="landscape" r:id="rId1"/>
  <headerFooter>
    <oddFooter>Strana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982FA-528A-47B3-94E2-49F555F895DE}">
  <sheetPr>
    <pageSetUpPr fitToPage="1"/>
  </sheetPr>
  <dimension ref="A1:G393"/>
  <sheetViews>
    <sheetView showGridLines="0" zoomScale="80" zoomScaleNormal="80" workbookViewId="0">
      <selection activeCell="C5" sqref="C5:G5"/>
    </sheetView>
  </sheetViews>
  <sheetFormatPr defaultColWidth="37.5546875" defaultRowHeight="14.4" x14ac:dyDescent="0.3"/>
  <cols>
    <col min="1" max="1" width="3.5546875" style="5" bestFit="1" customWidth="1"/>
    <col min="2" max="2" width="72.44140625" customWidth="1"/>
    <col min="3" max="3" width="13.44140625" style="17" customWidth="1"/>
    <col min="4" max="4" width="14.44140625" customWidth="1"/>
    <col min="5" max="5" width="10.5546875" bestFit="1" customWidth="1"/>
    <col min="6" max="6" width="14.21875" customWidth="1"/>
    <col min="7" max="7" width="54.44140625" customWidth="1"/>
  </cols>
  <sheetData>
    <row r="1" spans="1:7" x14ac:dyDescent="0.3">
      <c r="B1" s="22" t="s">
        <v>302</v>
      </c>
      <c r="F1" s="147"/>
      <c r="G1" s="147"/>
    </row>
    <row r="3" spans="1:7" ht="18" x14ac:dyDescent="0.35">
      <c r="C3" s="148" t="s">
        <v>0</v>
      </c>
      <c r="D3" s="148"/>
      <c r="E3" s="148"/>
      <c r="F3" s="148"/>
      <c r="G3" s="148"/>
    </row>
    <row r="5" spans="1:7" ht="15.6" x14ac:dyDescent="0.3">
      <c r="B5" s="2" t="s">
        <v>15</v>
      </c>
      <c r="C5" s="149" t="s">
        <v>303</v>
      </c>
      <c r="D5" s="150"/>
      <c r="E5" s="150"/>
      <c r="F5" s="150"/>
      <c r="G5" s="151"/>
    </row>
    <row r="6" spans="1:7" ht="15.6" x14ac:dyDescent="0.3">
      <c r="B6" s="16" t="s">
        <v>30</v>
      </c>
      <c r="C6" s="152" t="s">
        <v>45</v>
      </c>
      <c r="D6" s="153"/>
      <c r="E6" s="153"/>
      <c r="F6" s="153"/>
      <c r="G6" s="154"/>
    </row>
    <row r="7" spans="1:7" x14ac:dyDescent="0.3">
      <c r="B7" s="2" t="s">
        <v>1</v>
      </c>
      <c r="C7" s="155" t="str">
        <f>Sumár!C7</f>
        <v>Vyplní uchádzač</v>
      </c>
      <c r="D7" s="156"/>
      <c r="E7" s="156"/>
      <c r="F7" s="156"/>
      <c r="G7" s="157"/>
    </row>
    <row r="8" spans="1:7" x14ac:dyDescent="0.3">
      <c r="B8" s="3" t="s">
        <v>21</v>
      </c>
      <c r="C8" s="155" t="str">
        <f>Sumár!C8</f>
        <v>Vyplní uchádzač</v>
      </c>
      <c r="D8" s="156"/>
      <c r="E8" s="156"/>
      <c r="F8" s="156"/>
      <c r="G8" s="157"/>
    </row>
    <row r="9" spans="1:7" ht="22.8" customHeight="1" x14ac:dyDescent="0.3">
      <c r="B9" s="199" t="s">
        <v>20</v>
      </c>
      <c r="C9" s="200"/>
      <c r="D9" s="200"/>
      <c r="E9" s="200"/>
      <c r="F9" s="200"/>
      <c r="G9" s="201"/>
    </row>
    <row r="10" spans="1:7" ht="18.600000000000001" customHeight="1" x14ac:dyDescent="0.3">
      <c r="B10" s="223" t="s">
        <v>185</v>
      </c>
      <c r="C10" s="224"/>
      <c r="D10" s="224"/>
      <c r="E10" s="224"/>
      <c r="F10" s="224"/>
      <c r="G10" s="225"/>
    </row>
    <row r="11" spans="1:7" ht="31.35" customHeight="1" x14ac:dyDescent="0.3">
      <c r="B11" s="226" t="s">
        <v>187</v>
      </c>
      <c r="C11" s="227"/>
      <c r="D11" s="227"/>
      <c r="E11" s="227"/>
      <c r="F11" s="227"/>
      <c r="G11" s="228"/>
    </row>
    <row r="12" spans="1:7" ht="22.35" customHeight="1" x14ac:dyDescent="0.3">
      <c r="B12" s="33"/>
      <c r="C12" s="34"/>
      <c r="D12" s="34"/>
      <c r="E12" s="34"/>
      <c r="F12" s="34"/>
      <c r="G12" s="34"/>
    </row>
    <row r="13" spans="1:7" ht="30" customHeight="1" x14ac:dyDescent="0.3">
      <c r="B13" s="211" t="s">
        <v>54</v>
      </c>
      <c r="C13" s="211"/>
      <c r="D13" s="211"/>
      <c r="E13" s="211"/>
      <c r="F13" s="211"/>
      <c r="G13" s="211"/>
    </row>
    <row r="14" spans="1:7" ht="20.100000000000001" customHeight="1" x14ac:dyDescent="0.35">
      <c r="B14" s="222" t="s">
        <v>55</v>
      </c>
      <c r="C14" s="162"/>
      <c r="D14" s="162"/>
      <c r="E14" s="162"/>
      <c r="F14" s="163"/>
      <c r="G14" s="13" t="s">
        <v>2</v>
      </c>
    </row>
    <row r="15" spans="1:7" ht="29.1" customHeight="1" x14ac:dyDescent="0.3">
      <c r="B15" s="164" t="s">
        <v>284</v>
      </c>
      <c r="C15" s="165"/>
      <c r="D15" s="165"/>
      <c r="E15" s="165"/>
      <c r="F15" s="166"/>
      <c r="G15" s="23" t="s">
        <v>39</v>
      </c>
    </row>
    <row r="16" spans="1:7" ht="14.55" customHeight="1" x14ac:dyDescent="0.3">
      <c r="A16" s="183" t="s">
        <v>3</v>
      </c>
      <c r="B16" s="186" t="s">
        <v>4</v>
      </c>
      <c r="C16" s="189" t="s">
        <v>5</v>
      </c>
      <c r="D16" s="192" t="s">
        <v>6</v>
      </c>
      <c r="E16" s="193"/>
      <c r="F16" s="194"/>
      <c r="G16" s="159" t="s">
        <v>31</v>
      </c>
    </row>
    <row r="17" spans="1:7" ht="14.55" customHeight="1" x14ac:dyDescent="0.3">
      <c r="A17" s="184"/>
      <c r="B17" s="187"/>
      <c r="C17" s="190"/>
      <c r="D17" s="195" t="s">
        <v>7</v>
      </c>
      <c r="E17" s="195" t="s">
        <v>8</v>
      </c>
      <c r="F17" s="197" t="s">
        <v>197</v>
      </c>
      <c r="G17" s="160"/>
    </row>
    <row r="18" spans="1:7" ht="36.6" customHeight="1" x14ac:dyDescent="0.3">
      <c r="A18" s="185"/>
      <c r="B18" s="188"/>
      <c r="C18" s="191"/>
      <c r="D18" s="196"/>
      <c r="E18" s="196"/>
      <c r="F18" s="198"/>
      <c r="G18" s="161"/>
    </row>
    <row r="19" spans="1:7" x14ac:dyDescent="0.3">
      <c r="A19" s="76" t="s">
        <v>9</v>
      </c>
      <c r="B19" s="63" t="s">
        <v>74</v>
      </c>
      <c r="C19" s="74" t="s">
        <v>65</v>
      </c>
      <c r="D19" s="4">
        <v>700</v>
      </c>
      <c r="E19" s="4">
        <v>800</v>
      </c>
      <c r="F19" s="4"/>
      <c r="G19" s="8"/>
    </row>
    <row r="20" spans="1:7" x14ac:dyDescent="0.3">
      <c r="A20" s="76" t="s">
        <v>47</v>
      </c>
      <c r="B20" s="63" t="s">
        <v>73</v>
      </c>
      <c r="C20" s="74" t="s">
        <v>65</v>
      </c>
      <c r="D20" s="4">
        <v>1300</v>
      </c>
      <c r="E20" s="4">
        <v>1600</v>
      </c>
      <c r="F20" s="4"/>
      <c r="G20" s="8"/>
    </row>
    <row r="21" spans="1:7" x14ac:dyDescent="0.3">
      <c r="A21" s="76" t="s">
        <v>71</v>
      </c>
      <c r="B21" s="69" t="s">
        <v>76</v>
      </c>
      <c r="C21" s="74" t="s">
        <v>65</v>
      </c>
      <c r="D21" s="4">
        <v>620</v>
      </c>
      <c r="E21" s="4">
        <v>1270</v>
      </c>
      <c r="F21" s="4"/>
      <c r="G21" s="8"/>
    </row>
    <row r="22" spans="1:7" x14ac:dyDescent="0.3">
      <c r="A22" s="76">
        <v>4</v>
      </c>
      <c r="B22" s="69" t="s">
        <v>137</v>
      </c>
      <c r="C22" s="74" t="s">
        <v>65</v>
      </c>
      <c r="D22" s="4">
        <v>620</v>
      </c>
      <c r="E22" s="4">
        <v>650</v>
      </c>
      <c r="F22" s="4"/>
      <c r="G22" s="8"/>
    </row>
    <row r="23" spans="1:7" x14ac:dyDescent="0.3">
      <c r="A23" s="76">
        <v>5</v>
      </c>
      <c r="B23" s="63" t="s">
        <v>141</v>
      </c>
      <c r="C23" s="77"/>
      <c r="D23" s="78"/>
      <c r="E23" s="78"/>
      <c r="F23" s="4" t="s">
        <v>136</v>
      </c>
      <c r="G23" s="8"/>
    </row>
    <row r="24" spans="1:7" x14ac:dyDescent="0.3">
      <c r="A24" s="76">
        <v>6</v>
      </c>
      <c r="B24" s="63" t="s">
        <v>139</v>
      </c>
      <c r="C24" s="77"/>
      <c r="D24" s="78"/>
      <c r="E24" s="78"/>
      <c r="F24" s="4" t="s">
        <v>136</v>
      </c>
      <c r="G24" s="8"/>
    </row>
    <row r="25" spans="1:7" x14ac:dyDescent="0.3">
      <c r="A25" s="76">
        <v>7</v>
      </c>
      <c r="B25" s="63" t="s">
        <v>198</v>
      </c>
      <c r="C25" s="77" t="s">
        <v>65</v>
      </c>
      <c r="D25" s="78"/>
      <c r="E25" s="78">
        <v>25</v>
      </c>
      <c r="F25" s="4" t="s">
        <v>136</v>
      </c>
      <c r="G25" s="8"/>
    </row>
    <row r="26" spans="1:7" ht="43.2" x14ac:dyDescent="0.3">
      <c r="A26" s="76">
        <v>8</v>
      </c>
      <c r="B26" s="79" t="s">
        <v>190</v>
      </c>
      <c r="C26" s="74"/>
      <c r="D26" s="4"/>
      <c r="E26" s="4"/>
      <c r="F26" s="4" t="s">
        <v>200</v>
      </c>
      <c r="G26" s="8"/>
    </row>
    <row r="27" spans="1:7" x14ac:dyDescent="0.3">
      <c r="A27" s="76">
        <v>9</v>
      </c>
      <c r="B27" s="63" t="s">
        <v>142</v>
      </c>
      <c r="C27" s="77" t="s">
        <v>79</v>
      </c>
      <c r="D27" s="78"/>
      <c r="E27" s="78">
        <v>2</v>
      </c>
      <c r="F27" s="4" t="s">
        <v>136</v>
      </c>
      <c r="G27" s="8"/>
    </row>
    <row r="28" spans="1:7" x14ac:dyDescent="0.3">
      <c r="A28" s="76">
        <v>10</v>
      </c>
      <c r="B28" s="63" t="s">
        <v>138</v>
      </c>
      <c r="C28" s="77" t="s">
        <v>86</v>
      </c>
      <c r="D28" s="78">
        <v>48</v>
      </c>
      <c r="E28" s="78">
        <v>51</v>
      </c>
      <c r="F28" s="4"/>
      <c r="G28" s="8"/>
    </row>
    <row r="29" spans="1:7" x14ac:dyDescent="0.3">
      <c r="A29" s="76">
        <v>11</v>
      </c>
      <c r="B29" s="63" t="s">
        <v>85</v>
      </c>
      <c r="C29" s="77" t="s">
        <v>86</v>
      </c>
      <c r="D29" s="78">
        <v>120</v>
      </c>
      <c r="E29" s="78">
        <v>125</v>
      </c>
      <c r="F29" s="4"/>
      <c r="G29" s="35"/>
    </row>
    <row r="30" spans="1:7" x14ac:dyDescent="0.3">
      <c r="A30" s="76">
        <v>12</v>
      </c>
      <c r="B30" s="63" t="s">
        <v>132</v>
      </c>
      <c r="C30" s="77" t="s">
        <v>133</v>
      </c>
      <c r="D30" s="78">
        <v>40</v>
      </c>
      <c r="E30" s="78">
        <v>50</v>
      </c>
      <c r="F30" s="4"/>
      <c r="G30" s="35"/>
    </row>
    <row r="31" spans="1:7" x14ac:dyDescent="0.3">
      <c r="A31" s="76">
        <v>13</v>
      </c>
      <c r="B31" s="63" t="s">
        <v>140</v>
      </c>
      <c r="C31" s="77"/>
      <c r="D31" s="78"/>
      <c r="E31" s="78"/>
      <c r="F31" s="4" t="s">
        <v>136</v>
      </c>
      <c r="G31" s="35"/>
    </row>
    <row r="32" spans="1:7" ht="28.8" x14ac:dyDescent="0.3">
      <c r="A32" s="76">
        <v>14</v>
      </c>
      <c r="B32" s="87" t="s">
        <v>134</v>
      </c>
      <c r="C32" s="77" t="s">
        <v>77</v>
      </c>
      <c r="D32" s="77"/>
      <c r="E32" s="77">
        <v>230</v>
      </c>
      <c r="F32" s="4" t="s">
        <v>135</v>
      </c>
      <c r="G32" s="35"/>
    </row>
    <row r="33" spans="1:7" x14ac:dyDescent="0.3">
      <c r="A33" s="76">
        <v>15</v>
      </c>
      <c r="B33" s="68" t="s">
        <v>196</v>
      </c>
      <c r="C33" s="74"/>
      <c r="D33" s="4"/>
      <c r="E33" s="4"/>
      <c r="F33" s="4" t="s">
        <v>136</v>
      </c>
      <c r="G33" s="35"/>
    </row>
    <row r="34" spans="1:7" x14ac:dyDescent="0.3">
      <c r="A34" s="76">
        <v>16</v>
      </c>
      <c r="B34" s="68" t="s">
        <v>195</v>
      </c>
      <c r="C34" s="74"/>
      <c r="D34" s="4"/>
      <c r="E34" s="4"/>
      <c r="F34" s="4" t="s">
        <v>136</v>
      </c>
      <c r="G34" s="35"/>
    </row>
    <row r="35" spans="1:7" ht="43.2" x14ac:dyDescent="0.3">
      <c r="A35" s="76">
        <v>17</v>
      </c>
      <c r="B35" s="79" t="s">
        <v>201</v>
      </c>
      <c r="C35" s="67"/>
      <c r="D35" s="4"/>
      <c r="E35" s="4"/>
      <c r="F35" s="4" t="s">
        <v>235</v>
      </c>
      <c r="G35" s="35"/>
    </row>
    <row r="36" spans="1:7" ht="28.8" x14ac:dyDescent="0.3">
      <c r="A36" s="76">
        <v>18</v>
      </c>
      <c r="B36" s="71" t="s">
        <v>126</v>
      </c>
      <c r="C36" s="74"/>
      <c r="D36" s="4"/>
      <c r="E36" s="4"/>
      <c r="F36" s="4" t="s">
        <v>136</v>
      </c>
      <c r="G36" s="35"/>
    </row>
    <row r="37" spans="1:7" ht="43.2" x14ac:dyDescent="0.3">
      <c r="A37" s="76">
        <v>19</v>
      </c>
      <c r="B37" s="88" t="s">
        <v>258</v>
      </c>
      <c r="C37" s="74"/>
      <c r="D37" s="4"/>
      <c r="E37" s="4"/>
      <c r="F37" s="4" t="s">
        <v>136</v>
      </c>
      <c r="G37" s="35"/>
    </row>
    <row r="38" spans="1:7" x14ac:dyDescent="0.3">
      <c r="A38" s="89"/>
      <c r="B38" s="90" t="s">
        <v>188</v>
      </c>
      <c r="C38" s="85"/>
      <c r="D38" s="7"/>
      <c r="E38" s="7"/>
      <c r="F38" s="7"/>
      <c r="G38" s="52"/>
    </row>
    <row r="39" spans="1:7" ht="53.55" customHeight="1" x14ac:dyDescent="0.3">
      <c r="B39" t="e" vm="3">
        <v>#VALUE!</v>
      </c>
    </row>
    <row r="40" spans="1:7" x14ac:dyDescent="0.3">
      <c r="A40" s="40"/>
      <c r="B40" s="39"/>
      <c r="C40" s="41"/>
      <c r="D40" s="42"/>
      <c r="E40" s="7"/>
      <c r="F40" s="7"/>
      <c r="G40" s="52"/>
    </row>
    <row r="41" spans="1:7" x14ac:dyDescent="0.3">
      <c r="B41" s="10" t="s">
        <v>10</v>
      </c>
      <c r="C41" s="21">
        <v>4</v>
      </c>
    </row>
    <row r="42" spans="1:7" x14ac:dyDescent="0.3">
      <c r="B42" s="10" t="s">
        <v>11</v>
      </c>
      <c r="C42" s="18"/>
    </row>
    <row r="43" spans="1:7" x14ac:dyDescent="0.3">
      <c r="B43" s="10" t="s">
        <v>12</v>
      </c>
      <c r="C43" s="18">
        <f>C41*C42</f>
        <v>0</v>
      </c>
    </row>
    <row r="44" spans="1:7" x14ac:dyDescent="0.3">
      <c r="B44" s="10" t="s">
        <v>13</v>
      </c>
      <c r="C44" s="18">
        <f>C43*0.23</f>
        <v>0</v>
      </c>
    </row>
    <row r="45" spans="1:7" x14ac:dyDescent="0.3">
      <c r="B45" s="1" t="s">
        <v>14</v>
      </c>
      <c r="C45" s="18">
        <f>C43+C44</f>
        <v>0</v>
      </c>
    </row>
    <row r="46" spans="1:7" x14ac:dyDescent="0.3">
      <c r="B46" s="14"/>
      <c r="C46" s="14"/>
    </row>
    <row r="48" spans="1:7" x14ac:dyDescent="0.3">
      <c r="G48" s="13" t="s">
        <v>2</v>
      </c>
    </row>
    <row r="49" spans="1:7" ht="29.1" customHeight="1" x14ac:dyDescent="0.3">
      <c r="B49" s="164" t="s">
        <v>285</v>
      </c>
      <c r="C49" s="165"/>
      <c r="D49" s="165"/>
      <c r="E49" s="165"/>
      <c r="F49" s="166"/>
      <c r="G49" s="24" t="s">
        <v>35</v>
      </c>
    </row>
    <row r="50" spans="1:7" x14ac:dyDescent="0.3">
      <c r="A50" s="183" t="s">
        <v>3</v>
      </c>
      <c r="B50" s="186" t="s">
        <v>4</v>
      </c>
      <c r="C50" s="189" t="s">
        <v>5</v>
      </c>
      <c r="D50" s="192" t="s">
        <v>6</v>
      </c>
      <c r="E50" s="193"/>
      <c r="F50" s="194"/>
      <c r="G50" s="159" t="s">
        <v>31</v>
      </c>
    </row>
    <row r="51" spans="1:7" ht="14.55" customHeight="1" x14ac:dyDescent="0.3">
      <c r="A51" s="184"/>
      <c r="B51" s="187"/>
      <c r="C51" s="190"/>
      <c r="D51" s="195" t="s">
        <v>7</v>
      </c>
      <c r="E51" s="195" t="s">
        <v>8</v>
      </c>
      <c r="F51" s="197" t="s">
        <v>197</v>
      </c>
      <c r="G51" s="160"/>
    </row>
    <row r="52" spans="1:7" ht="32.549999999999997" customHeight="1" x14ac:dyDescent="0.3">
      <c r="A52" s="185"/>
      <c r="B52" s="188"/>
      <c r="C52" s="191"/>
      <c r="D52" s="196"/>
      <c r="E52" s="196"/>
      <c r="F52" s="198"/>
      <c r="G52" s="161"/>
    </row>
    <row r="53" spans="1:7" x14ac:dyDescent="0.3">
      <c r="A53" s="6" t="s">
        <v>9</v>
      </c>
      <c r="B53" s="68" t="s">
        <v>64</v>
      </c>
      <c r="C53" s="74" t="s">
        <v>65</v>
      </c>
      <c r="D53" s="4">
        <v>395</v>
      </c>
      <c r="E53" s="4">
        <v>400</v>
      </c>
      <c r="F53" s="4"/>
      <c r="G53" s="8"/>
    </row>
    <row r="54" spans="1:7" x14ac:dyDescent="0.3">
      <c r="A54" s="6">
        <v>2</v>
      </c>
      <c r="B54" s="68" t="s">
        <v>95</v>
      </c>
      <c r="C54" s="74" t="s">
        <v>65</v>
      </c>
      <c r="D54" s="4">
        <v>595</v>
      </c>
      <c r="E54" s="4">
        <v>600</v>
      </c>
      <c r="F54" s="4"/>
      <c r="G54" s="8"/>
    </row>
    <row r="55" spans="1:7" x14ac:dyDescent="0.3">
      <c r="A55" s="6">
        <v>3</v>
      </c>
      <c r="B55" s="68" t="s">
        <v>68</v>
      </c>
      <c r="C55" s="74" t="s">
        <v>65</v>
      </c>
      <c r="D55" s="4">
        <v>545</v>
      </c>
      <c r="E55" s="4">
        <v>550</v>
      </c>
      <c r="F55" s="4"/>
      <c r="G55" s="8"/>
    </row>
    <row r="56" spans="1:7" x14ac:dyDescent="0.3">
      <c r="A56" s="6">
        <v>4</v>
      </c>
      <c r="B56" s="68" t="s">
        <v>127</v>
      </c>
      <c r="C56" s="74"/>
      <c r="D56" s="4"/>
      <c r="E56" s="4"/>
      <c r="F56" s="4" t="s">
        <v>136</v>
      </c>
      <c r="G56" s="8"/>
    </row>
    <row r="57" spans="1:7" x14ac:dyDescent="0.3">
      <c r="A57" s="6">
        <v>5</v>
      </c>
      <c r="B57" s="68" t="s">
        <v>161</v>
      </c>
      <c r="C57" s="74" t="s">
        <v>65</v>
      </c>
      <c r="D57" s="4">
        <v>18</v>
      </c>
      <c r="E57" s="4">
        <v>25</v>
      </c>
      <c r="F57" s="4"/>
      <c r="G57" s="8"/>
    </row>
    <row r="58" spans="1:7" x14ac:dyDescent="0.3">
      <c r="A58" s="6">
        <v>6</v>
      </c>
      <c r="B58" s="68" t="s">
        <v>157</v>
      </c>
      <c r="C58" s="74"/>
      <c r="D58" s="4"/>
      <c r="E58" s="4"/>
      <c r="F58" s="4" t="s">
        <v>136</v>
      </c>
      <c r="G58" s="8"/>
    </row>
    <row r="59" spans="1:7" x14ac:dyDescent="0.3">
      <c r="A59" s="32">
        <v>7</v>
      </c>
      <c r="B59" s="68" t="s">
        <v>78</v>
      </c>
      <c r="C59" s="74" t="s">
        <v>79</v>
      </c>
      <c r="D59" s="4"/>
      <c r="E59" s="4">
        <v>3</v>
      </c>
      <c r="F59" s="4"/>
      <c r="G59" s="35"/>
    </row>
    <row r="60" spans="1:7" x14ac:dyDescent="0.3">
      <c r="A60" s="32">
        <v>9</v>
      </c>
      <c r="B60" s="68" t="s">
        <v>160</v>
      </c>
      <c r="C60" s="74"/>
      <c r="D60" s="4"/>
      <c r="E60" s="4"/>
      <c r="F60" s="4" t="s">
        <v>136</v>
      </c>
      <c r="G60" s="35"/>
    </row>
    <row r="61" spans="1:7" x14ac:dyDescent="0.3">
      <c r="A61" s="32">
        <v>10</v>
      </c>
      <c r="B61" s="91" t="s">
        <v>158</v>
      </c>
      <c r="C61" s="74"/>
      <c r="D61" s="4"/>
      <c r="E61" s="4"/>
      <c r="F61" s="4" t="s">
        <v>136</v>
      </c>
      <c r="G61" s="35"/>
    </row>
    <row r="62" spans="1:7" x14ac:dyDescent="0.3">
      <c r="A62" s="32">
        <v>11</v>
      </c>
      <c r="B62" s="68" t="s">
        <v>159</v>
      </c>
      <c r="C62" s="74"/>
      <c r="D62" s="4"/>
      <c r="E62" s="4"/>
      <c r="F62" s="4" t="s">
        <v>136</v>
      </c>
      <c r="G62" s="35"/>
    </row>
    <row r="63" spans="1:7" ht="28.8" x14ac:dyDescent="0.3">
      <c r="A63" s="32">
        <v>12</v>
      </c>
      <c r="B63" s="79" t="s">
        <v>203</v>
      </c>
      <c r="C63" s="74"/>
      <c r="D63" s="4"/>
      <c r="E63" s="4"/>
      <c r="F63" s="4" t="s">
        <v>236</v>
      </c>
      <c r="G63" s="35"/>
    </row>
    <row r="64" spans="1:7" x14ac:dyDescent="0.3">
      <c r="A64" s="40"/>
      <c r="B64" s="84" t="s">
        <v>188</v>
      </c>
      <c r="C64" s="85"/>
      <c r="D64" s="7"/>
      <c r="E64" s="7"/>
      <c r="F64" s="7"/>
      <c r="G64" s="52"/>
    </row>
    <row r="65" spans="1:7" ht="46.5" customHeight="1" x14ac:dyDescent="0.3">
      <c r="A65" s="40"/>
      <c r="B65" s="53" t="e" vm="4">
        <v>#VALUE!</v>
      </c>
      <c r="C65" s="50"/>
      <c r="D65" s="7"/>
      <c r="E65" s="7"/>
      <c r="F65" s="51"/>
      <c r="G65" s="52"/>
    </row>
    <row r="67" spans="1:7" x14ac:dyDescent="0.3">
      <c r="B67" s="10" t="s">
        <v>10</v>
      </c>
      <c r="C67" s="21">
        <v>4</v>
      </c>
    </row>
    <row r="68" spans="1:7" x14ac:dyDescent="0.3">
      <c r="B68" s="10" t="s">
        <v>11</v>
      </c>
      <c r="C68" s="18"/>
    </row>
    <row r="69" spans="1:7" x14ac:dyDescent="0.3">
      <c r="B69" s="10" t="s">
        <v>12</v>
      </c>
      <c r="C69" s="18">
        <f>C67*C68</f>
        <v>0</v>
      </c>
    </row>
    <row r="70" spans="1:7" x14ac:dyDescent="0.3">
      <c r="B70" s="10" t="s">
        <v>13</v>
      </c>
      <c r="C70" s="18">
        <f>C69*0.23</f>
        <v>0</v>
      </c>
    </row>
    <row r="71" spans="1:7" x14ac:dyDescent="0.3">
      <c r="B71" s="1" t="s">
        <v>14</v>
      </c>
      <c r="C71" s="18">
        <f>C69+C70</f>
        <v>0</v>
      </c>
    </row>
    <row r="72" spans="1:7" x14ac:dyDescent="0.3">
      <c r="B72" s="14"/>
    </row>
    <row r="73" spans="1:7" x14ac:dyDescent="0.3">
      <c r="G73" s="13" t="s">
        <v>2</v>
      </c>
    </row>
    <row r="74" spans="1:7" ht="29.1" customHeight="1" x14ac:dyDescent="0.3">
      <c r="B74" s="164" t="s">
        <v>286</v>
      </c>
      <c r="C74" s="165"/>
      <c r="D74" s="165"/>
      <c r="E74" s="165"/>
      <c r="F74" s="166"/>
      <c r="G74" s="23" t="s">
        <v>34</v>
      </c>
    </row>
    <row r="75" spans="1:7" ht="14.55" customHeight="1" x14ac:dyDescent="0.3">
      <c r="A75" s="183" t="s">
        <v>3</v>
      </c>
      <c r="B75" s="186" t="s">
        <v>4</v>
      </c>
      <c r="C75" s="189" t="s">
        <v>5</v>
      </c>
      <c r="D75" s="192" t="s">
        <v>6</v>
      </c>
      <c r="E75" s="193"/>
      <c r="F75" s="194"/>
      <c r="G75" s="159" t="s">
        <v>31</v>
      </c>
    </row>
    <row r="76" spans="1:7" ht="14.55" customHeight="1" x14ac:dyDescent="0.3">
      <c r="A76" s="184"/>
      <c r="B76" s="187"/>
      <c r="C76" s="190"/>
      <c r="D76" s="195" t="s">
        <v>7</v>
      </c>
      <c r="E76" s="195" t="s">
        <v>8</v>
      </c>
      <c r="F76" s="197" t="s">
        <v>197</v>
      </c>
      <c r="G76" s="160"/>
    </row>
    <row r="77" spans="1:7" ht="31.35" customHeight="1" x14ac:dyDescent="0.3">
      <c r="A77" s="185"/>
      <c r="B77" s="188"/>
      <c r="C77" s="191"/>
      <c r="D77" s="196"/>
      <c r="E77" s="196"/>
      <c r="F77" s="198"/>
      <c r="G77" s="161"/>
    </row>
    <row r="78" spans="1:7" x14ac:dyDescent="0.3">
      <c r="A78" s="86">
        <v>1</v>
      </c>
      <c r="B78" s="92" t="s">
        <v>81</v>
      </c>
      <c r="C78" s="74" t="s">
        <v>65</v>
      </c>
      <c r="D78" s="4">
        <v>470</v>
      </c>
      <c r="E78" s="4">
        <v>595</v>
      </c>
      <c r="F78" s="4"/>
      <c r="G78" s="8"/>
    </row>
    <row r="79" spans="1:7" x14ac:dyDescent="0.3">
      <c r="A79" s="102">
        <v>2</v>
      </c>
      <c r="B79" s="92" t="s">
        <v>82</v>
      </c>
      <c r="C79" s="74" t="s">
        <v>65</v>
      </c>
      <c r="D79" s="4">
        <v>480</v>
      </c>
      <c r="E79" s="4">
        <v>485</v>
      </c>
      <c r="F79" s="4"/>
      <c r="G79" s="8"/>
    </row>
    <row r="80" spans="1:7" x14ac:dyDescent="0.3">
      <c r="A80" s="86">
        <v>3</v>
      </c>
      <c r="B80" s="92" t="s">
        <v>83</v>
      </c>
      <c r="C80" s="74" t="s">
        <v>65</v>
      </c>
      <c r="D80" s="4">
        <v>445</v>
      </c>
      <c r="E80" s="4">
        <v>450</v>
      </c>
      <c r="F80" s="4"/>
      <c r="G80" s="8"/>
    </row>
    <row r="81" spans="1:7" x14ac:dyDescent="0.3">
      <c r="A81" s="102">
        <v>4</v>
      </c>
      <c r="B81" s="92" t="s">
        <v>84</v>
      </c>
      <c r="C81" s="74" t="s">
        <v>65</v>
      </c>
      <c r="D81" s="4">
        <v>660</v>
      </c>
      <c r="E81" s="4">
        <v>665</v>
      </c>
      <c r="F81" s="4"/>
      <c r="G81" s="8"/>
    </row>
    <row r="82" spans="1:7" x14ac:dyDescent="0.3">
      <c r="A82" s="86">
        <v>5</v>
      </c>
      <c r="B82" s="92" t="s">
        <v>259</v>
      </c>
      <c r="C82" s="74" t="s">
        <v>65</v>
      </c>
      <c r="D82" s="4">
        <v>675</v>
      </c>
      <c r="E82" s="4">
        <v>680</v>
      </c>
      <c r="F82" s="4"/>
      <c r="G82" s="8"/>
    </row>
    <row r="83" spans="1:7" x14ac:dyDescent="0.3">
      <c r="A83" s="102">
        <v>6</v>
      </c>
      <c r="B83" s="92" t="s">
        <v>85</v>
      </c>
      <c r="C83" s="74" t="s">
        <v>86</v>
      </c>
      <c r="D83" s="4">
        <v>115</v>
      </c>
      <c r="E83" s="4">
        <v>120</v>
      </c>
      <c r="F83" s="4"/>
      <c r="G83" s="8"/>
    </row>
    <row r="84" spans="1:7" x14ac:dyDescent="0.3">
      <c r="A84" s="86">
        <v>7</v>
      </c>
      <c r="B84" s="92" t="s">
        <v>87</v>
      </c>
      <c r="C84" s="74"/>
      <c r="D84" s="4"/>
      <c r="E84" s="4"/>
      <c r="F84" s="4" t="s">
        <v>136</v>
      </c>
      <c r="G84" s="8"/>
    </row>
    <row r="85" spans="1:7" x14ac:dyDescent="0.3">
      <c r="A85" s="102">
        <v>8</v>
      </c>
      <c r="B85" s="92" t="s">
        <v>154</v>
      </c>
      <c r="C85" s="74"/>
      <c r="D85" s="4"/>
      <c r="E85" s="4"/>
      <c r="F85" s="4" t="s">
        <v>136</v>
      </c>
      <c r="G85" s="8"/>
    </row>
    <row r="86" spans="1:7" x14ac:dyDescent="0.3">
      <c r="A86" s="86">
        <v>9</v>
      </c>
      <c r="B86" s="92" t="s">
        <v>155</v>
      </c>
      <c r="C86" s="74" t="s">
        <v>156</v>
      </c>
      <c r="D86" s="4">
        <v>80000</v>
      </c>
      <c r="E86" s="4">
        <v>90000</v>
      </c>
      <c r="F86" s="4"/>
      <c r="G86" s="8"/>
    </row>
    <row r="87" spans="1:7" x14ac:dyDescent="0.3">
      <c r="A87" s="102">
        <v>10</v>
      </c>
      <c r="B87" s="92" t="s">
        <v>89</v>
      </c>
      <c r="C87" s="74"/>
      <c r="D87" s="4"/>
      <c r="E87" s="4"/>
      <c r="F87" s="4" t="s">
        <v>136</v>
      </c>
      <c r="G87" s="8"/>
    </row>
    <row r="88" spans="1:7" ht="28.8" x14ac:dyDescent="0.3">
      <c r="A88" s="86">
        <v>11</v>
      </c>
      <c r="B88" s="92" t="s">
        <v>88</v>
      </c>
      <c r="C88" s="74"/>
      <c r="D88" s="4"/>
      <c r="E88" s="4"/>
      <c r="F88" s="4" t="s">
        <v>136</v>
      </c>
      <c r="G88" s="8"/>
    </row>
    <row r="89" spans="1:7" ht="28.8" x14ac:dyDescent="0.3">
      <c r="A89" s="102">
        <v>12</v>
      </c>
      <c r="B89" s="92" t="s">
        <v>90</v>
      </c>
      <c r="C89" s="74"/>
      <c r="D89" s="4"/>
      <c r="E89" s="4"/>
      <c r="F89" s="4" t="s">
        <v>136</v>
      </c>
      <c r="G89" s="8"/>
    </row>
    <row r="90" spans="1:7" x14ac:dyDescent="0.3">
      <c r="A90" s="86">
        <v>13</v>
      </c>
      <c r="B90" s="93" t="s">
        <v>91</v>
      </c>
      <c r="C90" s="74"/>
      <c r="D90" s="4"/>
      <c r="E90" s="4"/>
      <c r="F90" s="4" t="s">
        <v>136</v>
      </c>
      <c r="G90" s="35"/>
    </row>
    <row r="91" spans="1:7" ht="28.8" x14ac:dyDescent="0.3">
      <c r="A91" s="102">
        <v>14</v>
      </c>
      <c r="B91" s="93" t="s">
        <v>203</v>
      </c>
      <c r="C91" s="74"/>
      <c r="D91" s="4"/>
      <c r="E91" s="4"/>
      <c r="F91" s="4" t="s">
        <v>202</v>
      </c>
      <c r="G91" s="35"/>
    </row>
    <row r="92" spans="1:7" x14ac:dyDescent="0.3">
      <c r="A92" s="83"/>
      <c r="B92" s="94" t="s">
        <v>188</v>
      </c>
      <c r="C92" s="85"/>
      <c r="D92" s="7"/>
      <c r="E92" s="7"/>
      <c r="F92" s="7"/>
      <c r="G92" s="52"/>
    </row>
    <row r="93" spans="1:7" ht="73.5" customHeight="1" x14ac:dyDescent="0.3">
      <c r="A93" s="40"/>
      <c r="B93" s="49" t="e" vm="5">
        <v>#VALUE!</v>
      </c>
      <c r="C93" s="50"/>
      <c r="D93" s="7"/>
      <c r="E93" s="7"/>
      <c r="F93" s="51"/>
    </row>
    <row r="95" spans="1:7" x14ac:dyDescent="0.3">
      <c r="B95" s="10" t="s">
        <v>10</v>
      </c>
      <c r="C95" s="21">
        <v>4</v>
      </c>
    </row>
    <row r="96" spans="1:7" x14ac:dyDescent="0.3">
      <c r="B96" s="10" t="s">
        <v>11</v>
      </c>
      <c r="C96" s="18"/>
    </row>
    <row r="97" spans="1:7" x14ac:dyDescent="0.3">
      <c r="B97" s="10" t="s">
        <v>12</v>
      </c>
      <c r="C97" s="18">
        <f>C95*C96</f>
        <v>0</v>
      </c>
    </row>
    <row r="98" spans="1:7" x14ac:dyDescent="0.3">
      <c r="B98" s="10" t="s">
        <v>13</v>
      </c>
      <c r="C98" s="18">
        <f>C97*0.23</f>
        <v>0</v>
      </c>
    </row>
    <row r="99" spans="1:7" x14ac:dyDescent="0.3">
      <c r="B99" s="1" t="s">
        <v>14</v>
      </c>
      <c r="C99" s="18">
        <f>C97+C98</f>
        <v>0</v>
      </c>
    </row>
    <row r="100" spans="1:7" x14ac:dyDescent="0.3">
      <c r="B100" s="14"/>
    </row>
    <row r="101" spans="1:7" ht="18" x14ac:dyDescent="0.35">
      <c r="B101" s="222" t="s">
        <v>56</v>
      </c>
      <c r="C101" s="162"/>
      <c r="D101" s="162"/>
      <c r="E101" s="162"/>
      <c r="F101" s="163"/>
      <c r="G101" s="13" t="s">
        <v>2</v>
      </c>
    </row>
    <row r="102" spans="1:7" ht="47.1" customHeight="1" x14ac:dyDescent="0.3">
      <c r="B102" s="164" t="s">
        <v>287</v>
      </c>
      <c r="C102" s="165"/>
      <c r="D102" s="165"/>
      <c r="E102" s="165"/>
      <c r="F102" s="166"/>
      <c r="G102" s="23" t="s">
        <v>34</v>
      </c>
    </row>
    <row r="103" spans="1:7" ht="14.55" customHeight="1" x14ac:dyDescent="0.3">
      <c r="A103" s="183" t="s">
        <v>3</v>
      </c>
      <c r="B103" s="186" t="s">
        <v>4</v>
      </c>
      <c r="C103" s="189" t="s">
        <v>5</v>
      </c>
      <c r="D103" s="192" t="s">
        <v>6</v>
      </c>
      <c r="E103" s="193"/>
      <c r="F103" s="194"/>
      <c r="G103" s="159" t="s">
        <v>31</v>
      </c>
    </row>
    <row r="104" spans="1:7" ht="14.55" customHeight="1" x14ac:dyDescent="0.3">
      <c r="A104" s="184"/>
      <c r="B104" s="187"/>
      <c r="C104" s="190"/>
      <c r="D104" s="195" t="s">
        <v>7</v>
      </c>
      <c r="E104" s="195" t="s">
        <v>8</v>
      </c>
      <c r="F104" s="197" t="s">
        <v>197</v>
      </c>
      <c r="G104" s="160"/>
    </row>
    <row r="105" spans="1:7" ht="30" customHeight="1" x14ac:dyDescent="0.3">
      <c r="A105" s="185"/>
      <c r="B105" s="188"/>
      <c r="C105" s="191"/>
      <c r="D105" s="196"/>
      <c r="E105" s="196"/>
      <c r="F105" s="198"/>
      <c r="G105" s="161"/>
    </row>
    <row r="106" spans="1:7" x14ac:dyDescent="0.3">
      <c r="A106" s="72">
        <v>1</v>
      </c>
      <c r="B106" s="63" t="s">
        <v>74</v>
      </c>
      <c r="C106" s="74" t="s">
        <v>65</v>
      </c>
      <c r="D106" s="4">
        <v>590</v>
      </c>
      <c r="E106" s="4">
        <v>600</v>
      </c>
      <c r="F106" s="4"/>
      <c r="G106" s="8"/>
    </row>
    <row r="107" spans="1:7" x14ac:dyDescent="0.3">
      <c r="A107" s="72">
        <v>2</v>
      </c>
      <c r="B107" s="63" t="s">
        <v>73</v>
      </c>
      <c r="C107" s="74" t="s">
        <v>65</v>
      </c>
      <c r="D107" s="4">
        <v>690</v>
      </c>
      <c r="E107" s="4">
        <v>700</v>
      </c>
      <c r="F107" s="4"/>
      <c r="G107" s="8"/>
    </row>
    <row r="108" spans="1:7" x14ac:dyDescent="0.3">
      <c r="A108" s="72">
        <v>3</v>
      </c>
      <c r="B108" s="69" t="s">
        <v>70</v>
      </c>
      <c r="C108" s="74" t="s">
        <v>65</v>
      </c>
      <c r="D108" s="4">
        <v>690</v>
      </c>
      <c r="E108" s="4">
        <v>1090</v>
      </c>
      <c r="F108" s="4"/>
      <c r="G108" s="8"/>
    </row>
    <row r="109" spans="1:7" x14ac:dyDescent="0.3">
      <c r="A109" s="72">
        <v>4</v>
      </c>
      <c r="B109" s="69" t="s">
        <v>69</v>
      </c>
      <c r="C109" s="74" t="s">
        <v>65</v>
      </c>
      <c r="D109" s="4">
        <v>20</v>
      </c>
      <c r="E109" s="4"/>
      <c r="F109" s="4"/>
      <c r="G109" s="8"/>
    </row>
    <row r="110" spans="1:7" x14ac:dyDescent="0.3">
      <c r="A110" s="72">
        <v>5</v>
      </c>
      <c r="B110" s="69" t="s">
        <v>151</v>
      </c>
      <c r="C110" s="74"/>
      <c r="D110" s="15"/>
      <c r="E110" s="4"/>
      <c r="F110" s="4" t="s">
        <v>136</v>
      </c>
      <c r="G110" s="8"/>
    </row>
    <row r="111" spans="1:7" ht="28.8" x14ac:dyDescent="0.3">
      <c r="A111" s="72">
        <v>6</v>
      </c>
      <c r="B111" s="70" t="s">
        <v>204</v>
      </c>
      <c r="C111" s="74"/>
      <c r="D111" s="15"/>
      <c r="E111" s="4"/>
      <c r="F111" s="4" t="s">
        <v>194</v>
      </c>
      <c r="G111" s="8"/>
    </row>
    <row r="112" spans="1:7" x14ac:dyDescent="0.3">
      <c r="A112" s="72">
        <v>7</v>
      </c>
      <c r="B112" s="68" t="s">
        <v>152</v>
      </c>
      <c r="C112" s="74"/>
      <c r="D112" s="4"/>
      <c r="E112" s="4"/>
      <c r="F112" s="4" t="s">
        <v>136</v>
      </c>
      <c r="G112" s="35"/>
    </row>
    <row r="113" spans="1:7" x14ac:dyDescent="0.3">
      <c r="A113" s="72">
        <v>8</v>
      </c>
      <c r="B113" s="68" t="s">
        <v>153</v>
      </c>
      <c r="C113" s="74"/>
      <c r="D113" s="9"/>
      <c r="E113" s="4"/>
      <c r="F113" s="4" t="s">
        <v>136</v>
      </c>
      <c r="G113" s="35"/>
    </row>
    <row r="114" spans="1:7" x14ac:dyDescent="0.3">
      <c r="A114" s="72">
        <v>9</v>
      </c>
      <c r="B114" s="68" t="s">
        <v>172</v>
      </c>
      <c r="C114" s="74"/>
      <c r="D114" s="4"/>
      <c r="E114" s="4"/>
      <c r="F114" s="4" t="s">
        <v>136</v>
      </c>
      <c r="G114" s="35"/>
    </row>
    <row r="115" spans="1:7" ht="43.2" x14ac:dyDescent="0.3">
      <c r="A115" s="72">
        <v>10</v>
      </c>
      <c r="B115" s="79" t="s">
        <v>216</v>
      </c>
      <c r="C115" s="74"/>
      <c r="D115" s="4"/>
      <c r="E115" s="4"/>
      <c r="F115" s="4" t="s">
        <v>237</v>
      </c>
      <c r="G115" s="35"/>
    </row>
    <row r="116" spans="1:7" x14ac:dyDescent="0.3">
      <c r="A116" s="83"/>
      <c r="B116" s="84" t="s">
        <v>188</v>
      </c>
      <c r="C116" s="85"/>
      <c r="D116" s="7"/>
      <c r="E116" s="7"/>
      <c r="F116" s="7"/>
      <c r="G116" s="52"/>
    </row>
    <row r="117" spans="1:7" ht="52.05" customHeight="1" x14ac:dyDescent="0.3">
      <c r="A117" s="40"/>
      <c r="B117" s="53" t="e" vm="21">
        <v>#VALUE!</v>
      </c>
      <c r="C117" s="50"/>
      <c r="D117" s="7"/>
      <c r="E117" s="7"/>
      <c r="F117" s="51"/>
      <c r="G117" s="52"/>
    </row>
    <row r="119" spans="1:7" x14ac:dyDescent="0.3">
      <c r="B119" s="10" t="s">
        <v>10</v>
      </c>
      <c r="C119" s="21">
        <v>98</v>
      </c>
    </row>
    <row r="120" spans="1:7" x14ac:dyDescent="0.3">
      <c r="B120" s="10" t="s">
        <v>11</v>
      </c>
      <c r="C120" s="18"/>
    </row>
    <row r="121" spans="1:7" x14ac:dyDescent="0.3">
      <c r="B121" s="10" t="s">
        <v>12</v>
      </c>
      <c r="C121" s="18">
        <f>C119*C120</f>
        <v>0</v>
      </c>
    </row>
    <row r="122" spans="1:7" x14ac:dyDescent="0.3">
      <c r="B122" s="10" t="s">
        <v>13</v>
      </c>
      <c r="C122" s="18">
        <f>C121*0.23</f>
        <v>0</v>
      </c>
    </row>
    <row r="123" spans="1:7" x14ac:dyDescent="0.3">
      <c r="B123" s="1" t="s">
        <v>14</v>
      </c>
      <c r="C123" s="18">
        <f>C121+C122</f>
        <v>0</v>
      </c>
    </row>
    <row r="124" spans="1:7" x14ac:dyDescent="0.3">
      <c r="B124" s="14"/>
    </row>
    <row r="125" spans="1:7" x14ac:dyDescent="0.3">
      <c r="G125" s="13" t="s">
        <v>2</v>
      </c>
    </row>
    <row r="126" spans="1:7" ht="47.1" customHeight="1" x14ac:dyDescent="0.3">
      <c r="B126" s="164" t="s">
        <v>288</v>
      </c>
      <c r="C126" s="165"/>
      <c r="D126" s="165"/>
      <c r="E126" s="165"/>
      <c r="F126" s="166"/>
      <c r="G126" s="23" t="s">
        <v>34</v>
      </c>
    </row>
    <row r="127" spans="1:7" ht="14.55" customHeight="1" x14ac:dyDescent="0.3">
      <c r="A127" s="183" t="s">
        <v>3</v>
      </c>
      <c r="B127" s="186" t="s">
        <v>4</v>
      </c>
      <c r="C127" s="189" t="s">
        <v>5</v>
      </c>
      <c r="D127" s="192" t="s">
        <v>6</v>
      </c>
      <c r="E127" s="193"/>
      <c r="F127" s="194"/>
      <c r="G127" s="159" t="s">
        <v>32</v>
      </c>
    </row>
    <row r="128" spans="1:7" ht="14.55" customHeight="1" x14ac:dyDescent="0.3">
      <c r="A128" s="184"/>
      <c r="B128" s="187"/>
      <c r="C128" s="190"/>
      <c r="D128" s="195" t="s">
        <v>7</v>
      </c>
      <c r="E128" s="195" t="s">
        <v>8</v>
      </c>
      <c r="F128" s="197" t="s">
        <v>197</v>
      </c>
      <c r="G128" s="160"/>
    </row>
    <row r="129" spans="1:7" ht="27.6" customHeight="1" x14ac:dyDescent="0.3">
      <c r="A129" s="185"/>
      <c r="B129" s="188"/>
      <c r="C129" s="191"/>
      <c r="D129" s="196"/>
      <c r="E129" s="196"/>
      <c r="F129" s="198"/>
      <c r="G129" s="161"/>
    </row>
    <row r="130" spans="1:7" ht="18" customHeight="1" x14ac:dyDescent="0.3">
      <c r="A130" s="72">
        <v>1</v>
      </c>
      <c r="B130" s="81" t="s">
        <v>143</v>
      </c>
      <c r="C130" s="74" t="s">
        <v>65</v>
      </c>
      <c r="D130" s="73">
        <v>450</v>
      </c>
      <c r="E130" s="73">
        <v>460</v>
      </c>
      <c r="F130" s="82"/>
      <c r="G130" s="8"/>
    </row>
    <row r="131" spans="1:7" ht="18" customHeight="1" x14ac:dyDescent="0.3">
      <c r="A131" s="72">
        <v>2</v>
      </c>
      <c r="B131" s="81" t="s">
        <v>144</v>
      </c>
      <c r="C131" s="74" t="s">
        <v>65</v>
      </c>
      <c r="D131" s="73">
        <v>420</v>
      </c>
      <c r="E131" s="73">
        <v>430</v>
      </c>
      <c r="F131" s="4"/>
      <c r="G131" s="8"/>
    </row>
    <row r="132" spans="1:7" ht="18" customHeight="1" x14ac:dyDescent="0.3">
      <c r="A132" s="72">
        <v>3</v>
      </c>
      <c r="B132" s="81" t="s">
        <v>145</v>
      </c>
      <c r="C132" s="74" t="s">
        <v>65</v>
      </c>
      <c r="D132" s="73">
        <v>380</v>
      </c>
      <c r="E132" s="73">
        <v>420</v>
      </c>
      <c r="F132" s="4"/>
      <c r="G132" s="8"/>
    </row>
    <row r="133" spans="1:7" x14ac:dyDescent="0.3">
      <c r="A133" s="72">
        <v>4</v>
      </c>
      <c r="B133" s="63" t="s">
        <v>253</v>
      </c>
      <c r="C133" s="74"/>
      <c r="D133" s="4"/>
      <c r="E133" s="4"/>
      <c r="F133" s="4" t="s">
        <v>136</v>
      </c>
      <c r="G133" s="8"/>
    </row>
    <row r="134" spans="1:7" x14ac:dyDescent="0.3">
      <c r="A134" s="72">
        <v>5</v>
      </c>
      <c r="B134" s="69" t="s">
        <v>125</v>
      </c>
      <c r="C134" s="74"/>
      <c r="D134" s="4"/>
      <c r="E134" s="4"/>
      <c r="F134" s="4" t="s">
        <v>136</v>
      </c>
      <c r="G134" s="8"/>
    </row>
    <row r="135" spans="1:7" x14ac:dyDescent="0.3">
      <c r="A135" s="72">
        <v>6</v>
      </c>
      <c r="B135" s="71" t="s">
        <v>150</v>
      </c>
      <c r="C135" s="74"/>
      <c r="D135" s="4"/>
      <c r="E135" s="4"/>
      <c r="F135" s="4" t="s">
        <v>136</v>
      </c>
      <c r="G135" s="8"/>
    </row>
    <row r="136" spans="1:7" ht="43.2" x14ac:dyDescent="0.3">
      <c r="A136" s="72">
        <v>7</v>
      </c>
      <c r="B136" s="70" t="s">
        <v>233</v>
      </c>
      <c r="C136" s="74"/>
      <c r="D136" s="4"/>
      <c r="E136" s="4"/>
      <c r="F136" s="4" t="s">
        <v>237</v>
      </c>
      <c r="G136" s="8"/>
    </row>
    <row r="137" spans="1:7" ht="34.049999999999997" customHeight="1" x14ac:dyDescent="0.3">
      <c r="A137" s="72">
        <v>8</v>
      </c>
      <c r="B137" s="70" t="s">
        <v>239</v>
      </c>
      <c r="C137" s="74"/>
      <c r="D137" s="4"/>
      <c r="E137" s="4"/>
      <c r="F137" s="4" t="s">
        <v>136</v>
      </c>
      <c r="G137" s="8"/>
    </row>
    <row r="138" spans="1:7" x14ac:dyDescent="0.3">
      <c r="A138" s="72">
        <v>9</v>
      </c>
      <c r="B138" s="71" t="s">
        <v>85</v>
      </c>
      <c r="C138" s="74" t="s">
        <v>86</v>
      </c>
      <c r="D138" s="4">
        <v>110</v>
      </c>
      <c r="E138" s="4">
        <v>130</v>
      </c>
      <c r="F138" s="4"/>
      <c r="G138" s="8"/>
    </row>
    <row r="139" spans="1:7" ht="28.8" x14ac:dyDescent="0.3">
      <c r="A139" s="72">
        <v>10</v>
      </c>
      <c r="B139" s="70" t="s">
        <v>238</v>
      </c>
      <c r="C139" s="74"/>
      <c r="D139" s="4"/>
      <c r="E139" s="4"/>
      <c r="F139" s="4" t="s">
        <v>194</v>
      </c>
      <c r="G139" s="8"/>
    </row>
    <row r="140" spans="1:7" x14ac:dyDescent="0.3">
      <c r="A140" s="83"/>
      <c r="B140" s="84" t="s">
        <v>188</v>
      </c>
      <c r="C140" s="85"/>
      <c r="D140" s="7"/>
      <c r="E140" s="7"/>
      <c r="F140" s="7"/>
      <c r="G140" s="52"/>
    </row>
    <row r="141" spans="1:7" ht="60.6" customHeight="1" x14ac:dyDescent="0.3">
      <c r="A141" s="40"/>
      <c r="B141" s="53" t="e" vm="22">
        <v>#VALUE!</v>
      </c>
      <c r="C141" s="50"/>
      <c r="D141" s="7"/>
      <c r="E141" s="7"/>
      <c r="F141" s="51"/>
      <c r="G141" s="52"/>
    </row>
    <row r="143" spans="1:7" x14ac:dyDescent="0.3">
      <c r="B143" s="10" t="s">
        <v>10</v>
      </c>
      <c r="C143" s="21">
        <v>98</v>
      </c>
    </row>
    <row r="144" spans="1:7" x14ac:dyDescent="0.3">
      <c r="B144" s="10" t="s">
        <v>11</v>
      </c>
      <c r="C144" s="18"/>
    </row>
    <row r="145" spans="1:7" x14ac:dyDescent="0.3">
      <c r="B145" s="10" t="s">
        <v>12</v>
      </c>
      <c r="C145" s="18">
        <f>C143*C144</f>
        <v>0</v>
      </c>
    </row>
    <row r="146" spans="1:7" x14ac:dyDescent="0.3">
      <c r="B146" s="10" t="s">
        <v>13</v>
      </c>
      <c r="C146" s="18">
        <f>C145*0.23</f>
        <v>0</v>
      </c>
    </row>
    <row r="147" spans="1:7" x14ac:dyDescent="0.3">
      <c r="B147" s="1" t="s">
        <v>14</v>
      </c>
      <c r="C147" s="18">
        <f>C145+C146</f>
        <v>0</v>
      </c>
    </row>
    <row r="148" spans="1:7" x14ac:dyDescent="0.3">
      <c r="B148" s="14"/>
    </row>
    <row r="149" spans="1:7" ht="18" x14ac:dyDescent="0.35">
      <c r="B149" s="222" t="s">
        <v>57</v>
      </c>
      <c r="C149" s="162"/>
      <c r="D149" s="162"/>
      <c r="E149" s="162"/>
      <c r="F149" s="163"/>
      <c r="G149" s="13" t="s">
        <v>2</v>
      </c>
    </row>
    <row r="150" spans="1:7" ht="29.1" customHeight="1" x14ac:dyDescent="0.3">
      <c r="B150" s="164" t="s">
        <v>289</v>
      </c>
      <c r="C150" s="165"/>
      <c r="D150" s="165"/>
      <c r="E150" s="165"/>
      <c r="F150" s="166"/>
      <c r="G150" s="23" t="s">
        <v>34</v>
      </c>
    </row>
    <row r="151" spans="1:7" ht="14.55" customHeight="1" x14ac:dyDescent="0.3">
      <c r="A151" s="183" t="s">
        <v>3</v>
      </c>
      <c r="B151" s="186" t="s">
        <v>4</v>
      </c>
      <c r="C151" s="189" t="s">
        <v>5</v>
      </c>
      <c r="D151" s="192" t="s">
        <v>6</v>
      </c>
      <c r="E151" s="193"/>
      <c r="F151" s="194"/>
      <c r="G151" s="159" t="s">
        <v>31</v>
      </c>
    </row>
    <row r="152" spans="1:7" ht="14.55" customHeight="1" x14ac:dyDescent="0.3">
      <c r="A152" s="184"/>
      <c r="B152" s="187"/>
      <c r="C152" s="190"/>
      <c r="D152" s="195" t="s">
        <v>7</v>
      </c>
      <c r="E152" s="195" t="s">
        <v>8</v>
      </c>
      <c r="F152" s="197" t="s">
        <v>197</v>
      </c>
      <c r="G152" s="160"/>
    </row>
    <row r="153" spans="1:7" ht="29.55" customHeight="1" x14ac:dyDescent="0.3">
      <c r="A153" s="185"/>
      <c r="B153" s="188"/>
      <c r="C153" s="191"/>
      <c r="D153" s="196"/>
      <c r="E153" s="196"/>
      <c r="F153" s="198"/>
      <c r="G153" s="161"/>
    </row>
    <row r="154" spans="1:7" x14ac:dyDescent="0.3">
      <c r="A154" s="76" t="s">
        <v>9</v>
      </c>
      <c r="B154" s="63" t="s">
        <v>74</v>
      </c>
      <c r="C154" s="74" t="s">
        <v>65</v>
      </c>
      <c r="D154" s="4">
        <v>555</v>
      </c>
      <c r="E154" s="4">
        <v>600</v>
      </c>
      <c r="F154" s="4"/>
      <c r="G154" s="8"/>
    </row>
    <row r="155" spans="1:7" x14ac:dyDescent="0.3">
      <c r="A155" s="76" t="s">
        <v>47</v>
      </c>
      <c r="B155" s="63" t="s">
        <v>73</v>
      </c>
      <c r="C155" s="74" t="s">
        <v>65</v>
      </c>
      <c r="D155" s="4">
        <v>1190</v>
      </c>
      <c r="E155" s="4">
        <v>1200</v>
      </c>
      <c r="F155" s="4"/>
      <c r="G155" s="8"/>
    </row>
    <row r="156" spans="1:7" x14ac:dyDescent="0.3">
      <c r="A156" s="76" t="s">
        <v>71</v>
      </c>
      <c r="B156" s="69" t="s">
        <v>76</v>
      </c>
      <c r="C156" s="74" t="s">
        <v>65</v>
      </c>
      <c r="D156" s="4">
        <v>620</v>
      </c>
      <c r="E156" s="4">
        <v>1270</v>
      </c>
      <c r="F156" s="4"/>
      <c r="G156" s="8"/>
    </row>
    <row r="157" spans="1:7" x14ac:dyDescent="0.3">
      <c r="A157" s="76">
        <v>4</v>
      </c>
      <c r="B157" s="69" t="s">
        <v>137</v>
      </c>
      <c r="C157" s="74" t="s">
        <v>65</v>
      </c>
      <c r="D157" s="4">
        <v>620</v>
      </c>
      <c r="E157" s="4">
        <v>650</v>
      </c>
      <c r="F157" s="4"/>
      <c r="G157" s="8"/>
    </row>
    <row r="158" spans="1:7" x14ac:dyDescent="0.3">
      <c r="A158" s="76">
        <v>5</v>
      </c>
      <c r="B158" s="63" t="s">
        <v>141</v>
      </c>
      <c r="C158" s="77"/>
      <c r="D158" s="78"/>
      <c r="E158" s="78"/>
      <c r="F158" s="4" t="s">
        <v>136</v>
      </c>
      <c r="G158" s="8"/>
    </row>
    <row r="159" spans="1:7" x14ac:dyDescent="0.3">
      <c r="A159" s="76">
        <v>6</v>
      </c>
      <c r="B159" s="63" t="s">
        <v>139</v>
      </c>
      <c r="C159" s="77"/>
      <c r="D159" s="78"/>
      <c r="E159" s="78"/>
      <c r="F159" s="4" t="s">
        <v>136</v>
      </c>
      <c r="G159" s="8"/>
    </row>
    <row r="160" spans="1:7" x14ac:dyDescent="0.3">
      <c r="A160" s="76">
        <v>7</v>
      </c>
      <c r="B160" s="63" t="s">
        <v>69</v>
      </c>
      <c r="C160" s="77" t="s">
        <v>65</v>
      </c>
      <c r="D160" s="78"/>
      <c r="E160" s="78">
        <v>25</v>
      </c>
      <c r="F160" s="4" t="s">
        <v>136</v>
      </c>
      <c r="G160" s="8"/>
    </row>
    <row r="161" spans="1:7" ht="43.2" x14ac:dyDescent="0.3">
      <c r="A161" s="76">
        <v>8</v>
      </c>
      <c r="B161" s="79" t="s">
        <v>204</v>
      </c>
      <c r="C161" s="74"/>
      <c r="D161" s="4"/>
      <c r="E161" s="4"/>
      <c r="F161" s="4" t="s">
        <v>200</v>
      </c>
      <c r="G161" s="8"/>
    </row>
    <row r="162" spans="1:7" x14ac:dyDescent="0.3">
      <c r="A162" s="76">
        <v>9</v>
      </c>
      <c r="B162" s="63" t="s">
        <v>142</v>
      </c>
      <c r="C162" s="77" t="s">
        <v>79</v>
      </c>
      <c r="D162" s="78"/>
      <c r="E162" s="78">
        <v>2</v>
      </c>
      <c r="F162" s="4" t="s">
        <v>136</v>
      </c>
      <c r="G162" s="8"/>
    </row>
    <row r="163" spans="1:7" x14ac:dyDescent="0.3">
      <c r="A163" s="76">
        <v>10</v>
      </c>
      <c r="B163" s="63" t="s">
        <v>138</v>
      </c>
      <c r="C163" s="77" t="s">
        <v>86</v>
      </c>
      <c r="D163" s="78">
        <v>38</v>
      </c>
      <c r="E163" s="78">
        <v>39.6</v>
      </c>
      <c r="F163" s="4"/>
      <c r="G163" s="8"/>
    </row>
    <row r="164" spans="1:7" x14ac:dyDescent="0.3">
      <c r="A164" s="76">
        <v>11</v>
      </c>
      <c r="B164" s="63" t="s">
        <v>85</v>
      </c>
      <c r="C164" s="77" t="s">
        <v>86</v>
      </c>
      <c r="D164" s="78">
        <v>120</v>
      </c>
      <c r="E164" s="78">
        <v>125</v>
      </c>
      <c r="F164" s="4"/>
      <c r="G164" s="8"/>
    </row>
    <row r="165" spans="1:7" x14ac:dyDescent="0.3">
      <c r="A165" s="76">
        <v>12</v>
      </c>
      <c r="B165" s="63" t="s">
        <v>132</v>
      </c>
      <c r="C165" s="77" t="s">
        <v>133</v>
      </c>
      <c r="D165" s="78">
        <v>40</v>
      </c>
      <c r="E165" s="78">
        <v>50</v>
      </c>
      <c r="F165" s="4"/>
      <c r="G165" s="8"/>
    </row>
    <row r="166" spans="1:7" x14ac:dyDescent="0.3">
      <c r="A166" s="76">
        <v>13</v>
      </c>
      <c r="B166" s="63" t="s">
        <v>140</v>
      </c>
      <c r="C166" s="77"/>
      <c r="D166" s="78"/>
      <c r="E166" s="78"/>
      <c r="F166" s="4" t="s">
        <v>136</v>
      </c>
      <c r="G166" s="8"/>
    </row>
    <row r="167" spans="1:7" ht="28.8" x14ac:dyDescent="0.3">
      <c r="A167" s="76">
        <v>14</v>
      </c>
      <c r="B167" s="87" t="s">
        <v>134</v>
      </c>
      <c r="C167" s="77" t="s">
        <v>77</v>
      </c>
      <c r="D167" s="77"/>
      <c r="E167" s="77">
        <v>230</v>
      </c>
      <c r="F167" s="4" t="s">
        <v>135</v>
      </c>
      <c r="G167" s="8"/>
    </row>
    <row r="168" spans="1:7" x14ac:dyDescent="0.3">
      <c r="A168" s="76">
        <v>15</v>
      </c>
      <c r="B168" s="68" t="s">
        <v>196</v>
      </c>
      <c r="C168" s="74"/>
      <c r="D168" s="4"/>
      <c r="E168" s="4"/>
      <c r="F168" s="4" t="s">
        <v>136</v>
      </c>
      <c r="G168" s="8"/>
    </row>
    <row r="169" spans="1:7" x14ac:dyDescent="0.3">
      <c r="A169" s="76">
        <v>16</v>
      </c>
      <c r="B169" s="68" t="s">
        <v>195</v>
      </c>
      <c r="C169" s="74"/>
      <c r="D169" s="4"/>
      <c r="E169" s="4"/>
      <c r="F169" s="4" t="s">
        <v>136</v>
      </c>
      <c r="G169" s="8"/>
    </row>
    <row r="170" spans="1:7" ht="43.2" x14ac:dyDescent="0.3">
      <c r="A170" s="76">
        <v>17</v>
      </c>
      <c r="B170" s="79" t="s">
        <v>201</v>
      </c>
      <c r="C170" s="67"/>
      <c r="D170" s="4"/>
      <c r="E170" s="4"/>
      <c r="F170" s="4" t="s">
        <v>240</v>
      </c>
      <c r="G170" s="8"/>
    </row>
    <row r="171" spans="1:7" ht="28.8" x14ac:dyDescent="0.3">
      <c r="A171" s="76">
        <v>18</v>
      </c>
      <c r="B171" s="71" t="s">
        <v>126</v>
      </c>
      <c r="C171" s="74"/>
      <c r="D171" s="4"/>
      <c r="E171" s="4"/>
      <c r="F171" s="4" t="s">
        <v>136</v>
      </c>
      <c r="G171" s="8"/>
    </row>
    <row r="172" spans="1:7" ht="43.2" x14ac:dyDescent="0.3">
      <c r="A172" s="76">
        <v>19</v>
      </c>
      <c r="B172" s="88" t="s">
        <v>258</v>
      </c>
      <c r="C172" s="74"/>
      <c r="D172" s="4"/>
      <c r="E172" s="4"/>
      <c r="F172" s="4" t="s">
        <v>136</v>
      </c>
      <c r="G172" s="8"/>
    </row>
    <row r="173" spans="1:7" x14ac:dyDescent="0.3">
      <c r="A173" s="89"/>
      <c r="B173" s="90" t="s">
        <v>188</v>
      </c>
      <c r="C173" s="85"/>
      <c r="D173" s="7"/>
      <c r="E173" s="7"/>
      <c r="F173" s="7"/>
      <c r="G173" s="52"/>
    </row>
    <row r="174" spans="1:7" ht="61.05" customHeight="1" x14ac:dyDescent="0.3">
      <c r="A174" s="40"/>
      <c r="B174" t="e" vm="23">
        <v>#VALUE!</v>
      </c>
      <c r="C174" s="50"/>
      <c r="D174" s="7"/>
      <c r="E174" s="7"/>
      <c r="F174" s="51"/>
    </row>
    <row r="175" spans="1:7" x14ac:dyDescent="0.3">
      <c r="A175" s="40"/>
      <c r="C175" s="50"/>
      <c r="D175" s="7"/>
      <c r="E175" s="7"/>
      <c r="F175" s="51"/>
    </row>
    <row r="176" spans="1:7" ht="14.55" customHeight="1" x14ac:dyDescent="0.3">
      <c r="B176" s="10" t="s">
        <v>10</v>
      </c>
      <c r="C176" s="21">
        <v>7</v>
      </c>
    </row>
    <row r="177" spans="1:7" ht="14.55" customHeight="1" x14ac:dyDescent="0.3">
      <c r="B177" s="10" t="s">
        <v>11</v>
      </c>
      <c r="C177" s="18"/>
    </row>
    <row r="178" spans="1:7" ht="30.6" customHeight="1" x14ac:dyDescent="0.3">
      <c r="B178" s="10" t="s">
        <v>12</v>
      </c>
      <c r="C178" s="18">
        <f>C176*C177</f>
        <v>0</v>
      </c>
    </row>
    <row r="179" spans="1:7" ht="30.6" customHeight="1" x14ac:dyDescent="0.3">
      <c r="B179" s="10" t="s">
        <v>13</v>
      </c>
      <c r="C179" s="18">
        <f>C178*0.23</f>
        <v>0</v>
      </c>
    </row>
    <row r="180" spans="1:7" ht="30.6" customHeight="1" x14ac:dyDescent="0.3">
      <c r="B180" s="1" t="s">
        <v>14</v>
      </c>
      <c r="C180" s="18">
        <f>C178+C179</f>
        <v>0</v>
      </c>
    </row>
    <row r="181" spans="1:7" ht="30.6" customHeight="1" x14ac:dyDescent="0.3">
      <c r="B181" s="14"/>
    </row>
    <row r="182" spans="1:7" x14ac:dyDescent="0.3">
      <c r="G182" s="13" t="s">
        <v>2</v>
      </c>
    </row>
    <row r="183" spans="1:7" ht="28.8" x14ac:dyDescent="0.3">
      <c r="B183" s="164" t="s">
        <v>290</v>
      </c>
      <c r="C183" s="165"/>
      <c r="D183" s="165"/>
      <c r="E183" s="165"/>
      <c r="F183" s="166"/>
      <c r="G183" s="23" t="s">
        <v>34</v>
      </c>
    </row>
    <row r="184" spans="1:7" ht="33" customHeight="1" x14ac:dyDescent="0.3">
      <c r="A184" s="183" t="s">
        <v>3</v>
      </c>
      <c r="B184" s="186" t="s">
        <v>4</v>
      </c>
      <c r="C184" s="189" t="s">
        <v>5</v>
      </c>
      <c r="D184" s="192" t="s">
        <v>6</v>
      </c>
      <c r="E184" s="193"/>
      <c r="F184" s="194"/>
      <c r="G184" s="159" t="s">
        <v>31</v>
      </c>
    </row>
    <row r="185" spans="1:7" ht="23.55" customHeight="1" x14ac:dyDescent="0.3">
      <c r="A185" s="184"/>
      <c r="B185" s="187"/>
      <c r="C185" s="190"/>
      <c r="D185" s="195" t="s">
        <v>7</v>
      </c>
      <c r="E185" s="195" t="s">
        <v>8</v>
      </c>
      <c r="F185" s="197" t="s">
        <v>197</v>
      </c>
      <c r="G185" s="160"/>
    </row>
    <row r="186" spans="1:7" x14ac:dyDescent="0.3">
      <c r="A186" s="185"/>
      <c r="B186" s="188"/>
      <c r="C186" s="191"/>
      <c r="D186" s="196"/>
      <c r="E186" s="196"/>
      <c r="F186" s="198"/>
      <c r="G186" s="161"/>
    </row>
    <row r="187" spans="1:7" x14ac:dyDescent="0.3">
      <c r="A187" s="6">
        <v>1</v>
      </c>
      <c r="B187" s="81" t="s">
        <v>143</v>
      </c>
      <c r="C187" s="74" t="s">
        <v>65</v>
      </c>
      <c r="D187" s="73">
        <v>530</v>
      </c>
      <c r="E187" s="73">
        <v>720</v>
      </c>
      <c r="F187" s="82"/>
      <c r="G187" s="47"/>
    </row>
    <row r="188" spans="1:7" x14ac:dyDescent="0.3">
      <c r="A188" s="6">
        <v>2</v>
      </c>
      <c r="B188" s="81" t="s">
        <v>144</v>
      </c>
      <c r="C188" s="74" t="s">
        <v>65</v>
      </c>
      <c r="D188" s="73">
        <v>385</v>
      </c>
      <c r="E188" s="73">
        <v>390</v>
      </c>
      <c r="F188" s="4"/>
      <c r="G188" s="47"/>
    </row>
    <row r="189" spans="1:7" x14ac:dyDescent="0.3">
      <c r="A189" s="6">
        <v>3</v>
      </c>
      <c r="B189" s="81" t="s">
        <v>145</v>
      </c>
      <c r="C189" s="74" t="s">
        <v>65</v>
      </c>
      <c r="D189" s="73">
        <v>385</v>
      </c>
      <c r="E189" s="73">
        <v>390</v>
      </c>
      <c r="F189" s="4"/>
      <c r="G189" s="47"/>
    </row>
    <row r="190" spans="1:7" ht="28.8" x14ac:dyDescent="0.3">
      <c r="A190" s="6">
        <v>4</v>
      </c>
      <c r="B190" s="68" t="s">
        <v>147</v>
      </c>
      <c r="C190" s="74"/>
      <c r="D190" s="4"/>
      <c r="E190" s="4"/>
      <c r="F190" s="4" t="s">
        <v>136</v>
      </c>
      <c r="G190" s="8"/>
    </row>
    <row r="191" spans="1:7" x14ac:dyDescent="0.3">
      <c r="A191" s="6">
        <v>5</v>
      </c>
      <c r="B191" s="63" t="s">
        <v>254</v>
      </c>
      <c r="C191" s="74"/>
      <c r="D191" s="4"/>
      <c r="E191" s="4"/>
      <c r="F191" s="4" t="s">
        <v>136</v>
      </c>
      <c r="G191" s="8"/>
    </row>
    <row r="192" spans="1:7" ht="28.8" x14ac:dyDescent="0.3">
      <c r="A192" s="6">
        <v>6</v>
      </c>
      <c r="B192" s="70" t="s">
        <v>241</v>
      </c>
      <c r="C192" s="74"/>
      <c r="D192" s="4"/>
      <c r="E192" s="4"/>
      <c r="F192" s="4" t="s">
        <v>194</v>
      </c>
      <c r="G192" s="8"/>
    </row>
    <row r="193" spans="1:7" ht="28.8" x14ac:dyDescent="0.3">
      <c r="A193" s="6">
        <v>7</v>
      </c>
      <c r="B193" s="71" t="s">
        <v>149</v>
      </c>
      <c r="C193" s="74"/>
      <c r="D193" s="4"/>
      <c r="E193" s="4"/>
      <c r="F193" s="4" t="s">
        <v>136</v>
      </c>
      <c r="G193" s="8"/>
    </row>
    <row r="194" spans="1:7" x14ac:dyDescent="0.3">
      <c r="A194" s="48">
        <v>8</v>
      </c>
      <c r="B194" s="71" t="s">
        <v>148</v>
      </c>
      <c r="C194" s="74"/>
      <c r="D194" s="4"/>
      <c r="E194" s="4"/>
      <c r="F194" s="4" t="s">
        <v>136</v>
      </c>
      <c r="G194" s="35"/>
    </row>
    <row r="195" spans="1:7" x14ac:dyDescent="0.3">
      <c r="A195" s="40"/>
      <c r="B195" s="84" t="s">
        <v>188</v>
      </c>
      <c r="C195" s="85"/>
      <c r="D195" s="7"/>
      <c r="E195" s="7"/>
      <c r="F195" s="7"/>
      <c r="G195" s="52"/>
    </row>
    <row r="196" spans="1:7" ht="82.95" customHeight="1" x14ac:dyDescent="0.3">
      <c r="A196" s="40"/>
      <c r="B196" t="e" vm="2">
        <v>#VALUE!</v>
      </c>
      <c r="G196" s="52"/>
    </row>
    <row r="197" spans="1:7" ht="15" customHeight="1" x14ac:dyDescent="0.3"/>
    <row r="198" spans="1:7" ht="14.55" customHeight="1" x14ac:dyDescent="0.3">
      <c r="B198" s="10" t="s">
        <v>10</v>
      </c>
      <c r="C198" s="21">
        <v>7</v>
      </c>
    </row>
    <row r="199" spans="1:7" ht="14.55" customHeight="1" x14ac:dyDescent="0.3">
      <c r="B199" s="10" t="s">
        <v>11</v>
      </c>
      <c r="C199" s="18"/>
    </row>
    <row r="200" spans="1:7" ht="32.549999999999997" customHeight="1" x14ac:dyDescent="0.3">
      <c r="B200" s="10" t="s">
        <v>12</v>
      </c>
      <c r="C200" s="18">
        <f>C198*C199</f>
        <v>0</v>
      </c>
    </row>
    <row r="201" spans="1:7" x14ac:dyDescent="0.3">
      <c r="B201" s="10" t="s">
        <v>13</v>
      </c>
      <c r="C201" s="18">
        <f>C200*0.23</f>
        <v>0</v>
      </c>
    </row>
    <row r="202" spans="1:7" x14ac:dyDescent="0.3">
      <c r="B202" s="1" t="s">
        <v>14</v>
      </c>
      <c r="C202" s="18">
        <f>C200+C201</f>
        <v>0</v>
      </c>
    </row>
    <row r="203" spans="1:7" x14ac:dyDescent="0.3">
      <c r="B203" s="14"/>
    </row>
    <row r="204" spans="1:7" ht="18" x14ac:dyDescent="0.35">
      <c r="B204" s="222" t="s">
        <v>58</v>
      </c>
      <c r="C204" s="162"/>
      <c r="D204" s="162"/>
      <c r="E204" s="162"/>
      <c r="F204" s="163"/>
    </row>
    <row r="205" spans="1:7" ht="35.1" customHeight="1" x14ac:dyDescent="0.3">
      <c r="B205" s="164" t="s">
        <v>291</v>
      </c>
      <c r="C205" s="165"/>
      <c r="D205" s="165"/>
      <c r="E205" s="165"/>
      <c r="F205" s="166"/>
      <c r="G205" s="13" t="s">
        <v>2</v>
      </c>
    </row>
    <row r="206" spans="1:7" ht="28.8" x14ac:dyDescent="0.3">
      <c r="A206" s="167" t="s">
        <v>3</v>
      </c>
      <c r="B206" s="170" t="s">
        <v>4</v>
      </c>
      <c r="C206" s="173" t="s">
        <v>5</v>
      </c>
      <c r="D206" s="176" t="s">
        <v>6</v>
      </c>
      <c r="E206" s="177"/>
      <c r="F206" s="178"/>
      <c r="G206" s="25" t="s">
        <v>40</v>
      </c>
    </row>
    <row r="207" spans="1:7" x14ac:dyDescent="0.3">
      <c r="A207" s="168"/>
      <c r="B207" s="171"/>
      <c r="C207" s="174"/>
      <c r="D207" s="179" t="s">
        <v>7</v>
      </c>
      <c r="E207" s="179" t="s">
        <v>8</v>
      </c>
      <c r="F207" s="181" t="s">
        <v>197</v>
      </c>
      <c r="G207" s="159" t="s">
        <v>31</v>
      </c>
    </row>
    <row r="208" spans="1:7" x14ac:dyDescent="0.3">
      <c r="A208" s="169"/>
      <c r="B208" s="172"/>
      <c r="C208" s="175"/>
      <c r="D208" s="180"/>
      <c r="E208" s="180"/>
      <c r="F208" s="182"/>
      <c r="G208" s="160"/>
    </row>
    <row r="209" spans="1:7" x14ac:dyDescent="0.3">
      <c r="A209" s="72" t="s">
        <v>9</v>
      </c>
      <c r="B209" s="63" t="s">
        <v>64</v>
      </c>
      <c r="C209" s="67" t="s">
        <v>65</v>
      </c>
      <c r="D209" s="4">
        <v>1190</v>
      </c>
      <c r="E209" s="4">
        <v>1200</v>
      </c>
      <c r="F209" s="4"/>
      <c r="G209" s="161"/>
    </row>
    <row r="210" spans="1:7" x14ac:dyDescent="0.3">
      <c r="A210" s="72">
        <v>2</v>
      </c>
      <c r="B210" s="63" t="s">
        <v>92</v>
      </c>
      <c r="C210" s="67" t="s">
        <v>65</v>
      </c>
      <c r="D210" s="4">
        <v>2385</v>
      </c>
      <c r="E210" s="4">
        <v>2400</v>
      </c>
      <c r="F210" s="4"/>
      <c r="G210" s="8"/>
    </row>
    <row r="211" spans="1:7" x14ac:dyDescent="0.3">
      <c r="A211" s="72">
        <v>3</v>
      </c>
      <c r="B211" s="63" t="s">
        <v>68</v>
      </c>
      <c r="C211" s="67" t="s">
        <v>65</v>
      </c>
      <c r="D211" s="4">
        <v>710</v>
      </c>
      <c r="E211" s="4">
        <v>730</v>
      </c>
      <c r="F211" s="4"/>
      <c r="G211" s="8"/>
    </row>
    <row r="212" spans="1:7" x14ac:dyDescent="0.3">
      <c r="A212" s="72">
        <v>4</v>
      </c>
      <c r="B212" s="68" t="s">
        <v>100</v>
      </c>
      <c r="C212" s="67" t="s">
        <v>101</v>
      </c>
      <c r="D212" s="4">
        <v>6</v>
      </c>
      <c r="E212" s="4"/>
      <c r="F212" s="4" t="s">
        <v>136</v>
      </c>
      <c r="G212" s="8"/>
    </row>
    <row r="213" spans="1:7" x14ac:dyDescent="0.3">
      <c r="A213" s="72">
        <v>5</v>
      </c>
      <c r="B213" s="68" t="s">
        <v>212</v>
      </c>
      <c r="C213" s="67"/>
      <c r="D213" s="4"/>
      <c r="E213" s="4"/>
      <c r="F213" s="4" t="s">
        <v>136</v>
      </c>
      <c r="G213" s="8"/>
    </row>
    <row r="214" spans="1:7" x14ac:dyDescent="0.3">
      <c r="A214" s="72">
        <v>6</v>
      </c>
      <c r="B214" s="68" t="s">
        <v>102</v>
      </c>
      <c r="C214" s="67" t="s">
        <v>65</v>
      </c>
      <c r="D214" s="4">
        <v>20</v>
      </c>
      <c r="E214" s="4">
        <v>25</v>
      </c>
      <c r="F214" s="4"/>
      <c r="G214" s="8"/>
    </row>
    <row r="215" spans="1:7" x14ac:dyDescent="0.3">
      <c r="A215" s="72">
        <v>7</v>
      </c>
      <c r="B215" s="68" t="s">
        <v>213</v>
      </c>
      <c r="C215" s="67"/>
      <c r="D215" s="4"/>
      <c r="E215" s="4"/>
      <c r="F215" s="4" t="s">
        <v>136</v>
      </c>
      <c r="G215" s="8"/>
    </row>
    <row r="216" spans="1:7" x14ac:dyDescent="0.3">
      <c r="A216" s="72">
        <v>8</v>
      </c>
      <c r="B216" s="68" t="s">
        <v>131</v>
      </c>
      <c r="C216" s="67" t="s">
        <v>86</v>
      </c>
      <c r="D216" s="4">
        <v>80</v>
      </c>
      <c r="E216" s="4">
        <v>100</v>
      </c>
      <c r="F216" s="4"/>
      <c r="G216" s="8"/>
    </row>
    <row r="217" spans="1:7" ht="28.8" x14ac:dyDescent="0.3">
      <c r="A217" s="72">
        <v>9</v>
      </c>
      <c r="B217" s="79" t="s">
        <v>204</v>
      </c>
      <c r="C217" s="67"/>
      <c r="D217" s="4"/>
      <c r="E217" s="4"/>
      <c r="F217" s="4" t="s">
        <v>215</v>
      </c>
      <c r="G217" s="8"/>
    </row>
    <row r="218" spans="1:7" ht="28.8" x14ac:dyDescent="0.3">
      <c r="A218" s="72">
        <v>10</v>
      </c>
      <c r="B218" s="79" t="s">
        <v>216</v>
      </c>
      <c r="C218" s="67"/>
      <c r="D218" s="4"/>
      <c r="E218" s="4"/>
      <c r="F218" s="4" t="s">
        <v>217</v>
      </c>
      <c r="G218" s="35"/>
    </row>
    <row r="219" spans="1:7" x14ac:dyDescent="0.3">
      <c r="A219" s="83"/>
      <c r="B219" s="84" t="s">
        <v>188</v>
      </c>
      <c r="C219" s="85"/>
      <c r="D219" s="7"/>
      <c r="E219" s="7"/>
      <c r="F219" s="7"/>
      <c r="G219" s="52"/>
    </row>
    <row r="220" spans="1:7" ht="64.5" customHeight="1" x14ac:dyDescent="0.3">
      <c r="A220" s="40"/>
      <c r="B220" s="53" t="e" vm="24">
        <v>#VALUE!</v>
      </c>
      <c r="C220" s="50"/>
      <c r="D220" s="55"/>
      <c r="E220" s="7"/>
      <c r="F220" s="51"/>
      <c r="G220" s="52"/>
    </row>
    <row r="221" spans="1:7" ht="13.05" customHeight="1" x14ac:dyDescent="0.3">
      <c r="G221" s="52"/>
    </row>
    <row r="222" spans="1:7" x14ac:dyDescent="0.3">
      <c r="B222" s="10" t="s">
        <v>10</v>
      </c>
      <c r="C222" s="21">
        <v>1</v>
      </c>
    </row>
    <row r="223" spans="1:7" ht="14.55" customHeight="1" x14ac:dyDescent="0.3">
      <c r="B223" s="10" t="s">
        <v>11</v>
      </c>
      <c r="C223" s="18"/>
    </row>
    <row r="224" spans="1:7" ht="26.55" customHeight="1" x14ac:dyDescent="0.3">
      <c r="B224" s="10" t="s">
        <v>12</v>
      </c>
      <c r="C224" s="18">
        <f>C222*C223</f>
        <v>0</v>
      </c>
    </row>
    <row r="225" spans="1:7" x14ac:dyDescent="0.3">
      <c r="B225" s="10" t="s">
        <v>13</v>
      </c>
      <c r="C225" s="18">
        <f>C224*0.23</f>
        <v>0</v>
      </c>
    </row>
    <row r="226" spans="1:7" x14ac:dyDescent="0.3">
      <c r="B226" s="1" t="s">
        <v>14</v>
      </c>
      <c r="C226" s="18">
        <f>C224+C225</f>
        <v>0</v>
      </c>
    </row>
    <row r="227" spans="1:7" x14ac:dyDescent="0.3">
      <c r="B227" s="30"/>
      <c r="C227" s="31"/>
    </row>
    <row r="229" spans="1:7" ht="32.1" customHeight="1" x14ac:dyDescent="0.3">
      <c r="B229" s="164" t="s">
        <v>292</v>
      </c>
      <c r="C229" s="165"/>
      <c r="D229" s="165"/>
      <c r="E229" s="165"/>
      <c r="F229" s="166"/>
      <c r="G229" s="13" t="s">
        <v>2</v>
      </c>
    </row>
    <row r="230" spans="1:7" ht="28.8" x14ac:dyDescent="0.3">
      <c r="A230" s="167" t="s">
        <v>3</v>
      </c>
      <c r="B230" s="170" t="s">
        <v>4</v>
      </c>
      <c r="C230" s="173" t="s">
        <v>5</v>
      </c>
      <c r="D230" s="176" t="s">
        <v>6</v>
      </c>
      <c r="E230" s="177"/>
      <c r="F230" s="178"/>
      <c r="G230" s="23" t="s">
        <v>34</v>
      </c>
    </row>
    <row r="231" spans="1:7" x14ac:dyDescent="0.3">
      <c r="A231" s="168"/>
      <c r="B231" s="171"/>
      <c r="C231" s="174"/>
      <c r="D231" s="179" t="s">
        <v>7</v>
      </c>
      <c r="E231" s="179" t="s">
        <v>8</v>
      </c>
      <c r="F231" s="181" t="s">
        <v>197</v>
      </c>
      <c r="G231" s="159" t="s">
        <v>31</v>
      </c>
    </row>
    <row r="232" spans="1:7" ht="18.600000000000001" customHeight="1" x14ac:dyDescent="0.3">
      <c r="A232" s="169"/>
      <c r="B232" s="172"/>
      <c r="C232" s="175"/>
      <c r="D232" s="180"/>
      <c r="E232" s="180"/>
      <c r="F232" s="182"/>
      <c r="G232" s="160"/>
    </row>
    <row r="233" spans="1:7" x14ac:dyDescent="0.3">
      <c r="A233" s="72" t="s">
        <v>9</v>
      </c>
      <c r="B233" s="88" t="s">
        <v>104</v>
      </c>
      <c r="C233" s="67" t="s">
        <v>65</v>
      </c>
      <c r="D233" s="4">
        <v>500</v>
      </c>
      <c r="E233" s="4">
        <v>510</v>
      </c>
      <c r="F233" s="4"/>
      <c r="G233" s="161"/>
    </row>
    <row r="234" spans="1:7" x14ac:dyDescent="0.3">
      <c r="A234" s="72">
        <v>2</v>
      </c>
      <c r="B234" s="88" t="s">
        <v>82</v>
      </c>
      <c r="C234" s="67" t="s">
        <v>65</v>
      </c>
      <c r="D234" s="4">
        <v>430</v>
      </c>
      <c r="E234" s="4">
        <v>440</v>
      </c>
      <c r="F234" s="4"/>
      <c r="G234" s="8"/>
    </row>
    <row r="235" spans="1:7" x14ac:dyDescent="0.3">
      <c r="A235" s="72">
        <v>3</v>
      </c>
      <c r="B235" s="88" t="s">
        <v>81</v>
      </c>
      <c r="C235" s="67" t="s">
        <v>65</v>
      </c>
      <c r="D235" s="4">
        <v>440</v>
      </c>
      <c r="E235" s="4">
        <v>450</v>
      </c>
      <c r="F235" s="4"/>
      <c r="G235" s="8"/>
    </row>
    <row r="236" spans="1:7" x14ac:dyDescent="0.3">
      <c r="A236" s="72">
        <v>4</v>
      </c>
      <c r="B236" s="88" t="s">
        <v>85</v>
      </c>
      <c r="C236" s="67" t="s">
        <v>86</v>
      </c>
      <c r="D236" s="4">
        <v>120</v>
      </c>
      <c r="E236" s="4">
        <v>130</v>
      </c>
      <c r="F236" s="4"/>
      <c r="G236" s="8"/>
    </row>
    <row r="237" spans="1:7" x14ac:dyDescent="0.3">
      <c r="A237" s="72">
        <v>5</v>
      </c>
      <c r="B237" s="88" t="s">
        <v>218</v>
      </c>
      <c r="C237" s="67"/>
      <c r="D237" s="4"/>
      <c r="E237" s="4"/>
      <c r="F237" s="4" t="s">
        <v>136</v>
      </c>
      <c r="G237" s="8"/>
    </row>
    <row r="238" spans="1:7" ht="28.8" x14ac:dyDescent="0.3">
      <c r="A238" s="72">
        <v>6</v>
      </c>
      <c r="B238" s="88" t="s">
        <v>103</v>
      </c>
      <c r="C238" s="67"/>
      <c r="D238" s="4"/>
      <c r="E238" s="4"/>
      <c r="F238" s="4" t="s">
        <v>136</v>
      </c>
      <c r="G238" s="8"/>
    </row>
    <row r="239" spans="1:7" ht="28.8" x14ac:dyDescent="0.3">
      <c r="A239" s="72">
        <v>7</v>
      </c>
      <c r="B239" s="88" t="s">
        <v>219</v>
      </c>
      <c r="C239" s="67"/>
      <c r="D239" s="4"/>
      <c r="E239" s="4"/>
      <c r="F239" s="4" t="s">
        <v>136</v>
      </c>
      <c r="G239" s="8"/>
    </row>
    <row r="240" spans="1:7" x14ac:dyDescent="0.3">
      <c r="A240" s="72">
        <v>8</v>
      </c>
      <c r="B240" s="88" t="s">
        <v>220</v>
      </c>
      <c r="C240" s="67"/>
      <c r="D240" s="4"/>
      <c r="E240" s="4"/>
      <c r="F240" s="4" t="s">
        <v>136</v>
      </c>
      <c r="G240" s="8"/>
    </row>
    <row r="241" spans="1:7" ht="28.8" x14ac:dyDescent="0.3">
      <c r="A241" s="72" t="s">
        <v>26</v>
      </c>
      <c r="B241" s="79" t="s">
        <v>216</v>
      </c>
      <c r="C241" s="67"/>
      <c r="D241" s="4"/>
      <c r="E241" s="4"/>
      <c r="F241" s="4" t="s">
        <v>221</v>
      </c>
      <c r="G241" s="35"/>
    </row>
    <row r="242" spans="1:7" x14ac:dyDescent="0.3">
      <c r="A242" s="83"/>
      <c r="B242" s="84" t="s">
        <v>188</v>
      </c>
      <c r="C242" s="85"/>
      <c r="D242" s="7"/>
      <c r="E242" s="7"/>
      <c r="F242" s="7"/>
      <c r="G242" s="52"/>
    </row>
    <row r="243" spans="1:7" ht="53.55" customHeight="1" x14ac:dyDescent="0.3">
      <c r="A243" s="40"/>
      <c r="B243" s="53" t="e" vm="15">
        <v>#VALUE!</v>
      </c>
      <c r="C243" s="50"/>
      <c r="D243" s="55"/>
      <c r="E243" s="7"/>
      <c r="F243" s="51"/>
      <c r="G243" s="52"/>
    </row>
    <row r="244" spans="1:7" x14ac:dyDescent="0.3">
      <c r="G244" s="52"/>
    </row>
    <row r="245" spans="1:7" x14ac:dyDescent="0.3">
      <c r="B245" s="10" t="s">
        <v>10</v>
      </c>
      <c r="C245" s="21">
        <v>6</v>
      </c>
    </row>
    <row r="246" spans="1:7" ht="14.55" customHeight="1" x14ac:dyDescent="0.3">
      <c r="B246" s="10" t="s">
        <v>11</v>
      </c>
      <c r="C246" s="18"/>
    </row>
    <row r="247" spans="1:7" ht="33" customHeight="1" x14ac:dyDescent="0.3">
      <c r="B247" s="10" t="s">
        <v>12</v>
      </c>
      <c r="C247" s="18">
        <f>C245*C246</f>
        <v>0</v>
      </c>
    </row>
    <row r="248" spans="1:7" x14ac:dyDescent="0.3">
      <c r="B248" s="10" t="s">
        <v>13</v>
      </c>
      <c r="C248" s="18">
        <f>C247*0.23</f>
        <v>0</v>
      </c>
    </row>
    <row r="249" spans="1:7" x14ac:dyDescent="0.3">
      <c r="B249" s="1" t="s">
        <v>14</v>
      </c>
      <c r="C249" s="18">
        <f>C247+C248</f>
        <v>0</v>
      </c>
    </row>
    <row r="250" spans="1:7" x14ac:dyDescent="0.3">
      <c r="B250" s="30"/>
      <c r="C250" s="31"/>
    </row>
    <row r="251" spans="1:7" ht="18" x14ac:dyDescent="0.35">
      <c r="B251" s="222" t="s">
        <v>59</v>
      </c>
      <c r="C251" s="162"/>
      <c r="D251" s="162"/>
      <c r="E251" s="162"/>
      <c r="F251" s="163"/>
    </row>
    <row r="252" spans="1:7" ht="31.05" customHeight="1" x14ac:dyDescent="0.3">
      <c r="B252" s="164" t="s">
        <v>293</v>
      </c>
      <c r="C252" s="165"/>
      <c r="D252" s="165"/>
      <c r="E252" s="165"/>
      <c r="F252" s="166"/>
      <c r="G252" s="13" t="s">
        <v>2</v>
      </c>
    </row>
    <row r="253" spans="1:7" ht="28.8" x14ac:dyDescent="0.3">
      <c r="A253" s="167" t="s">
        <v>3</v>
      </c>
      <c r="B253" s="170" t="s">
        <v>4</v>
      </c>
      <c r="C253" s="173" t="s">
        <v>5</v>
      </c>
      <c r="D253" s="176" t="s">
        <v>6</v>
      </c>
      <c r="E253" s="177"/>
      <c r="F253" s="178"/>
      <c r="G253" s="23" t="s">
        <v>34</v>
      </c>
    </row>
    <row r="254" spans="1:7" x14ac:dyDescent="0.3">
      <c r="A254" s="168"/>
      <c r="B254" s="171"/>
      <c r="C254" s="174"/>
      <c r="D254" s="179" t="s">
        <v>7</v>
      </c>
      <c r="E254" s="179" t="s">
        <v>8</v>
      </c>
      <c r="F254" s="181" t="s">
        <v>197</v>
      </c>
      <c r="G254" s="159" t="s">
        <v>31</v>
      </c>
    </row>
    <row r="255" spans="1:7" ht="28.05" customHeight="1" x14ac:dyDescent="0.3">
      <c r="A255" s="169"/>
      <c r="B255" s="172"/>
      <c r="C255" s="175"/>
      <c r="D255" s="180"/>
      <c r="E255" s="180"/>
      <c r="F255" s="182"/>
      <c r="G255" s="160"/>
    </row>
    <row r="256" spans="1:7" x14ac:dyDescent="0.3">
      <c r="A256" s="72" t="s">
        <v>9</v>
      </c>
      <c r="B256" s="63" t="s">
        <v>64</v>
      </c>
      <c r="C256" s="67" t="s">
        <v>65</v>
      </c>
      <c r="D256" s="4">
        <v>780</v>
      </c>
      <c r="E256" s="4">
        <v>1000</v>
      </c>
      <c r="F256" s="4"/>
      <c r="G256" s="161"/>
    </row>
    <row r="257" spans="1:7" x14ac:dyDescent="0.3">
      <c r="A257" s="72">
        <v>2</v>
      </c>
      <c r="B257" s="63" t="s">
        <v>95</v>
      </c>
      <c r="C257" s="67" t="s">
        <v>65</v>
      </c>
      <c r="D257" s="4">
        <v>400</v>
      </c>
      <c r="E257" s="4">
        <v>470</v>
      </c>
      <c r="F257" s="4"/>
      <c r="G257" s="8"/>
    </row>
    <row r="258" spans="1:7" x14ac:dyDescent="0.3">
      <c r="A258" s="72">
        <v>3</v>
      </c>
      <c r="B258" s="69" t="s">
        <v>68</v>
      </c>
      <c r="C258" s="67" t="s">
        <v>65</v>
      </c>
      <c r="D258" s="4">
        <v>1580</v>
      </c>
      <c r="E258" s="4">
        <v>2100</v>
      </c>
      <c r="F258" s="4"/>
      <c r="G258" s="8"/>
    </row>
    <row r="259" spans="1:7" x14ac:dyDescent="0.3">
      <c r="A259" s="72">
        <v>4</v>
      </c>
      <c r="B259" s="68" t="s">
        <v>205</v>
      </c>
      <c r="C259" s="67"/>
      <c r="D259" s="4"/>
      <c r="E259" s="4"/>
      <c r="F259" s="4" t="s">
        <v>136</v>
      </c>
      <c r="G259" s="8"/>
    </row>
    <row r="260" spans="1:7" x14ac:dyDescent="0.3">
      <c r="A260" s="72">
        <v>5</v>
      </c>
      <c r="B260" s="68" t="s">
        <v>162</v>
      </c>
      <c r="C260" s="67" t="s">
        <v>65</v>
      </c>
      <c r="D260" s="4">
        <v>18</v>
      </c>
      <c r="E260" s="4">
        <v>25</v>
      </c>
      <c r="F260" s="4"/>
      <c r="G260" s="8"/>
    </row>
    <row r="261" spans="1:7" x14ac:dyDescent="0.3">
      <c r="A261" s="72">
        <v>6</v>
      </c>
      <c r="B261" s="68" t="s">
        <v>96</v>
      </c>
      <c r="C261" s="67" t="s">
        <v>79</v>
      </c>
      <c r="D261" s="4">
        <v>4</v>
      </c>
      <c r="E261" s="4"/>
      <c r="F261" s="4"/>
      <c r="G261" s="8"/>
    </row>
    <row r="262" spans="1:7" x14ac:dyDescent="0.3">
      <c r="A262" s="72">
        <v>7</v>
      </c>
      <c r="B262" s="68" t="s">
        <v>164</v>
      </c>
      <c r="C262" s="67" t="s">
        <v>86</v>
      </c>
      <c r="D262" s="4">
        <v>30</v>
      </c>
      <c r="E262" s="4"/>
      <c r="F262" s="4" t="s">
        <v>136</v>
      </c>
      <c r="G262" s="8"/>
    </row>
    <row r="263" spans="1:7" x14ac:dyDescent="0.3">
      <c r="A263" s="72">
        <v>8</v>
      </c>
      <c r="B263" s="68" t="s">
        <v>130</v>
      </c>
      <c r="C263" s="67" t="s">
        <v>79</v>
      </c>
      <c r="D263" s="77">
        <v>2</v>
      </c>
      <c r="E263" s="63"/>
      <c r="F263" s="4" t="s">
        <v>136</v>
      </c>
      <c r="G263" s="8"/>
    </row>
    <row r="264" spans="1:7" x14ac:dyDescent="0.3">
      <c r="A264" s="72">
        <v>9</v>
      </c>
      <c r="B264" s="68" t="s">
        <v>163</v>
      </c>
      <c r="C264" s="67"/>
      <c r="D264" s="63"/>
      <c r="E264" s="63"/>
      <c r="F264" s="4" t="s">
        <v>136</v>
      </c>
      <c r="G264" s="8"/>
    </row>
    <row r="265" spans="1:7" ht="28.8" x14ac:dyDescent="0.3">
      <c r="A265" s="72">
        <v>10</v>
      </c>
      <c r="B265" s="79" t="s">
        <v>203</v>
      </c>
      <c r="C265" s="67"/>
      <c r="D265" s="4"/>
      <c r="E265" s="4"/>
      <c r="F265" s="4" t="s">
        <v>194</v>
      </c>
      <c r="G265" s="35"/>
    </row>
    <row r="266" spans="1:7" x14ac:dyDescent="0.3">
      <c r="A266" s="83"/>
      <c r="B266" s="96" t="s">
        <v>188</v>
      </c>
      <c r="C266" s="85"/>
      <c r="D266" s="7"/>
      <c r="E266" s="7"/>
      <c r="F266" s="7"/>
      <c r="G266" s="52"/>
    </row>
    <row r="267" spans="1:7" ht="73.5" customHeight="1" x14ac:dyDescent="0.3">
      <c r="A267" s="40"/>
      <c r="B267" s="53" t="e" vm="9">
        <v>#VALUE!</v>
      </c>
      <c r="C267" s="50"/>
      <c r="D267" s="55"/>
      <c r="E267" s="7"/>
      <c r="F267" s="51"/>
      <c r="G267" s="52"/>
    </row>
    <row r="268" spans="1:7" x14ac:dyDescent="0.3">
      <c r="G268" s="52"/>
    </row>
    <row r="269" spans="1:7" x14ac:dyDescent="0.3">
      <c r="B269" s="10" t="s">
        <v>10</v>
      </c>
      <c r="C269" s="21">
        <v>8</v>
      </c>
    </row>
    <row r="270" spans="1:7" ht="14.55" customHeight="1" x14ac:dyDescent="0.3">
      <c r="B270" s="10" t="s">
        <v>11</v>
      </c>
      <c r="C270" s="18"/>
    </row>
    <row r="271" spans="1:7" ht="27.6" customHeight="1" x14ac:dyDescent="0.3">
      <c r="B271" s="10" t="s">
        <v>12</v>
      </c>
      <c r="C271" s="18">
        <f>C269*C270</f>
        <v>0</v>
      </c>
    </row>
    <row r="272" spans="1:7" x14ac:dyDescent="0.3">
      <c r="B272" s="10" t="s">
        <v>13</v>
      </c>
      <c r="C272" s="18">
        <f>C271*0.23</f>
        <v>0</v>
      </c>
    </row>
    <row r="273" spans="1:7" x14ac:dyDescent="0.3">
      <c r="B273" s="1" t="s">
        <v>14</v>
      </c>
      <c r="C273" s="18">
        <f>C271+C272</f>
        <v>0</v>
      </c>
    </row>
    <row r="274" spans="1:7" x14ac:dyDescent="0.3">
      <c r="B274" s="30"/>
      <c r="C274" s="31"/>
    </row>
    <row r="276" spans="1:7" ht="34.5" customHeight="1" x14ac:dyDescent="0.3">
      <c r="B276" s="164" t="s">
        <v>294</v>
      </c>
      <c r="C276" s="165"/>
      <c r="D276" s="165"/>
      <c r="E276" s="165"/>
      <c r="F276" s="166"/>
      <c r="G276" s="13" t="s">
        <v>2</v>
      </c>
    </row>
    <row r="277" spans="1:7" ht="28.8" x14ac:dyDescent="0.3">
      <c r="A277" s="183" t="s">
        <v>3</v>
      </c>
      <c r="B277" s="186" t="s">
        <v>4</v>
      </c>
      <c r="C277" s="189" t="s">
        <v>5</v>
      </c>
      <c r="D277" s="192" t="s">
        <v>6</v>
      </c>
      <c r="E277" s="193"/>
      <c r="F277" s="194"/>
      <c r="G277" s="23" t="s">
        <v>34</v>
      </c>
    </row>
    <row r="278" spans="1:7" x14ac:dyDescent="0.3">
      <c r="A278" s="184"/>
      <c r="B278" s="187"/>
      <c r="C278" s="190"/>
      <c r="D278" s="195" t="s">
        <v>7</v>
      </c>
      <c r="E278" s="195" t="s">
        <v>8</v>
      </c>
      <c r="F278" s="197" t="s">
        <v>197</v>
      </c>
      <c r="G278" s="159" t="s">
        <v>31</v>
      </c>
    </row>
    <row r="279" spans="1:7" x14ac:dyDescent="0.3">
      <c r="A279" s="185"/>
      <c r="B279" s="188"/>
      <c r="C279" s="191"/>
      <c r="D279" s="196"/>
      <c r="E279" s="196"/>
      <c r="F279" s="198"/>
      <c r="G279" s="160"/>
    </row>
    <row r="280" spans="1:7" x14ac:dyDescent="0.3">
      <c r="A280" s="6" t="s">
        <v>9</v>
      </c>
      <c r="B280" s="63" t="s">
        <v>64</v>
      </c>
      <c r="C280" s="67" t="s">
        <v>65</v>
      </c>
      <c r="D280" s="4">
        <v>780</v>
      </c>
      <c r="E280" s="4">
        <v>1000</v>
      </c>
      <c r="F280" s="4"/>
      <c r="G280" s="161"/>
    </row>
    <row r="281" spans="1:7" x14ac:dyDescent="0.3">
      <c r="A281" s="6">
        <v>2</v>
      </c>
      <c r="B281" s="63" t="s">
        <v>95</v>
      </c>
      <c r="C281" s="67" t="s">
        <v>65</v>
      </c>
      <c r="D281" s="4">
        <v>375</v>
      </c>
      <c r="E281" s="4">
        <v>470</v>
      </c>
      <c r="F281" s="4"/>
      <c r="G281" s="8"/>
    </row>
    <row r="282" spans="1:7" x14ac:dyDescent="0.3">
      <c r="A282" s="6">
        <v>3</v>
      </c>
      <c r="B282" s="69" t="s">
        <v>68</v>
      </c>
      <c r="C282" s="67" t="s">
        <v>65</v>
      </c>
      <c r="D282" s="4">
        <v>1580</v>
      </c>
      <c r="E282" s="4">
        <v>2100</v>
      </c>
      <c r="F282" s="4"/>
      <c r="G282" s="8"/>
    </row>
    <row r="283" spans="1:7" x14ac:dyDescent="0.3">
      <c r="A283" s="6">
        <v>4</v>
      </c>
      <c r="B283" s="68" t="s">
        <v>205</v>
      </c>
      <c r="C283" s="67"/>
      <c r="D283" s="4"/>
      <c r="E283" s="4"/>
      <c r="F283" s="4" t="s">
        <v>136</v>
      </c>
      <c r="G283" s="8"/>
    </row>
    <row r="284" spans="1:7" x14ac:dyDescent="0.3">
      <c r="A284" s="6">
        <v>5</v>
      </c>
      <c r="B284" s="68" t="s">
        <v>162</v>
      </c>
      <c r="C284" s="67" t="s">
        <v>65</v>
      </c>
      <c r="D284" s="4">
        <v>18</v>
      </c>
      <c r="E284" s="4">
        <v>25</v>
      </c>
      <c r="F284" s="4"/>
      <c r="G284" s="8"/>
    </row>
    <row r="285" spans="1:7" x14ac:dyDescent="0.3">
      <c r="A285" s="6">
        <v>6</v>
      </c>
      <c r="B285" s="68" t="s">
        <v>164</v>
      </c>
      <c r="C285" s="67" t="s">
        <v>86</v>
      </c>
      <c r="D285" s="4">
        <v>30</v>
      </c>
      <c r="E285" s="4"/>
      <c r="F285" s="4"/>
      <c r="G285" s="8"/>
    </row>
    <row r="286" spans="1:7" x14ac:dyDescent="0.3">
      <c r="A286" s="6">
        <v>7</v>
      </c>
      <c r="B286" s="68" t="s">
        <v>96</v>
      </c>
      <c r="C286" s="67" t="s">
        <v>79</v>
      </c>
      <c r="D286" s="4">
        <v>3</v>
      </c>
      <c r="E286" s="4">
        <v>4</v>
      </c>
      <c r="F286" s="4"/>
      <c r="G286" s="8"/>
    </row>
    <row r="287" spans="1:7" x14ac:dyDescent="0.3">
      <c r="A287" s="6">
        <v>8</v>
      </c>
      <c r="B287" s="68" t="s">
        <v>78</v>
      </c>
      <c r="C287" s="67" t="s">
        <v>79</v>
      </c>
      <c r="D287" s="4">
        <v>2</v>
      </c>
      <c r="E287" s="4">
        <v>6</v>
      </c>
      <c r="F287" s="4"/>
      <c r="G287" s="8"/>
    </row>
    <row r="288" spans="1:7" x14ac:dyDescent="0.3">
      <c r="A288" s="6" t="s">
        <v>26</v>
      </c>
      <c r="B288" s="63" t="s">
        <v>80</v>
      </c>
      <c r="C288" s="67"/>
      <c r="D288" s="4"/>
      <c r="E288" s="4"/>
      <c r="F288" s="4" t="s">
        <v>136</v>
      </c>
      <c r="G288" s="8"/>
    </row>
    <row r="289" spans="1:7" x14ac:dyDescent="0.3">
      <c r="A289" s="6" t="s">
        <v>29</v>
      </c>
      <c r="B289" s="91" t="s">
        <v>163</v>
      </c>
      <c r="C289" s="67"/>
      <c r="D289" s="4"/>
      <c r="E289" s="4"/>
      <c r="F289" s="4" t="s">
        <v>136</v>
      </c>
      <c r="G289" s="8"/>
    </row>
    <row r="290" spans="1:7" ht="28.8" x14ac:dyDescent="0.3">
      <c r="A290" s="6" t="s">
        <v>75</v>
      </c>
      <c r="B290" s="79" t="s">
        <v>203</v>
      </c>
      <c r="C290" s="67"/>
      <c r="D290" s="4"/>
      <c r="E290" s="4"/>
      <c r="F290" s="4" t="s">
        <v>194</v>
      </c>
      <c r="G290" s="35"/>
    </row>
    <row r="291" spans="1:7" x14ac:dyDescent="0.3">
      <c r="A291" s="40"/>
      <c r="B291" s="84" t="s">
        <v>188</v>
      </c>
      <c r="C291" s="85"/>
      <c r="D291" s="7"/>
      <c r="E291" s="7"/>
      <c r="F291" s="7"/>
      <c r="G291" s="52"/>
    </row>
    <row r="292" spans="1:7" ht="70.05" customHeight="1" x14ac:dyDescent="0.3">
      <c r="A292" s="40"/>
      <c r="B292" s="53" t="e" vm="10">
        <v>#VALUE!</v>
      </c>
      <c r="C292" s="50"/>
      <c r="D292" s="55"/>
      <c r="E292" s="7"/>
      <c r="F292" s="51"/>
      <c r="G292" s="52"/>
    </row>
    <row r="293" spans="1:7" x14ac:dyDescent="0.3">
      <c r="G293" s="52"/>
    </row>
    <row r="294" spans="1:7" x14ac:dyDescent="0.3">
      <c r="B294" s="10" t="s">
        <v>10</v>
      </c>
      <c r="C294" s="21">
        <v>8</v>
      </c>
    </row>
    <row r="295" spans="1:7" x14ac:dyDescent="0.3">
      <c r="B295" s="10" t="s">
        <v>11</v>
      </c>
      <c r="C295" s="18"/>
    </row>
    <row r="296" spans="1:7" ht="14.55" customHeight="1" x14ac:dyDescent="0.3">
      <c r="B296" s="10" t="s">
        <v>12</v>
      </c>
      <c r="C296" s="18">
        <f>C294*C295</f>
        <v>0</v>
      </c>
    </row>
    <row r="297" spans="1:7" ht="26.55" customHeight="1" x14ac:dyDescent="0.3">
      <c r="B297" s="10" t="s">
        <v>13</v>
      </c>
      <c r="C297" s="18">
        <f>C296*0.23</f>
        <v>0</v>
      </c>
    </row>
    <row r="298" spans="1:7" x14ac:dyDescent="0.3">
      <c r="B298" s="1" t="s">
        <v>14</v>
      </c>
      <c r="C298" s="18">
        <f>C296+C297</f>
        <v>0</v>
      </c>
    </row>
    <row r="299" spans="1:7" x14ac:dyDescent="0.3">
      <c r="B299" s="14"/>
      <c r="C299" s="14"/>
      <c r="D299" s="14"/>
    </row>
    <row r="300" spans="1:7" x14ac:dyDescent="0.3">
      <c r="B300" s="30"/>
      <c r="C300" s="31"/>
    </row>
    <row r="302" spans="1:7" ht="37.5" customHeight="1" x14ac:dyDescent="0.3">
      <c r="B302" s="164" t="s">
        <v>295</v>
      </c>
      <c r="C302" s="165"/>
      <c r="D302" s="165"/>
      <c r="E302" s="165"/>
      <c r="F302" s="166"/>
      <c r="G302" s="13" t="s">
        <v>2</v>
      </c>
    </row>
    <row r="303" spans="1:7" ht="28.8" x14ac:dyDescent="0.3">
      <c r="A303" s="183" t="s">
        <v>3</v>
      </c>
      <c r="B303" s="186" t="s">
        <v>4</v>
      </c>
      <c r="C303" s="189" t="s">
        <v>5</v>
      </c>
      <c r="D303" s="192" t="s">
        <v>6</v>
      </c>
      <c r="E303" s="193"/>
      <c r="F303" s="194"/>
      <c r="G303" s="23" t="s">
        <v>34</v>
      </c>
    </row>
    <row r="304" spans="1:7" x14ac:dyDescent="0.3">
      <c r="A304" s="184"/>
      <c r="B304" s="187"/>
      <c r="C304" s="190"/>
      <c r="D304" s="195" t="s">
        <v>7</v>
      </c>
      <c r="E304" s="195" t="s">
        <v>8</v>
      </c>
      <c r="F304" s="197" t="s">
        <v>197</v>
      </c>
      <c r="G304" s="159" t="s">
        <v>31</v>
      </c>
    </row>
    <row r="305" spans="1:7" x14ac:dyDescent="0.3">
      <c r="A305" s="185"/>
      <c r="B305" s="188"/>
      <c r="C305" s="191"/>
      <c r="D305" s="196"/>
      <c r="E305" s="196"/>
      <c r="F305" s="198"/>
      <c r="G305" s="160"/>
    </row>
    <row r="306" spans="1:7" x14ac:dyDescent="0.3">
      <c r="A306" s="6" t="s">
        <v>9</v>
      </c>
      <c r="B306" s="63" t="s">
        <v>64</v>
      </c>
      <c r="C306" s="67" t="s">
        <v>65</v>
      </c>
      <c r="D306" s="4">
        <v>780</v>
      </c>
      <c r="E306" s="4">
        <v>1000</v>
      </c>
      <c r="F306" s="4"/>
      <c r="G306" s="161"/>
    </row>
    <row r="307" spans="1:7" x14ac:dyDescent="0.3">
      <c r="A307" s="6">
        <v>2</v>
      </c>
      <c r="B307" s="63" t="s">
        <v>95</v>
      </c>
      <c r="C307" s="67" t="s">
        <v>65</v>
      </c>
      <c r="D307" s="4">
        <v>400</v>
      </c>
      <c r="E307" s="4">
        <v>470</v>
      </c>
      <c r="F307" s="4"/>
      <c r="G307" s="8"/>
    </row>
    <row r="308" spans="1:7" x14ac:dyDescent="0.3">
      <c r="A308" s="6">
        <v>3</v>
      </c>
      <c r="B308" s="69" t="s">
        <v>68</v>
      </c>
      <c r="C308" s="67" t="s">
        <v>65</v>
      </c>
      <c r="D308" s="4">
        <v>1940</v>
      </c>
      <c r="E308" s="4">
        <v>2100</v>
      </c>
      <c r="F308" s="4"/>
      <c r="G308" s="8"/>
    </row>
    <row r="309" spans="1:7" x14ac:dyDescent="0.3">
      <c r="A309" s="6">
        <v>4</v>
      </c>
      <c r="B309" s="68" t="s">
        <v>205</v>
      </c>
      <c r="C309" s="67"/>
      <c r="D309" s="4"/>
      <c r="E309" s="4"/>
      <c r="F309" s="4" t="s">
        <v>136</v>
      </c>
      <c r="G309" s="8"/>
    </row>
    <row r="310" spans="1:7" x14ac:dyDescent="0.3">
      <c r="A310" s="6">
        <v>5</v>
      </c>
      <c r="B310" s="68" t="s">
        <v>162</v>
      </c>
      <c r="C310" s="67" t="s">
        <v>65</v>
      </c>
      <c r="D310" s="4">
        <v>18</v>
      </c>
      <c r="E310" s="4">
        <v>25</v>
      </c>
      <c r="F310" s="4"/>
      <c r="G310" s="8"/>
    </row>
    <row r="311" spans="1:7" x14ac:dyDescent="0.3">
      <c r="A311" s="6">
        <v>6</v>
      </c>
      <c r="B311" s="68" t="s">
        <v>164</v>
      </c>
      <c r="C311" s="67" t="s">
        <v>86</v>
      </c>
      <c r="D311" s="4">
        <v>30</v>
      </c>
      <c r="E311" s="4"/>
      <c r="F311" s="4"/>
      <c r="G311" s="8"/>
    </row>
    <row r="312" spans="1:7" x14ac:dyDescent="0.3">
      <c r="A312" s="6">
        <v>7</v>
      </c>
      <c r="B312" s="68" t="s">
        <v>206</v>
      </c>
      <c r="C312" s="67" t="s">
        <v>79</v>
      </c>
      <c r="D312" s="4">
        <v>2</v>
      </c>
      <c r="E312" s="4"/>
      <c r="F312" s="4"/>
      <c r="G312" s="8"/>
    </row>
    <row r="313" spans="1:7" x14ac:dyDescent="0.3">
      <c r="A313" s="6">
        <v>8</v>
      </c>
      <c r="B313" s="68" t="s">
        <v>208</v>
      </c>
      <c r="C313" s="67" t="s">
        <v>79</v>
      </c>
      <c r="D313" s="4">
        <v>4</v>
      </c>
      <c r="E313" s="4"/>
      <c r="F313" s="4"/>
      <c r="G313" s="8"/>
    </row>
    <row r="314" spans="1:7" ht="28.8" x14ac:dyDescent="0.3">
      <c r="A314" s="6">
        <v>9</v>
      </c>
      <c r="B314" s="79" t="s">
        <v>203</v>
      </c>
      <c r="C314" s="67"/>
      <c r="D314" s="4"/>
      <c r="E314" s="4"/>
      <c r="F314" s="4" t="s">
        <v>194</v>
      </c>
      <c r="G314" s="35"/>
    </row>
    <row r="315" spans="1:7" x14ac:dyDescent="0.3">
      <c r="A315" s="40"/>
      <c r="B315" s="84" t="s">
        <v>188</v>
      </c>
      <c r="C315" s="85"/>
      <c r="D315" s="7"/>
      <c r="E315" s="7"/>
      <c r="F315" s="7"/>
      <c r="G315" s="52"/>
    </row>
    <row r="316" spans="1:7" ht="70.05" customHeight="1" x14ac:dyDescent="0.3">
      <c r="A316" s="40"/>
      <c r="B316" s="53" t="e" vm="11">
        <v>#VALUE!</v>
      </c>
      <c r="C316" s="50"/>
      <c r="D316" s="55"/>
      <c r="E316" s="7"/>
      <c r="F316" s="51"/>
      <c r="G316" s="52"/>
    </row>
    <row r="317" spans="1:7" x14ac:dyDescent="0.3">
      <c r="G317" s="52"/>
    </row>
    <row r="318" spans="1:7" x14ac:dyDescent="0.3">
      <c r="B318" s="10" t="s">
        <v>10</v>
      </c>
      <c r="C318" s="21">
        <v>8</v>
      </c>
    </row>
    <row r="319" spans="1:7" ht="14.55" customHeight="1" x14ac:dyDescent="0.3">
      <c r="B319" s="10" t="s">
        <v>11</v>
      </c>
      <c r="C319" s="18"/>
    </row>
    <row r="320" spans="1:7" ht="29.55" customHeight="1" x14ac:dyDescent="0.3">
      <c r="B320" s="10" t="s">
        <v>12</v>
      </c>
      <c r="C320" s="18">
        <f>C318*C319</f>
        <v>0</v>
      </c>
    </row>
    <row r="321" spans="1:7" x14ac:dyDescent="0.3">
      <c r="B321" s="10" t="s">
        <v>13</v>
      </c>
      <c r="C321" s="18">
        <f>C320*0.23</f>
        <v>0</v>
      </c>
    </row>
    <row r="322" spans="1:7" x14ac:dyDescent="0.3">
      <c r="B322" s="1" t="s">
        <v>14</v>
      </c>
      <c r="C322" s="18">
        <f>C320+C321</f>
        <v>0</v>
      </c>
    </row>
    <row r="323" spans="1:7" x14ac:dyDescent="0.3">
      <c r="B323" s="30"/>
      <c r="C323" s="31"/>
    </row>
    <row r="325" spans="1:7" ht="38.549999999999997" customHeight="1" x14ac:dyDescent="0.3">
      <c r="B325" s="164" t="s">
        <v>296</v>
      </c>
      <c r="C325" s="165"/>
      <c r="D325" s="165"/>
      <c r="E325" s="165"/>
      <c r="F325" s="166"/>
      <c r="G325" s="13" t="s">
        <v>2</v>
      </c>
    </row>
    <row r="326" spans="1:7" ht="28.8" x14ac:dyDescent="0.3">
      <c r="A326" s="183" t="s">
        <v>3</v>
      </c>
      <c r="B326" s="186" t="s">
        <v>4</v>
      </c>
      <c r="C326" s="189" t="s">
        <v>5</v>
      </c>
      <c r="D326" s="192" t="s">
        <v>6</v>
      </c>
      <c r="E326" s="193"/>
      <c r="F326" s="194"/>
      <c r="G326" s="23" t="s">
        <v>34</v>
      </c>
    </row>
    <row r="327" spans="1:7" x14ac:dyDescent="0.3">
      <c r="A327" s="184"/>
      <c r="B327" s="187"/>
      <c r="C327" s="190"/>
      <c r="D327" s="195" t="s">
        <v>7</v>
      </c>
      <c r="E327" s="195" t="s">
        <v>8</v>
      </c>
      <c r="F327" s="197" t="s">
        <v>197</v>
      </c>
      <c r="G327" s="159" t="s">
        <v>31</v>
      </c>
    </row>
    <row r="328" spans="1:7" x14ac:dyDescent="0.3">
      <c r="A328" s="185"/>
      <c r="B328" s="188"/>
      <c r="C328" s="191"/>
      <c r="D328" s="196"/>
      <c r="E328" s="196"/>
      <c r="F328" s="198"/>
      <c r="G328" s="160"/>
    </row>
    <row r="329" spans="1:7" x14ac:dyDescent="0.3">
      <c r="A329" s="6" t="s">
        <v>9</v>
      </c>
      <c r="B329" s="63" t="s">
        <v>64</v>
      </c>
      <c r="C329" s="67" t="s">
        <v>65</v>
      </c>
      <c r="D329" s="4">
        <v>795</v>
      </c>
      <c r="E329" s="4">
        <v>800</v>
      </c>
      <c r="F329" s="4"/>
      <c r="G329" s="161"/>
    </row>
    <row r="330" spans="1:7" x14ac:dyDescent="0.3">
      <c r="A330" s="6">
        <v>2</v>
      </c>
      <c r="B330" s="63" t="s">
        <v>95</v>
      </c>
      <c r="C330" s="67" t="s">
        <v>65</v>
      </c>
      <c r="D330" s="4">
        <v>295</v>
      </c>
      <c r="E330" s="4">
        <v>300</v>
      </c>
      <c r="F330" s="4"/>
      <c r="G330" s="8"/>
    </row>
    <row r="331" spans="1:7" x14ac:dyDescent="0.3">
      <c r="A331" s="6">
        <v>3</v>
      </c>
      <c r="B331" s="69" t="s">
        <v>68</v>
      </c>
      <c r="C331" s="67" t="s">
        <v>65</v>
      </c>
      <c r="D331" s="4">
        <v>1940</v>
      </c>
      <c r="E331" s="4">
        <v>1951</v>
      </c>
      <c r="F331" s="4"/>
      <c r="G331" s="8"/>
    </row>
    <row r="332" spans="1:7" ht="28.8" x14ac:dyDescent="0.3">
      <c r="A332" s="6">
        <v>4</v>
      </c>
      <c r="B332" s="79" t="s">
        <v>207</v>
      </c>
      <c r="C332" s="67"/>
      <c r="D332" s="4"/>
      <c r="E332" s="4"/>
      <c r="F332" s="4" t="s">
        <v>136</v>
      </c>
      <c r="G332" s="8"/>
    </row>
    <row r="333" spans="1:7" x14ac:dyDescent="0.3">
      <c r="A333" s="6">
        <v>5</v>
      </c>
      <c r="B333" s="68" t="s">
        <v>96</v>
      </c>
      <c r="C333" s="67" t="s">
        <v>79</v>
      </c>
      <c r="D333" s="4">
        <v>5</v>
      </c>
      <c r="E333" s="4"/>
      <c r="F333" s="4"/>
      <c r="G333" s="8"/>
    </row>
    <row r="334" spans="1:7" x14ac:dyDescent="0.3">
      <c r="A334" s="6">
        <v>6</v>
      </c>
      <c r="B334" s="68" t="s">
        <v>85</v>
      </c>
      <c r="C334" s="67" t="s">
        <v>86</v>
      </c>
      <c r="D334" s="4">
        <v>125</v>
      </c>
      <c r="E334" s="4">
        <v>150</v>
      </c>
      <c r="F334" s="4"/>
      <c r="G334" s="8"/>
    </row>
    <row r="335" spans="1:7" ht="28.8" x14ac:dyDescent="0.3">
      <c r="A335" s="6">
        <v>7</v>
      </c>
      <c r="B335" s="79" t="s">
        <v>203</v>
      </c>
      <c r="C335" s="67"/>
      <c r="D335" s="4"/>
      <c r="E335" s="4"/>
      <c r="F335" s="4" t="s">
        <v>194</v>
      </c>
      <c r="G335" s="35"/>
    </row>
    <row r="336" spans="1:7" x14ac:dyDescent="0.3">
      <c r="A336" s="40"/>
      <c r="B336" s="84" t="s">
        <v>188</v>
      </c>
      <c r="C336" s="85"/>
      <c r="D336" s="7"/>
      <c r="E336" s="7"/>
      <c r="F336" s="7"/>
      <c r="G336" s="52"/>
    </row>
    <row r="337" spans="1:7" ht="63.6" customHeight="1" x14ac:dyDescent="0.3">
      <c r="A337" s="40"/>
      <c r="B337" s="53" t="e" vm="12">
        <v>#VALUE!</v>
      </c>
      <c r="C337" s="50"/>
      <c r="D337" s="55"/>
      <c r="E337" s="7"/>
      <c r="F337" s="51"/>
      <c r="G337" s="52"/>
    </row>
    <row r="338" spans="1:7" x14ac:dyDescent="0.3">
      <c r="G338" s="52"/>
    </row>
    <row r="339" spans="1:7" x14ac:dyDescent="0.3">
      <c r="B339" s="10" t="s">
        <v>10</v>
      </c>
      <c r="C339" s="21">
        <v>8</v>
      </c>
    </row>
    <row r="340" spans="1:7" ht="14.55" customHeight="1" x14ac:dyDescent="0.3">
      <c r="B340" s="10" t="s">
        <v>11</v>
      </c>
      <c r="C340" s="18"/>
    </row>
    <row r="341" spans="1:7" ht="25.35" customHeight="1" x14ac:dyDescent="0.3">
      <c r="B341" s="10" t="s">
        <v>12</v>
      </c>
      <c r="C341" s="18">
        <f>C339*C340</f>
        <v>0</v>
      </c>
    </row>
    <row r="342" spans="1:7" x14ac:dyDescent="0.3">
      <c r="B342" s="10" t="s">
        <v>13</v>
      </c>
      <c r="C342" s="18">
        <f>C341*0.23</f>
        <v>0</v>
      </c>
    </row>
    <row r="343" spans="1:7" x14ac:dyDescent="0.3">
      <c r="B343" s="1" t="s">
        <v>14</v>
      </c>
      <c r="C343" s="18">
        <f>C341+C342</f>
        <v>0</v>
      </c>
    </row>
    <row r="344" spans="1:7" x14ac:dyDescent="0.3">
      <c r="B344" s="30"/>
      <c r="C344" s="31"/>
    </row>
    <row r="345" spans="1:7" x14ac:dyDescent="0.3">
      <c r="B345" s="30"/>
      <c r="C345" s="31"/>
    </row>
    <row r="346" spans="1:7" ht="46.05" customHeight="1" x14ac:dyDescent="0.3">
      <c r="B346" s="164" t="s">
        <v>297</v>
      </c>
      <c r="C346" s="165"/>
      <c r="D346" s="165"/>
      <c r="E346" s="165"/>
      <c r="F346" s="166"/>
      <c r="G346" s="13" t="s">
        <v>2</v>
      </c>
    </row>
    <row r="347" spans="1:7" ht="28.8" x14ac:dyDescent="0.3">
      <c r="A347" s="167" t="s">
        <v>3</v>
      </c>
      <c r="B347" s="170" t="s">
        <v>4</v>
      </c>
      <c r="C347" s="173" t="s">
        <v>5</v>
      </c>
      <c r="D347" s="176" t="s">
        <v>6</v>
      </c>
      <c r="E347" s="177"/>
      <c r="F347" s="178"/>
      <c r="G347" s="23" t="s">
        <v>34</v>
      </c>
    </row>
    <row r="348" spans="1:7" x14ac:dyDescent="0.3">
      <c r="A348" s="168"/>
      <c r="B348" s="171"/>
      <c r="C348" s="174"/>
      <c r="D348" s="179" t="s">
        <v>7</v>
      </c>
      <c r="E348" s="179" t="s">
        <v>8</v>
      </c>
      <c r="F348" s="181" t="s">
        <v>197</v>
      </c>
      <c r="G348" s="159" t="s">
        <v>31</v>
      </c>
    </row>
    <row r="349" spans="1:7" x14ac:dyDescent="0.3">
      <c r="A349" s="169"/>
      <c r="B349" s="172"/>
      <c r="C349" s="175"/>
      <c r="D349" s="180"/>
      <c r="E349" s="180"/>
      <c r="F349" s="182"/>
      <c r="G349" s="160"/>
    </row>
    <row r="350" spans="1:7" x14ac:dyDescent="0.3">
      <c r="A350" s="72" t="s">
        <v>9</v>
      </c>
      <c r="B350" s="63" t="s">
        <v>64</v>
      </c>
      <c r="C350" s="67" t="s">
        <v>65</v>
      </c>
      <c r="D350" s="4">
        <v>1190</v>
      </c>
      <c r="E350" s="4">
        <v>1200</v>
      </c>
      <c r="F350" s="4"/>
      <c r="G350" s="161"/>
    </row>
    <row r="351" spans="1:7" x14ac:dyDescent="0.3">
      <c r="A351" s="72">
        <v>2</v>
      </c>
      <c r="B351" s="63" t="s">
        <v>95</v>
      </c>
      <c r="C351" s="67" t="s">
        <v>65</v>
      </c>
      <c r="D351" s="4">
        <v>440</v>
      </c>
      <c r="E351" s="4">
        <v>460</v>
      </c>
      <c r="F351" s="4"/>
      <c r="G351" s="8"/>
    </row>
    <row r="352" spans="1:7" x14ac:dyDescent="0.3">
      <c r="A352" s="72">
        <v>3</v>
      </c>
      <c r="B352" s="69" t="s">
        <v>68</v>
      </c>
      <c r="C352" s="67" t="s">
        <v>65</v>
      </c>
      <c r="D352" s="4">
        <v>1140</v>
      </c>
      <c r="E352" s="4">
        <v>1145</v>
      </c>
      <c r="F352" s="4"/>
      <c r="G352" s="8"/>
    </row>
    <row r="353" spans="1:7" x14ac:dyDescent="0.3">
      <c r="A353" s="72">
        <v>4</v>
      </c>
      <c r="B353" s="68" t="s">
        <v>209</v>
      </c>
      <c r="C353" s="67"/>
      <c r="D353" s="4"/>
      <c r="E353" s="4"/>
      <c r="F353" s="4" t="s">
        <v>136</v>
      </c>
      <c r="G353" s="8"/>
    </row>
    <row r="354" spans="1:7" x14ac:dyDescent="0.3">
      <c r="A354" s="72">
        <v>5</v>
      </c>
      <c r="B354" s="68" t="s">
        <v>127</v>
      </c>
      <c r="C354" s="67"/>
      <c r="D354" s="4"/>
      <c r="E354" s="4"/>
      <c r="F354" s="4" t="s">
        <v>136</v>
      </c>
      <c r="G354" s="8"/>
    </row>
    <row r="355" spans="1:7" x14ac:dyDescent="0.3">
      <c r="A355" s="72">
        <v>6</v>
      </c>
      <c r="B355" s="68" t="s">
        <v>98</v>
      </c>
      <c r="C355" s="67" t="s">
        <v>79</v>
      </c>
      <c r="D355" s="4">
        <v>12</v>
      </c>
      <c r="E355" s="4"/>
      <c r="F355" s="4"/>
      <c r="G355" s="8"/>
    </row>
    <row r="356" spans="1:7" x14ac:dyDescent="0.3">
      <c r="A356" s="72">
        <v>7</v>
      </c>
      <c r="B356" s="68" t="s">
        <v>97</v>
      </c>
      <c r="C356" s="67" t="s">
        <v>79</v>
      </c>
      <c r="D356" s="4">
        <v>3</v>
      </c>
      <c r="E356" s="4"/>
      <c r="F356" s="4"/>
      <c r="G356" s="8"/>
    </row>
    <row r="357" spans="1:7" x14ac:dyDescent="0.3">
      <c r="A357" s="72">
        <v>8</v>
      </c>
      <c r="B357" s="68" t="s">
        <v>210</v>
      </c>
      <c r="C357" s="67"/>
      <c r="D357" s="4"/>
      <c r="E357" s="4"/>
      <c r="F357" s="4" t="s">
        <v>136</v>
      </c>
      <c r="G357" s="8"/>
    </row>
    <row r="358" spans="1:7" x14ac:dyDescent="0.3">
      <c r="A358" s="72" t="s">
        <v>26</v>
      </c>
      <c r="B358" s="63" t="s">
        <v>129</v>
      </c>
      <c r="C358" s="67"/>
      <c r="D358" s="4"/>
      <c r="E358" s="4"/>
      <c r="F358" s="4" t="s">
        <v>136</v>
      </c>
      <c r="G358" s="8"/>
    </row>
    <row r="359" spans="1:7" ht="72" x14ac:dyDescent="0.3">
      <c r="A359" s="72" t="s">
        <v>29</v>
      </c>
      <c r="B359" s="79" t="s">
        <v>203</v>
      </c>
      <c r="C359" s="67"/>
      <c r="D359" s="4"/>
      <c r="E359" s="4"/>
      <c r="F359" s="4" t="s">
        <v>211</v>
      </c>
      <c r="G359" s="35"/>
    </row>
    <row r="360" spans="1:7" x14ac:dyDescent="0.3">
      <c r="A360" s="83"/>
      <c r="B360" s="96" t="s">
        <v>188</v>
      </c>
      <c r="C360" s="85"/>
      <c r="D360" s="7"/>
      <c r="E360" s="7"/>
      <c r="F360" s="7"/>
      <c r="G360" s="52"/>
    </row>
    <row r="361" spans="1:7" ht="61.05" customHeight="1" x14ac:dyDescent="0.3">
      <c r="A361" s="40"/>
      <c r="B361" s="53" t="e" vm="13">
        <v>#VALUE!</v>
      </c>
      <c r="C361" s="50"/>
      <c r="D361" s="55"/>
      <c r="E361" s="7"/>
      <c r="F361" s="51"/>
      <c r="G361" s="52"/>
    </row>
    <row r="362" spans="1:7" ht="34.799999999999997" customHeight="1" x14ac:dyDescent="0.3">
      <c r="G362" s="52"/>
    </row>
    <row r="363" spans="1:7" ht="33.75" customHeight="1" x14ac:dyDescent="0.3">
      <c r="B363" s="10" t="s">
        <v>10</v>
      </c>
      <c r="C363" s="21">
        <v>4</v>
      </c>
    </row>
    <row r="364" spans="1:7" ht="42.6" customHeight="1" x14ac:dyDescent="0.3">
      <c r="B364" s="10" t="s">
        <v>11</v>
      </c>
      <c r="C364" s="18"/>
    </row>
    <row r="365" spans="1:7" ht="16.350000000000001" customHeight="1" x14ac:dyDescent="0.3">
      <c r="B365" s="10" t="s">
        <v>12</v>
      </c>
      <c r="C365" s="18">
        <f>C363*C364</f>
        <v>0</v>
      </c>
    </row>
    <row r="366" spans="1:7" ht="30.6" customHeight="1" x14ac:dyDescent="0.3">
      <c r="B366" s="10" t="s">
        <v>13</v>
      </c>
      <c r="C366" s="18">
        <f>C365*0.23</f>
        <v>0</v>
      </c>
    </row>
    <row r="367" spans="1:7" x14ac:dyDescent="0.3">
      <c r="B367" s="1" t="s">
        <v>14</v>
      </c>
      <c r="C367" s="18">
        <f>C365+C366</f>
        <v>0</v>
      </c>
    </row>
    <row r="368" spans="1:7" ht="31.35" customHeight="1" x14ac:dyDescent="0.3">
      <c r="B368" s="30"/>
      <c r="C368" s="31"/>
    </row>
    <row r="369" spans="2:6" ht="15" thickBot="1" x14ac:dyDescent="0.35">
      <c r="B369" s="30"/>
      <c r="C369" s="31"/>
    </row>
    <row r="370" spans="2:6" ht="34.5" customHeight="1" x14ac:dyDescent="0.3">
      <c r="B370" s="43" t="s">
        <v>23</v>
      </c>
      <c r="C370" s="44">
        <f>C365+C341+C320+C296+C271+C247+C224+C200+C178+C145+C121+C97+C69+C43</f>
        <v>0</v>
      </c>
      <c r="D370" s="45"/>
    </row>
    <row r="371" spans="2:6" ht="36" customHeight="1" x14ac:dyDescent="0.3">
      <c r="B371" s="28" t="s">
        <v>22</v>
      </c>
      <c r="C371" s="218">
        <f>C370*0.23</f>
        <v>0</v>
      </c>
      <c r="D371" s="219"/>
    </row>
    <row r="372" spans="2:6" ht="58.5" customHeight="1" thickBot="1" x14ac:dyDescent="0.35">
      <c r="B372" s="29" t="s">
        <v>24</v>
      </c>
      <c r="C372" s="220">
        <f>C370+C371</f>
        <v>0</v>
      </c>
      <c r="D372" s="221"/>
    </row>
    <row r="373" spans="2:6" ht="22.8" customHeight="1" x14ac:dyDescent="0.3"/>
    <row r="374" spans="2:6" ht="19.8" customHeight="1" x14ac:dyDescent="0.3">
      <c r="B374" s="128" t="s">
        <v>16</v>
      </c>
      <c r="C374" s="129"/>
      <c r="D374" s="129"/>
      <c r="E374" s="129"/>
      <c r="F374" s="130"/>
    </row>
    <row r="376" spans="2:6" x14ac:dyDescent="0.3">
      <c r="B376" s="205" t="s">
        <v>25</v>
      </c>
      <c r="C376" s="206"/>
      <c r="D376" s="206"/>
      <c r="E376" s="206"/>
      <c r="F376" s="207"/>
    </row>
    <row r="378" spans="2:6" x14ac:dyDescent="0.3">
      <c r="B378" s="215" t="s">
        <v>42</v>
      </c>
      <c r="C378" s="216"/>
      <c r="D378" s="216"/>
      <c r="E378" s="216"/>
      <c r="F378" s="217"/>
    </row>
    <row r="379" spans="2:6" ht="52.8" customHeight="1" x14ac:dyDescent="0.3">
      <c r="B379" s="137" t="s">
        <v>43</v>
      </c>
      <c r="C379" s="138"/>
      <c r="D379" s="138"/>
      <c r="E379" s="138"/>
      <c r="F379" s="139"/>
    </row>
    <row r="380" spans="2:6" x14ac:dyDescent="0.3">
      <c r="B380" s="140" t="s">
        <v>44</v>
      </c>
      <c r="C380" s="141"/>
      <c r="D380" s="141"/>
      <c r="E380" s="141"/>
      <c r="F380" s="142"/>
    </row>
    <row r="381" spans="2:6" x14ac:dyDescent="0.3">
      <c r="B381" s="212" t="s">
        <v>66</v>
      </c>
      <c r="C381" s="213"/>
      <c r="D381" s="213"/>
      <c r="E381" s="213"/>
      <c r="F381" s="214"/>
    </row>
    <row r="382" spans="2:6" x14ac:dyDescent="0.3">
      <c r="B382" s="36" t="s">
        <v>67</v>
      </c>
      <c r="C382" s="37"/>
      <c r="D382" s="37"/>
      <c r="E382" s="37"/>
      <c r="F382" s="38"/>
    </row>
    <row r="383" spans="2:6" ht="15" thickBot="1" x14ac:dyDescent="0.35"/>
    <row r="384" spans="2:6" x14ac:dyDescent="0.3">
      <c r="B384" s="104" t="s">
        <v>17</v>
      </c>
      <c r="C384" s="105"/>
      <c r="D384" s="106" t="s">
        <v>18</v>
      </c>
      <c r="E384" s="107"/>
      <c r="F384" s="108"/>
    </row>
    <row r="385" spans="2:6" x14ac:dyDescent="0.3">
      <c r="B385" s="115" t="s">
        <v>19</v>
      </c>
      <c r="C385" s="116"/>
      <c r="D385" s="109"/>
      <c r="E385" s="110"/>
      <c r="F385" s="111"/>
    </row>
    <row r="386" spans="2:6" x14ac:dyDescent="0.3">
      <c r="B386" s="11"/>
      <c r="C386" s="19"/>
      <c r="D386" s="109"/>
      <c r="E386" s="110"/>
      <c r="F386" s="111"/>
    </row>
    <row r="387" spans="2:6" ht="15" thickBot="1" x14ac:dyDescent="0.35">
      <c r="B387" s="12"/>
      <c r="C387" s="20"/>
      <c r="D387" s="112"/>
      <c r="E387" s="113"/>
      <c r="F387" s="114"/>
    </row>
    <row r="388" spans="2:6" ht="15" thickBot="1" x14ac:dyDescent="0.35"/>
    <row r="389" spans="2:6" x14ac:dyDescent="0.3">
      <c r="B389" s="117" t="s">
        <v>263</v>
      </c>
      <c r="C389" s="118"/>
      <c r="D389" s="118"/>
      <c r="E389" s="118"/>
      <c r="F389" s="119"/>
    </row>
    <row r="390" spans="2:6" x14ac:dyDescent="0.3">
      <c r="B390" s="120"/>
      <c r="C390" s="121"/>
      <c r="D390" s="121"/>
      <c r="E390" s="121"/>
      <c r="F390" s="122"/>
    </row>
    <row r="391" spans="2:6" x14ac:dyDescent="0.3">
      <c r="B391" s="120"/>
      <c r="C391" s="121"/>
      <c r="D391" s="121"/>
      <c r="E391" s="121"/>
      <c r="F391" s="122"/>
    </row>
    <row r="392" spans="2:6" x14ac:dyDescent="0.3">
      <c r="B392" s="120"/>
      <c r="C392" s="121"/>
      <c r="D392" s="121"/>
      <c r="E392" s="121"/>
      <c r="F392" s="122"/>
    </row>
    <row r="393" spans="2:6" ht="44.55" customHeight="1" thickBot="1" x14ac:dyDescent="0.35">
      <c r="B393" s="123"/>
      <c r="C393" s="124"/>
      <c r="D393" s="124"/>
      <c r="E393" s="124"/>
      <c r="F393" s="125"/>
    </row>
  </sheetData>
  <mergeCells count="153">
    <mergeCell ref="B9:G9"/>
    <mergeCell ref="B10:G10"/>
    <mergeCell ref="B11:G11"/>
    <mergeCell ref="B13:G13"/>
    <mergeCell ref="B14:F14"/>
    <mergeCell ref="F1:G1"/>
    <mergeCell ref="C3:G3"/>
    <mergeCell ref="C5:G5"/>
    <mergeCell ref="C6:G6"/>
    <mergeCell ref="C7:G7"/>
    <mergeCell ref="C8:G8"/>
    <mergeCell ref="B15:F15"/>
    <mergeCell ref="A16:A18"/>
    <mergeCell ref="B16:B18"/>
    <mergeCell ref="C16:C18"/>
    <mergeCell ref="D16:F16"/>
    <mergeCell ref="G16:G18"/>
    <mergeCell ref="D17:D18"/>
    <mergeCell ref="E17:E18"/>
    <mergeCell ref="F17:F18"/>
    <mergeCell ref="B49:F49"/>
    <mergeCell ref="A50:A52"/>
    <mergeCell ref="B50:B52"/>
    <mergeCell ref="C50:C52"/>
    <mergeCell ref="D50:F50"/>
    <mergeCell ref="G50:G52"/>
    <mergeCell ref="D51:D52"/>
    <mergeCell ref="E51:E52"/>
    <mergeCell ref="F51:F52"/>
    <mergeCell ref="A103:A105"/>
    <mergeCell ref="B103:B105"/>
    <mergeCell ref="C103:C105"/>
    <mergeCell ref="D103:F103"/>
    <mergeCell ref="G103:G105"/>
    <mergeCell ref="D104:D105"/>
    <mergeCell ref="E104:E105"/>
    <mergeCell ref="F104:F105"/>
    <mergeCell ref="B74:F74"/>
    <mergeCell ref="A75:A77"/>
    <mergeCell ref="B75:B77"/>
    <mergeCell ref="C75:C77"/>
    <mergeCell ref="D75:F75"/>
    <mergeCell ref="G75:G77"/>
    <mergeCell ref="D76:D77"/>
    <mergeCell ref="E76:E77"/>
    <mergeCell ref="F76:F77"/>
    <mergeCell ref="G151:G153"/>
    <mergeCell ref="D152:D153"/>
    <mergeCell ref="E152:E153"/>
    <mergeCell ref="F152:F153"/>
    <mergeCell ref="G184:G186"/>
    <mergeCell ref="A127:A129"/>
    <mergeCell ref="B127:B129"/>
    <mergeCell ref="C127:C129"/>
    <mergeCell ref="D127:F127"/>
    <mergeCell ref="G127:G129"/>
    <mergeCell ref="D128:D129"/>
    <mergeCell ref="E128:E129"/>
    <mergeCell ref="F128:F129"/>
    <mergeCell ref="A184:A186"/>
    <mergeCell ref="B184:B186"/>
    <mergeCell ref="C184:C186"/>
    <mergeCell ref="D184:F184"/>
    <mergeCell ref="D185:D186"/>
    <mergeCell ref="E185:E186"/>
    <mergeCell ref="F185:F186"/>
    <mergeCell ref="B150:F150"/>
    <mergeCell ref="A151:A153"/>
    <mergeCell ref="B151:B153"/>
    <mergeCell ref="C151:C153"/>
    <mergeCell ref="A230:A232"/>
    <mergeCell ref="B230:B232"/>
    <mergeCell ref="C230:C232"/>
    <mergeCell ref="D230:F230"/>
    <mergeCell ref="G231:G233"/>
    <mergeCell ref="D231:D232"/>
    <mergeCell ref="E231:E232"/>
    <mergeCell ref="F231:F232"/>
    <mergeCell ref="B205:F205"/>
    <mergeCell ref="A206:A208"/>
    <mergeCell ref="B206:B208"/>
    <mergeCell ref="C206:C208"/>
    <mergeCell ref="D206:F206"/>
    <mergeCell ref="G207:G209"/>
    <mergeCell ref="D207:D208"/>
    <mergeCell ref="E207:E208"/>
    <mergeCell ref="F207:F208"/>
    <mergeCell ref="A277:A279"/>
    <mergeCell ref="B277:B279"/>
    <mergeCell ref="C277:C279"/>
    <mergeCell ref="D277:F277"/>
    <mergeCell ref="G278:G280"/>
    <mergeCell ref="D278:D279"/>
    <mergeCell ref="E278:E279"/>
    <mergeCell ref="F278:F279"/>
    <mergeCell ref="B252:F252"/>
    <mergeCell ref="A253:A255"/>
    <mergeCell ref="B253:B255"/>
    <mergeCell ref="C253:C255"/>
    <mergeCell ref="D253:F253"/>
    <mergeCell ref="G254:G256"/>
    <mergeCell ref="D254:D255"/>
    <mergeCell ref="E254:E255"/>
    <mergeCell ref="F254:F255"/>
    <mergeCell ref="A326:A328"/>
    <mergeCell ref="B326:B328"/>
    <mergeCell ref="C326:C328"/>
    <mergeCell ref="D326:F326"/>
    <mergeCell ref="G327:G329"/>
    <mergeCell ref="D327:D328"/>
    <mergeCell ref="E327:E328"/>
    <mergeCell ref="F327:F328"/>
    <mergeCell ref="B302:F302"/>
    <mergeCell ref="A303:A305"/>
    <mergeCell ref="B303:B305"/>
    <mergeCell ref="C303:C305"/>
    <mergeCell ref="D303:F303"/>
    <mergeCell ref="G304:G306"/>
    <mergeCell ref="D304:D305"/>
    <mergeCell ref="E304:E305"/>
    <mergeCell ref="F304:F305"/>
    <mergeCell ref="G348:G350"/>
    <mergeCell ref="D348:D349"/>
    <mergeCell ref="E348:E349"/>
    <mergeCell ref="F348:F349"/>
    <mergeCell ref="B346:F346"/>
    <mergeCell ref="A347:A349"/>
    <mergeCell ref="B347:B349"/>
    <mergeCell ref="C347:C349"/>
    <mergeCell ref="D347:F347"/>
    <mergeCell ref="B384:C384"/>
    <mergeCell ref="D384:F387"/>
    <mergeCell ref="B385:C385"/>
    <mergeCell ref="B389:F393"/>
    <mergeCell ref="B101:F101"/>
    <mergeCell ref="B149:F149"/>
    <mergeCell ref="B204:F204"/>
    <mergeCell ref="B251:F251"/>
    <mergeCell ref="C372:D372"/>
    <mergeCell ref="B374:F374"/>
    <mergeCell ref="B376:F376"/>
    <mergeCell ref="B378:F378"/>
    <mergeCell ref="B379:F379"/>
    <mergeCell ref="B380:F380"/>
    <mergeCell ref="C371:D371"/>
    <mergeCell ref="B325:F325"/>
    <mergeCell ref="B276:F276"/>
    <mergeCell ref="B229:F229"/>
    <mergeCell ref="B183:F183"/>
    <mergeCell ref="B126:F126"/>
    <mergeCell ref="B381:F381"/>
    <mergeCell ref="B102:F102"/>
    <mergeCell ref="D151:F151"/>
  </mergeCells>
  <phoneticPr fontId="2" type="noConversion"/>
  <pageMargins left="0.31496062992125984" right="0.31496062992125984" top="0.35433070866141736" bottom="0.55118110236220474" header="0.31496062992125984" footer="0.31496062992125984"/>
  <pageSetup paperSize="9" scale="77" fitToHeight="0" orientation="landscape" r:id="rId1"/>
  <headerFooter>
    <oddFooter>Strana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0D862-8E73-4756-9F4B-2625D4C4A7BA}">
  <sheetPr>
    <pageSetUpPr fitToPage="1"/>
  </sheetPr>
  <dimension ref="A1:G159"/>
  <sheetViews>
    <sheetView showGridLines="0" tabSelected="1" zoomScale="85" zoomScaleNormal="85" workbookViewId="0">
      <selection activeCell="C5" sqref="C5:G5"/>
    </sheetView>
  </sheetViews>
  <sheetFormatPr defaultColWidth="37.5546875" defaultRowHeight="14.4" x14ac:dyDescent="0.3"/>
  <cols>
    <col min="1" max="1" width="3.5546875" style="5" bestFit="1" customWidth="1"/>
    <col min="2" max="2" width="72.44140625" customWidth="1"/>
    <col min="3" max="3" width="13.5546875" style="17" customWidth="1"/>
    <col min="4" max="4" width="14.44140625" customWidth="1"/>
    <col min="5" max="5" width="10.5546875" bestFit="1" customWidth="1"/>
    <col min="6" max="6" width="14.21875" customWidth="1"/>
    <col min="7" max="7" width="54.44140625" customWidth="1"/>
  </cols>
  <sheetData>
    <row r="1" spans="2:7" x14ac:dyDescent="0.3">
      <c r="B1" s="22" t="s">
        <v>302</v>
      </c>
      <c r="F1" s="147"/>
      <c r="G1" s="147"/>
    </row>
    <row r="3" spans="2:7" ht="18" x14ac:dyDescent="0.35">
      <c r="C3" s="148" t="s">
        <v>0</v>
      </c>
      <c r="D3" s="148"/>
      <c r="E3" s="148"/>
      <c r="F3" s="148"/>
      <c r="G3" s="148"/>
    </row>
    <row r="5" spans="2:7" ht="15.6" x14ac:dyDescent="0.3">
      <c r="B5" s="2" t="s">
        <v>15</v>
      </c>
      <c r="C5" s="149" t="s">
        <v>303</v>
      </c>
      <c r="D5" s="150"/>
      <c r="E5" s="150"/>
      <c r="F5" s="150"/>
      <c r="G5" s="151"/>
    </row>
    <row r="6" spans="2:7" ht="15.6" x14ac:dyDescent="0.3">
      <c r="B6" s="16" t="s">
        <v>30</v>
      </c>
      <c r="C6" s="152" t="s">
        <v>45</v>
      </c>
      <c r="D6" s="153"/>
      <c r="E6" s="153"/>
      <c r="F6" s="153"/>
      <c r="G6" s="154"/>
    </row>
    <row r="7" spans="2:7" x14ac:dyDescent="0.3">
      <c r="B7" s="2" t="s">
        <v>1</v>
      </c>
      <c r="C7" s="155" t="str">
        <f>Sumár!C7</f>
        <v>Vyplní uchádzač</v>
      </c>
      <c r="D7" s="156"/>
      <c r="E7" s="156"/>
      <c r="F7" s="156"/>
      <c r="G7" s="157"/>
    </row>
    <row r="8" spans="2:7" x14ac:dyDescent="0.3">
      <c r="B8" s="3" t="s">
        <v>21</v>
      </c>
      <c r="C8" s="155" t="str">
        <f>Sumár!C8</f>
        <v>Vyplní uchádzač</v>
      </c>
      <c r="D8" s="156"/>
      <c r="E8" s="156"/>
      <c r="F8" s="156"/>
      <c r="G8" s="157"/>
    </row>
    <row r="9" spans="2:7" ht="22.8" customHeight="1" x14ac:dyDescent="0.3">
      <c r="B9" s="229" t="s">
        <v>20</v>
      </c>
      <c r="C9" s="230"/>
      <c r="D9" s="230"/>
      <c r="E9" s="230"/>
      <c r="F9" s="230"/>
      <c r="G9" s="231"/>
    </row>
    <row r="10" spans="2:7" ht="42.6" customHeight="1" x14ac:dyDescent="0.3">
      <c r="B10" s="232" t="s">
        <v>37</v>
      </c>
      <c r="C10" s="233"/>
      <c r="D10" s="233"/>
      <c r="E10" s="233"/>
      <c r="F10" s="233"/>
      <c r="G10" s="234"/>
    </row>
    <row r="11" spans="2:7" ht="18.600000000000001" customHeight="1" x14ac:dyDescent="0.3">
      <c r="B11" s="235" t="s">
        <v>38</v>
      </c>
      <c r="C11" s="233"/>
      <c r="D11" s="233"/>
      <c r="E11" s="233"/>
      <c r="F11" s="233"/>
      <c r="G11" s="234"/>
    </row>
    <row r="12" spans="2:7" ht="31.35" customHeight="1" x14ac:dyDescent="0.3">
      <c r="B12" s="235" t="s">
        <v>41</v>
      </c>
      <c r="C12" s="236"/>
      <c r="D12" s="236"/>
      <c r="E12" s="236"/>
      <c r="F12" s="236"/>
      <c r="G12" s="237"/>
    </row>
    <row r="13" spans="2:7" ht="22.35" customHeight="1" x14ac:dyDescent="0.3">
      <c r="B13" s="33"/>
      <c r="C13" s="34"/>
      <c r="D13" s="34"/>
      <c r="E13" s="34"/>
      <c r="F13" s="34"/>
      <c r="G13" s="34"/>
    </row>
    <row r="14" spans="2:7" ht="30" customHeight="1" x14ac:dyDescent="0.3">
      <c r="B14" s="211" t="s">
        <v>60</v>
      </c>
      <c r="C14" s="211"/>
      <c r="D14" s="211"/>
      <c r="E14" s="211"/>
      <c r="F14" s="211"/>
      <c r="G14" s="211"/>
    </row>
    <row r="15" spans="2:7" ht="20.100000000000001" customHeight="1" x14ac:dyDescent="0.35">
      <c r="B15" s="162" t="s">
        <v>61</v>
      </c>
      <c r="C15" s="162"/>
      <c r="D15" s="162"/>
      <c r="E15" s="162"/>
      <c r="F15" s="163"/>
      <c r="G15" s="13" t="s">
        <v>2</v>
      </c>
    </row>
    <row r="16" spans="2:7" ht="66.599999999999994" customHeight="1" x14ac:dyDescent="0.3">
      <c r="B16" s="164" t="s">
        <v>298</v>
      </c>
      <c r="C16" s="165"/>
      <c r="D16" s="165"/>
      <c r="E16" s="165"/>
      <c r="F16" s="166"/>
      <c r="G16" s="23" t="s">
        <v>39</v>
      </c>
    </row>
    <row r="17" spans="1:7" ht="14.55" customHeight="1" x14ac:dyDescent="0.3">
      <c r="A17" s="167" t="s">
        <v>3</v>
      </c>
      <c r="B17" s="170" t="s">
        <v>4</v>
      </c>
      <c r="C17" s="173" t="s">
        <v>5</v>
      </c>
      <c r="D17" s="176" t="s">
        <v>6</v>
      </c>
      <c r="E17" s="177"/>
      <c r="F17" s="178"/>
      <c r="G17" s="159" t="s">
        <v>31</v>
      </c>
    </row>
    <row r="18" spans="1:7" ht="14.55" customHeight="1" x14ac:dyDescent="0.3">
      <c r="A18" s="168"/>
      <c r="B18" s="171"/>
      <c r="C18" s="174"/>
      <c r="D18" s="179" t="s">
        <v>7</v>
      </c>
      <c r="E18" s="179" t="s">
        <v>8</v>
      </c>
      <c r="F18" s="181" t="s">
        <v>197</v>
      </c>
      <c r="G18" s="160"/>
    </row>
    <row r="19" spans="1:7" ht="36.6" customHeight="1" x14ac:dyDescent="0.3">
      <c r="A19" s="169"/>
      <c r="B19" s="172"/>
      <c r="C19" s="175"/>
      <c r="D19" s="180"/>
      <c r="E19" s="180"/>
      <c r="F19" s="182"/>
      <c r="G19" s="161"/>
    </row>
    <row r="20" spans="1:7" x14ac:dyDescent="0.3">
      <c r="A20" s="72">
        <v>1</v>
      </c>
      <c r="B20" s="92" t="s">
        <v>128</v>
      </c>
      <c r="C20" s="74"/>
      <c r="D20" s="4"/>
      <c r="E20" s="4"/>
      <c r="F20" s="4" t="s">
        <v>136</v>
      </c>
      <c r="G20" s="8"/>
    </row>
    <row r="21" spans="1:7" x14ac:dyDescent="0.3">
      <c r="A21" s="72">
        <v>2</v>
      </c>
      <c r="B21" s="92" t="s">
        <v>178</v>
      </c>
      <c r="C21" s="74" t="s">
        <v>65</v>
      </c>
      <c r="D21" s="4">
        <v>780</v>
      </c>
      <c r="E21" s="4">
        <v>850</v>
      </c>
      <c r="F21" s="4"/>
      <c r="G21" s="8"/>
    </row>
    <row r="22" spans="1:7" x14ac:dyDescent="0.3">
      <c r="A22" s="72">
        <v>3</v>
      </c>
      <c r="B22" s="92" t="s">
        <v>179</v>
      </c>
      <c r="C22" s="74" t="s">
        <v>65</v>
      </c>
      <c r="D22" s="4">
        <v>580</v>
      </c>
      <c r="E22" s="4">
        <v>630</v>
      </c>
      <c r="F22" s="4"/>
      <c r="G22" s="8"/>
    </row>
    <row r="23" spans="1:7" x14ac:dyDescent="0.3">
      <c r="A23" s="72">
        <v>4</v>
      </c>
      <c r="B23" s="92" t="s">
        <v>180</v>
      </c>
      <c r="C23" s="74" t="s">
        <v>65</v>
      </c>
      <c r="D23" s="4">
        <v>450</v>
      </c>
      <c r="E23" s="4">
        <v>460</v>
      </c>
      <c r="F23" s="4"/>
      <c r="G23" s="8"/>
    </row>
    <row r="24" spans="1:7" x14ac:dyDescent="0.3">
      <c r="A24" s="72">
        <v>5</v>
      </c>
      <c r="B24" s="92" t="s">
        <v>181</v>
      </c>
      <c r="C24" s="74" t="s">
        <v>65</v>
      </c>
      <c r="D24" s="4">
        <v>460</v>
      </c>
      <c r="E24" s="4">
        <v>470</v>
      </c>
      <c r="F24" s="4"/>
      <c r="G24" s="8"/>
    </row>
    <row r="25" spans="1:7" x14ac:dyDescent="0.3">
      <c r="A25" s="72">
        <v>6</v>
      </c>
      <c r="B25" s="92" t="s">
        <v>182</v>
      </c>
      <c r="C25" s="74" t="s">
        <v>65</v>
      </c>
      <c r="D25" s="4">
        <v>440</v>
      </c>
      <c r="E25" s="4">
        <v>460</v>
      </c>
      <c r="F25" s="4"/>
      <c r="G25" s="8"/>
    </row>
    <row r="26" spans="1:7" x14ac:dyDescent="0.3">
      <c r="A26" s="72">
        <v>7</v>
      </c>
      <c r="B26" s="92" t="s">
        <v>180</v>
      </c>
      <c r="C26" s="74" t="s">
        <v>65</v>
      </c>
      <c r="D26" s="4">
        <v>450</v>
      </c>
      <c r="E26" s="4">
        <v>460</v>
      </c>
      <c r="F26" s="4"/>
      <c r="G26" s="8"/>
    </row>
    <row r="27" spans="1:7" x14ac:dyDescent="0.3">
      <c r="A27" s="72">
        <v>8</v>
      </c>
      <c r="B27" s="92" t="s">
        <v>85</v>
      </c>
      <c r="C27" s="74" t="s">
        <v>86</v>
      </c>
      <c r="D27" s="4">
        <v>110</v>
      </c>
      <c r="E27" s="4">
        <v>120</v>
      </c>
      <c r="F27" s="4"/>
      <c r="G27" s="8"/>
    </row>
    <row r="28" spans="1:7" x14ac:dyDescent="0.3">
      <c r="A28" s="72">
        <v>9</v>
      </c>
      <c r="B28" s="92" t="s">
        <v>183</v>
      </c>
      <c r="C28" s="74" t="s">
        <v>79</v>
      </c>
      <c r="D28" s="4">
        <v>4</v>
      </c>
      <c r="E28" s="4">
        <v>5</v>
      </c>
      <c r="F28" s="4"/>
      <c r="G28" s="8"/>
    </row>
    <row r="29" spans="1:7" x14ac:dyDescent="0.3">
      <c r="A29" s="72">
        <v>10</v>
      </c>
      <c r="B29" s="92" t="s">
        <v>184</v>
      </c>
      <c r="C29" s="74"/>
      <c r="D29" s="4"/>
      <c r="E29" s="4"/>
      <c r="F29" s="4" t="s">
        <v>136</v>
      </c>
      <c r="G29" s="8"/>
    </row>
    <row r="30" spans="1:7" x14ac:dyDescent="0.3">
      <c r="A30" s="72">
        <v>11</v>
      </c>
      <c r="B30" s="92" t="s">
        <v>243</v>
      </c>
      <c r="C30" s="74"/>
      <c r="D30" s="4"/>
      <c r="E30" s="4"/>
      <c r="F30" s="4" t="s">
        <v>136</v>
      </c>
      <c r="G30" s="8"/>
    </row>
    <row r="31" spans="1:7" x14ac:dyDescent="0.3">
      <c r="A31" s="72">
        <v>12</v>
      </c>
      <c r="B31" s="63" t="s">
        <v>244</v>
      </c>
      <c r="C31" s="74"/>
      <c r="D31" s="4"/>
      <c r="E31" s="4"/>
      <c r="F31" s="4" t="s">
        <v>136</v>
      </c>
      <c r="G31" s="8"/>
    </row>
    <row r="32" spans="1:7" x14ac:dyDescent="0.3">
      <c r="A32" s="72">
        <v>13</v>
      </c>
      <c r="B32" s="63" t="s">
        <v>260</v>
      </c>
      <c r="C32" s="74"/>
      <c r="D32" s="15"/>
      <c r="E32" s="4"/>
      <c r="F32" s="4" t="s">
        <v>136</v>
      </c>
      <c r="G32" s="8"/>
    </row>
    <row r="33" spans="1:7" x14ac:dyDescent="0.3">
      <c r="A33" s="72">
        <v>14</v>
      </c>
      <c r="B33" s="69" t="s">
        <v>261</v>
      </c>
      <c r="C33" s="74"/>
      <c r="D33" s="15"/>
      <c r="E33" s="4"/>
      <c r="F33" s="4" t="s">
        <v>136</v>
      </c>
      <c r="G33" s="8"/>
    </row>
    <row r="34" spans="1:7" x14ac:dyDescent="0.3">
      <c r="A34" s="72">
        <v>15</v>
      </c>
      <c r="B34" s="69" t="s">
        <v>245</v>
      </c>
      <c r="C34" s="74"/>
      <c r="D34" s="4"/>
      <c r="E34" s="4"/>
      <c r="F34" s="4" t="s">
        <v>136</v>
      </c>
      <c r="G34" s="8"/>
    </row>
    <row r="35" spans="1:7" x14ac:dyDescent="0.3">
      <c r="A35" s="72">
        <v>16</v>
      </c>
      <c r="B35" s="71" t="s">
        <v>246</v>
      </c>
      <c r="C35" s="74"/>
      <c r="D35" s="9"/>
      <c r="E35" s="4"/>
      <c r="F35" s="4" t="s">
        <v>136</v>
      </c>
      <c r="G35" s="8"/>
    </row>
    <row r="36" spans="1:7" ht="28.8" x14ac:dyDescent="0.3">
      <c r="A36" s="72">
        <v>17</v>
      </c>
      <c r="B36" s="71" t="s">
        <v>247</v>
      </c>
      <c r="C36" s="74"/>
      <c r="D36" s="4"/>
      <c r="E36" s="4"/>
      <c r="F36" s="4" t="s">
        <v>136</v>
      </c>
      <c r="G36" s="8"/>
    </row>
    <row r="37" spans="1:7" ht="78.45" customHeight="1" x14ac:dyDescent="0.3">
      <c r="A37" s="72">
        <v>18</v>
      </c>
      <c r="B37" s="93" t="s">
        <v>248</v>
      </c>
      <c r="C37" s="67"/>
      <c r="D37" s="4"/>
      <c r="E37" s="4"/>
      <c r="F37" s="4" t="s">
        <v>136</v>
      </c>
      <c r="G37" s="8"/>
    </row>
    <row r="38" spans="1:7" ht="75" customHeight="1" x14ac:dyDescent="0.3">
      <c r="A38" s="72">
        <v>19</v>
      </c>
      <c r="B38" s="70" t="s">
        <v>249</v>
      </c>
      <c r="C38" s="67"/>
      <c r="D38" s="4"/>
      <c r="E38" s="4"/>
      <c r="F38" s="4" t="s">
        <v>250</v>
      </c>
      <c r="G38" s="35"/>
    </row>
    <row r="39" spans="1:7" ht="18.45" customHeight="1" x14ac:dyDescent="0.3">
      <c r="A39" s="83"/>
      <c r="B39" s="96" t="s">
        <v>188</v>
      </c>
      <c r="C39" s="85"/>
      <c r="D39" s="7"/>
      <c r="E39" s="7"/>
      <c r="F39" s="7"/>
      <c r="G39" s="52"/>
    </row>
    <row r="40" spans="1:7" ht="70.5" customHeight="1" x14ac:dyDescent="0.3">
      <c r="A40" s="40"/>
      <c r="B40" s="53" t="e" vm="25">
        <v>#VALUE!</v>
      </c>
      <c r="C40" s="50"/>
      <c r="D40" s="7"/>
      <c r="E40" s="7"/>
      <c r="F40" s="51"/>
      <c r="G40" s="52"/>
    </row>
    <row r="42" spans="1:7" x14ac:dyDescent="0.3">
      <c r="B42" s="10" t="s">
        <v>10</v>
      </c>
      <c r="C42" s="21">
        <v>48</v>
      </c>
    </row>
    <row r="43" spans="1:7" x14ac:dyDescent="0.3">
      <c r="B43" s="10" t="s">
        <v>11</v>
      </c>
      <c r="C43" s="18"/>
    </row>
    <row r="44" spans="1:7" x14ac:dyDescent="0.3">
      <c r="B44" s="10" t="s">
        <v>12</v>
      </c>
      <c r="C44" s="18">
        <f>C42*C43</f>
        <v>0</v>
      </c>
    </row>
    <row r="45" spans="1:7" x14ac:dyDescent="0.3">
      <c r="B45" s="10" t="s">
        <v>13</v>
      </c>
      <c r="C45" s="18">
        <f>C44*0.23</f>
        <v>0</v>
      </c>
    </row>
    <row r="46" spans="1:7" x14ac:dyDescent="0.3">
      <c r="B46" s="1" t="s">
        <v>14</v>
      </c>
      <c r="C46" s="18">
        <f>C44+C45</f>
        <v>0</v>
      </c>
    </row>
    <row r="47" spans="1:7" x14ac:dyDescent="0.3">
      <c r="B47" s="14"/>
      <c r="C47" s="14"/>
    </row>
    <row r="49" spans="1:7" x14ac:dyDescent="0.3">
      <c r="G49" s="13" t="s">
        <v>2</v>
      </c>
    </row>
    <row r="50" spans="1:7" ht="29.1" customHeight="1" x14ac:dyDescent="0.3">
      <c r="B50" s="164" t="s">
        <v>299</v>
      </c>
      <c r="C50" s="165"/>
      <c r="D50" s="165"/>
      <c r="E50" s="165"/>
      <c r="F50" s="166"/>
      <c r="G50" s="24" t="s">
        <v>35</v>
      </c>
    </row>
    <row r="51" spans="1:7" x14ac:dyDescent="0.3">
      <c r="A51" s="167" t="s">
        <v>3</v>
      </c>
      <c r="B51" s="170" t="s">
        <v>4</v>
      </c>
      <c r="C51" s="173" t="s">
        <v>5</v>
      </c>
      <c r="D51" s="176" t="s">
        <v>6</v>
      </c>
      <c r="E51" s="177"/>
      <c r="F51" s="178"/>
      <c r="G51" s="159" t="s">
        <v>31</v>
      </c>
    </row>
    <row r="52" spans="1:7" ht="14.55" customHeight="1" x14ac:dyDescent="0.3">
      <c r="A52" s="168"/>
      <c r="B52" s="171"/>
      <c r="C52" s="174"/>
      <c r="D52" s="179" t="s">
        <v>7</v>
      </c>
      <c r="E52" s="179" t="s">
        <v>8</v>
      </c>
      <c r="F52" s="181" t="s">
        <v>197</v>
      </c>
      <c r="G52" s="160"/>
    </row>
    <row r="53" spans="1:7" ht="32.549999999999997" customHeight="1" x14ac:dyDescent="0.3">
      <c r="A53" s="169"/>
      <c r="B53" s="172"/>
      <c r="C53" s="175"/>
      <c r="D53" s="180"/>
      <c r="E53" s="180"/>
      <c r="F53" s="182"/>
      <c r="G53" s="161"/>
    </row>
    <row r="54" spans="1:7" x14ac:dyDescent="0.3">
      <c r="A54" s="76" t="s">
        <v>9</v>
      </c>
      <c r="B54" s="63" t="s">
        <v>74</v>
      </c>
      <c r="C54" s="74" t="s">
        <v>65</v>
      </c>
      <c r="D54" s="4">
        <v>700</v>
      </c>
      <c r="E54" s="4">
        <v>800</v>
      </c>
      <c r="F54" s="4"/>
      <c r="G54" s="8"/>
    </row>
    <row r="55" spans="1:7" x14ac:dyDescent="0.3">
      <c r="A55" s="76" t="s">
        <v>47</v>
      </c>
      <c r="B55" s="63" t="s">
        <v>73</v>
      </c>
      <c r="C55" s="74" t="s">
        <v>65</v>
      </c>
      <c r="D55" s="4">
        <v>1300</v>
      </c>
      <c r="E55" s="4">
        <v>1600</v>
      </c>
      <c r="F55" s="4"/>
      <c r="G55" s="8"/>
    </row>
    <row r="56" spans="1:7" x14ac:dyDescent="0.3">
      <c r="A56" s="76" t="s">
        <v>71</v>
      </c>
      <c r="B56" s="69" t="s">
        <v>76</v>
      </c>
      <c r="C56" s="74" t="s">
        <v>65</v>
      </c>
      <c r="D56" s="4">
        <v>620</v>
      </c>
      <c r="E56" s="4">
        <v>1270</v>
      </c>
      <c r="F56" s="4"/>
      <c r="G56" s="8"/>
    </row>
    <row r="57" spans="1:7" x14ac:dyDescent="0.3">
      <c r="A57" s="76">
        <v>4</v>
      </c>
      <c r="B57" s="69" t="s">
        <v>137</v>
      </c>
      <c r="C57" s="74" t="s">
        <v>65</v>
      </c>
      <c r="D57" s="4">
        <v>620</v>
      </c>
      <c r="E57" s="4">
        <v>650</v>
      </c>
      <c r="F57" s="4"/>
      <c r="G57" s="8"/>
    </row>
    <row r="58" spans="1:7" x14ac:dyDescent="0.3">
      <c r="A58" s="76">
        <v>5</v>
      </c>
      <c r="B58" s="63" t="s">
        <v>141</v>
      </c>
      <c r="C58" s="77"/>
      <c r="D58" s="78"/>
      <c r="E58" s="78"/>
      <c r="F58" s="4" t="s">
        <v>136</v>
      </c>
      <c r="G58" s="8"/>
    </row>
    <row r="59" spans="1:7" x14ac:dyDescent="0.3">
      <c r="A59" s="76">
        <v>6</v>
      </c>
      <c r="B59" s="63" t="s">
        <v>139</v>
      </c>
      <c r="C59" s="77"/>
      <c r="D59" s="78"/>
      <c r="E59" s="78"/>
      <c r="F59" s="4" t="s">
        <v>136</v>
      </c>
      <c r="G59" s="8"/>
    </row>
    <row r="60" spans="1:7" x14ac:dyDescent="0.3">
      <c r="A60" s="76">
        <v>7</v>
      </c>
      <c r="B60" s="63" t="s">
        <v>198</v>
      </c>
      <c r="C60" s="77" t="s">
        <v>65</v>
      </c>
      <c r="D60" s="78"/>
      <c r="E60" s="78">
        <v>25</v>
      </c>
      <c r="F60" s="4" t="s">
        <v>136</v>
      </c>
      <c r="G60" s="8"/>
    </row>
    <row r="61" spans="1:7" ht="43.2" x14ac:dyDescent="0.3">
      <c r="A61" s="76">
        <v>8</v>
      </c>
      <c r="B61" s="79" t="s">
        <v>204</v>
      </c>
      <c r="C61" s="74"/>
      <c r="D61" s="4"/>
      <c r="E61" s="4"/>
      <c r="F61" s="4" t="s">
        <v>200</v>
      </c>
      <c r="G61" s="8"/>
    </row>
    <row r="62" spans="1:7" x14ac:dyDescent="0.3">
      <c r="A62" s="76">
        <v>9</v>
      </c>
      <c r="B62" s="63" t="s">
        <v>142</v>
      </c>
      <c r="C62" s="77" t="s">
        <v>79</v>
      </c>
      <c r="D62" s="78"/>
      <c r="E62" s="78">
        <v>2</v>
      </c>
      <c r="F62" s="4" t="s">
        <v>136</v>
      </c>
      <c r="G62" s="8"/>
    </row>
    <row r="63" spans="1:7" x14ac:dyDescent="0.3">
      <c r="A63" s="76">
        <v>10</v>
      </c>
      <c r="B63" s="63" t="s">
        <v>138</v>
      </c>
      <c r="C63" s="77" t="s">
        <v>86</v>
      </c>
      <c r="D63" s="78">
        <v>48</v>
      </c>
      <c r="E63" s="78">
        <v>51</v>
      </c>
      <c r="F63" s="4"/>
      <c r="G63" s="8"/>
    </row>
    <row r="64" spans="1:7" x14ac:dyDescent="0.3">
      <c r="A64" s="76">
        <v>11</v>
      </c>
      <c r="B64" s="63" t="s">
        <v>85</v>
      </c>
      <c r="C64" s="77" t="s">
        <v>86</v>
      </c>
      <c r="D64" s="78">
        <v>120</v>
      </c>
      <c r="E64" s="78">
        <v>125</v>
      </c>
      <c r="F64" s="4"/>
      <c r="G64" s="35"/>
    </row>
    <row r="65" spans="1:7" x14ac:dyDescent="0.3">
      <c r="A65" s="76">
        <v>12</v>
      </c>
      <c r="B65" s="63" t="s">
        <v>132</v>
      </c>
      <c r="C65" s="77" t="s">
        <v>133</v>
      </c>
      <c r="D65" s="78">
        <v>40</v>
      </c>
      <c r="E65" s="78">
        <v>50</v>
      </c>
      <c r="F65" s="4"/>
      <c r="G65" s="35"/>
    </row>
    <row r="66" spans="1:7" x14ac:dyDescent="0.3">
      <c r="A66" s="76">
        <v>13</v>
      </c>
      <c r="B66" s="63" t="s">
        <v>140</v>
      </c>
      <c r="C66" s="77"/>
      <c r="D66" s="78"/>
      <c r="E66" s="78"/>
      <c r="F66" s="4" t="s">
        <v>136</v>
      </c>
      <c r="G66" s="35"/>
    </row>
    <row r="67" spans="1:7" ht="28.8" x14ac:dyDescent="0.3">
      <c r="A67" s="76">
        <v>14</v>
      </c>
      <c r="B67" s="87" t="s">
        <v>134</v>
      </c>
      <c r="C67" s="77" t="s">
        <v>77</v>
      </c>
      <c r="D67" s="77"/>
      <c r="E67" s="77">
        <v>230</v>
      </c>
      <c r="F67" s="4" t="s">
        <v>135</v>
      </c>
      <c r="G67" s="35"/>
    </row>
    <row r="68" spans="1:7" x14ac:dyDescent="0.3">
      <c r="A68" s="76">
        <v>15</v>
      </c>
      <c r="B68" s="68" t="s">
        <v>196</v>
      </c>
      <c r="C68" s="74"/>
      <c r="D68" s="4"/>
      <c r="E68" s="4"/>
      <c r="F68" s="4" t="s">
        <v>136</v>
      </c>
      <c r="G68" s="35"/>
    </row>
    <row r="69" spans="1:7" x14ac:dyDescent="0.3">
      <c r="A69" s="76">
        <v>16</v>
      </c>
      <c r="B69" s="68" t="s">
        <v>195</v>
      </c>
      <c r="C69" s="74"/>
      <c r="D69" s="4"/>
      <c r="E69" s="4"/>
      <c r="F69" s="4" t="s">
        <v>136</v>
      </c>
      <c r="G69" s="35"/>
    </row>
    <row r="70" spans="1:7" ht="43.2" x14ac:dyDescent="0.3">
      <c r="A70" s="76">
        <v>17</v>
      </c>
      <c r="B70" s="79" t="s">
        <v>201</v>
      </c>
      <c r="C70" s="67"/>
      <c r="D70" s="4"/>
      <c r="E70" s="4"/>
      <c r="F70" s="4" t="s">
        <v>191</v>
      </c>
      <c r="G70" s="35"/>
    </row>
    <row r="71" spans="1:7" ht="28.8" x14ac:dyDescent="0.3">
      <c r="A71" s="76">
        <v>18</v>
      </c>
      <c r="B71" s="71" t="s">
        <v>126</v>
      </c>
      <c r="C71" s="74"/>
      <c r="D71" s="4"/>
      <c r="E71" s="4"/>
      <c r="F71" s="4" t="s">
        <v>136</v>
      </c>
      <c r="G71" s="35"/>
    </row>
    <row r="72" spans="1:7" ht="43.2" x14ac:dyDescent="0.3">
      <c r="A72" s="76">
        <v>19</v>
      </c>
      <c r="B72" s="88" t="s">
        <v>258</v>
      </c>
      <c r="C72" s="74"/>
      <c r="D72" s="4"/>
      <c r="E72" s="4"/>
      <c r="F72" s="4" t="s">
        <v>136</v>
      </c>
      <c r="G72" s="35"/>
    </row>
    <row r="73" spans="1:7" x14ac:dyDescent="0.3">
      <c r="A73" s="89"/>
      <c r="B73" s="90" t="s">
        <v>188</v>
      </c>
      <c r="C73" s="85"/>
      <c r="D73" s="7"/>
      <c r="E73" s="7"/>
      <c r="F73" s="7"/>
      <c r="G73" s="52"/>
    </row>
    <row r="74" spans="1:7" ht="53.55" customHeight="1" x14ac:dyDescent="0.3">
      <c r="B74" t="e" vm="3">
        <v>#VALUE!</v>
      </c>
    </row>
    <row r="75" spans="1:7" x14ac:dyDescent="0.3">
      <c r="A75" s="40"/>
      <c r="B75" s="39"/>
      <c r="C75" s="41"/>
      <c r="D75" s="42"/>
      <c r="E75" s="7"/>
      <c r="F75" s="7"/>
      <c r="G75" s="52"/>
    </row>
    <row r="77" spans="1:7" x14ac:dyDescent="0.3">
      <c r="B77" s="10" t="s">
        <v>10</v>
      </c>
      <c r="C77" s="21">
        <v>1</v>
      </c>
    </row>
    <row r="78" spans="1:7" x14ac:dyDescent="0.3">
      <c r="B78" s="10" t="s">
        <v>11</v>
      </c>
      <c r="C78" s="18"/>
    </row>
    <row r="79" spans="1:7" x14ac:dyDescent="0.3">
      <c r="B79" s="10" t="s">
        <v>12</v>
      </c>
      <c r="C79" s="18">
        <f>C77*C78</f>
        <v>0</v>
      </c>
    </row>
    <row r="80" spans="1:7" x14ac:dyDescent="0.3">
      <c r="B80" s="10" t="s">
        <v>13</v>
      </c>
      <c r="C80" s="18">
        <f>C79*0.23</f>
        <v>0</v>
      </c>
    </row>
    <row r="81" spans="1:7" x14ac:dyDescent="0.3">
      <c r="B81" s="1" t="s">
        <v>14</v>
      </c>
      <c r="C81" s="18">
        <f>C79+C80</f>
        <v>0</v>
      </c>
    </row>
    <row r="82" spans="1:7" x14ac:dyDescent="0.3">
      <c r="B82" s="14"/>
    </row>
    <row r="83" spans="1:7" x14ac:dyDescent="0.3">
      <c r="G83" s="13" t="s">
        <v>2</v>
      </c>
    </row>
    <row r="84" spans="1:7" ht="29.1" customHeight="1" x14ac:dyDescent="0.3">
      <c r="B84" s="164" t="s">
        <v>300</v>
      </c>
      <c r="C84" s="165"/>
      <c r="D84" s="165"/>
      <c r="E84" s="165"/>
      <c r="F84" s="166"/>
      <c r="G84" s="23" t="s">
        <v>34</v>
      </c>
    </row>
    <row r="85" spans="1:7" ht="14.55" customHeight="1" x14ac:dyDescent="0.3">
      <c r="A85" s="167" t="s">
        <v>3</v>
      </c>
      <c r="B85" s="170" t="s">
        <v>4</v>
      </c>
      <c r="C85" s="173" t="s">
        <v>5</v>
      </c>
      <c r="D85" s="176" t="s">
        <v>6</v>
      </c>
      <c r="E85" s="177"/>
      <c r="F85" s="178"/>
      <c r="G85" s="159" t="s">
        <v>31</v>
      </c>
    </row>
    <row r="86" spans="1:7" ht="14.55" customHeight="1" x14ac:dyDescent="0.3">
      <c r="A86" s="168"/>
      <c r="B86" s="171"/>
      <c r="C86" s="174"/>
      <c r="D86" s="179" t="s">
        <v>7</v>
      </c>
      <c r="E86" s="179" t="s">
        <v>8</v>
      </c>
      <c r="F86" s="181" t="s">
        <v>197</v>
      </c>
      <c r="G86" s="160"/>
    </row>
    <row r="87" spans="1:7" ht="31.35" customHeight="1" x14ac:dyDescent="0.3">
      <c r="A87" s="169"/>
      <c r="B87" s="172"/>
      <c r="C87" s="175"/>
      <c r="D87" s="180"/>
      <c r="E87" s="180"/>
      <c r="F87" s="182"/>
      <c r="G87" s="161"/>
    </row>
    <row r="88" spans="1:7" x14ac:dyDescent="0.3">
      <c r="A88" s="72" t="s">
        <v>9</v>
      </c>
      <c r="B88" s="68" t="s">
        <v>64</v>
      </c>
      <c r="C88" s="74" t="s">
        <v>65</v>
      </c>
      <c r="D88" s="4">
        <v>395</v>
      </c>
      <c r="E88" s="4">
        <v>400</v>
      </c>
      <c r="F88" s="4"/>
      <c r="G88" s="8"/>
    </row>
    <row r="89" spans="1:7" x14ac:dyDescent="0.3">
      <c r="A89" s="72">
        <v>2</v>
      </c>
      <c r="B89" s="68" t="s">
        <v>95</v>
      </c>
      <c r="C89" s="74" t="s">
        <v>65</v>
      </c>
      <c r="D89" s="4">
        <v>595</v>
      </c>
      <c r="E89" s="4">
        <v>600</v>
      </c>
      <c r="F89" s="4"/>
      <c r="G89" s="8"/>
    </row>
    <row r="90" spans="1:7" x14ac:dyDescent="0.3">
      <c r="A90" s="72">
        <v>3</v>
      </c>
      <c r="B90" s="68" t="s">
        <v>68</v>
      </c>
      <c r="C90" s="74" t="s">
        <v>65</v>
      </c>
      <c r="D90" s="4">
        <v>550</v>
      </c>
      <c r="E90" s="4">
        <v>640</v>
      </c>
      <c r="F90" s="4"/>
      <c r="G90" s="8"/>
    </row>
    <row r="91" spans="1:7" x14ac:dyDescent="0.3">
      <c r="A91" s="72">
        <v>4</v>
      </c>
      <c r="B91" s="68" t="s">
        <v>127</v>
      </c>
      <c r="C91" s="74"/>
      <c r="D91" s="4"/>
      <c r="E91" s="4"/>
      <c r="F91" s="4" t="s">
        <v>136</v>
      </c>
      <c r="G91" s="8"/>
    </row>
    <row r="92" spans="1:7" x14ac:dyDescent="0.3">
      <c r="A92" s="72">
        <v>5</v>
      </c>
      <c r="B92" s="68" t="s">
        <v>161</v>
      </c>
      <c r="C92" s="74" t="s">
        <v>65</v>
      </c>
      <c r="D92" s="4">
        <v>18</v>
      </c>
      <c r="E92" s="4">
        <v>25</v>
      </c>
      <c r="F92" s="4"/>
      <c r="G92" s="8"/>
    </row>
    <row r="93" spans="1:7" x14ac:dyDescent="0.3">
      <c r="A93" s="72">
        <v>6</v>
      </c>
      <c r="B93" s="68" t="s">
        <v>157</v>
      </c>
      <c r="C93" s="74"/>
      <c r="D93" s="4"/>
      <c r="E93" s="4"/>
      <c r="F93" s="4" t="s">
        <v>136</v>
      </c>
      <c r="G93" s="8"/>
    </row>
    <row r="94" spans="1:7" x14ac:dyDescent="0.3">
      <c r="A94" s="86">
        <v>7</v>
      </c>
      <c r="B94" s="68" t="s">
        <v>78</v>
      </c>
      <c r="C94" s="74" t="s">
        <v>79</v>
      </c>
      <c r="D94" s="4"/>
      <c r="E94" s="4">
        <v>4</v>
      </c>
      <c r="F94" s="4"/>
      <c r="G94" s="8"/>
    </row>
    <row r="95" spans="1:7" x14ac:dyDescent="0.3">
      <c r="A95" s="86">
        <v>9</v>
      </c>
      <c r="B95" s="68" t="s">
        <v>160</v>
      </c>
      <c r="C95" s="74"/>
      <c r="D95" s="4"/>
      <c r="E95" s="4"/>
      <c r="F95" s="4" t="s">
        <v>136</v>
      </c>
      <c r="G95" s="8"/>
    </row>
    <row r="96" spans="1:7" x14ac:dyDescent="0.3">
      <c r="A96" s="86">
        <v>10</v>
      </c>
      <c r="B96" s="91" t="s">
        <v>158</v>
      </c>
      <c r="C96" s="74"/>
      <c r="D96" s="4"/>
      <c r="E96" s="4"/>
      <c r="F96" s="4" t="s">
        <v>136</v>
      </c>
      <c r="G96" s="8"/>
    </row>
    <row r="97" spans="1:7" x14ac:dyDescent="0.3">
      <c r="A97" s="86">
        <v>11</v>
      </c>
      <c r="B97" s="68" t="s">
        <v>159</v>
      </c>
      <c r="C97" s="74"/>
      <c r="D97" s="4"/>
      <c r="E97" s="4"/>
      <c r="F97" s="4" t="s">
        <v>136</v>
      </c>
      <c r="G97" s="8"/>
    </row>
    <row r="98" spans="1:7" ht="28.8" x14ac:dyDescent="0.3">
      <c r="A98" s="86">
        <v>12</v>
      </c>
      <c r="B98" s="79" t="s">
        <v>203</v>
      </c>
      <c r="C98" s="67"/>
      <c r="D98" s="4"/>
      <c r="E98" s="4"/>
      <c r="F98" s="4" t="s">
        <v>242</v>
      </c>
      <c r="G98" s="35"/>
    </row>
    <row r="99" spans="1:7" x14ac:dyDescent="0.3">
      <c r="A99" s="83"/>
      <c r="B99" s="84" t="s">
        <v>188</v>
      </c>
      <c r="C99" s="85"/>
      <c r="D99" s="7"/>
      <c r="E99" s="7"/>
      <c r="F99" s="7"/>
      <c r="G99" s="52"/>
    </row>
    <row r="100" spans="1:7" ht="52.05" customHeight="1" x14ac:dyDescent="0.3">
      <c r="B100" t="e" vm="26">
        <v>#VALUE!</v>
      </c>
    </row>
    <row r="101" spans="1:7" x14ac:dyDescent="0.3">
      <c r="A101" s="56"/>
      <c r="B101" s="57"/>
      <c r="C101" s="50"/>
      <c r="D101" s="7"/>
      <c r="E101" s="7"/>
      <c r="F101" s="7"/>
      <c r="G101" s="52"/>
    </row>
    <row r="102" spans="1:7" x14ac:dyDescent="0.3">
      <c r="B102" s="10" t="s">
        <v>10</v>
      </c>
      <c r="C102" s="21">
        <v>1</v>
      </c>
    </row>
    <row r="103" spans="1:7" x14ac:dyDescent="0.3">
      <c r="B103" s="10" t="s">
        <v>11</v>
      </c>
      <c r="C103" s="18"/>
    </row>
    <row r="104" spans="1:7" x14ac:dyDescent="0.3">
      <c r="B104" s="10" t="s">
        <v>12</v>
      </c>
      <c r="C104" s="18">
        <f>C102*C103</f>
        <v>0</v>
      </c>
    </row>
    <row r="105" spans="1:7" x14ac:dyDescent="0.3">
      <c r="B105" s="10" t="s">
        <v>13</v>
      </c>
      <c r="C105" s="18">
        <f>C104*0.23</f>
        <v>0</v>
      </c>
    </row>
    <row r="106" spans="1:7" x14ac:dyDescent="0.3">
      <c r="B106" s="1" t="s">
        <v>14</v>
      </c>
      <c r="C106" s="18">
        <f>C104+C105</f>
        <v>0</v>
      </c>
    </row>
    <row r="107" spans="1:7" x14ac:dyDescent="0.3">
      <c r="B107" s="14"/>
    </row>
    <row r="108" spans="1:7" x14ac:dyDescent="0.3">
      <c r="G108" s="13" t="s">
        <v>2</v>
      </c>
    </row>
    <row r="109" spans="1:7" ht="29.1" customHeight="1" x14ac:dyDescent="0.3">
      <c r="B109" s="164" t="s">
        <v>301</v>
      </c>
      <c r="C109" s="165"/>
      <c r="D109" s="165"/>
      <c r="E109" s="165"/>
      <c r="F109" s="166"/>
      <c r="G109" s="23" t="s">
        <v>34</v>
      </c>
    </row>
    <row r="110" spans="1:7" ht="14.55" customHeight="1" x14ac:dyDescent="0.3">
      <c r="A110" s="167" t="s">
        <v>3</v>
      </c>
      <c r="B110" s="170" t="s">
        <v>4</v>
      </c>
      <c r="C110" s="173" t="s">
        <v>5</v>
      </c>
      <c r="D110" s="176" t="s">
        <v>6</v>
      </c>
      <c r="E110" s="177"/>
      <c r="F110" s="178"/>
      <c r="G110" s="159" t="s">
        <v>31</v>
      </c>
    </row>
    <row r="111" spans="1:7" ht="14.55" customHeight="1" x14ac:dyDescent="0.3">
      <c r="A111" s="168"/>
      <c r="B111" s="171"/>
      <c r="C111" s="174"/>
      <c r="D111" s="179" t="s">
        <v>7</v>
      </c>
      <c r="E111" s="179" t="s">
        <v>8</v>
      </c>
      <c r="F111" s="181" t="s">
        <v>197</v>
      </c>
      <c r="G111" s="160"/>
    </row>
    <row r="112" spans="1:7" ht="30" customHeight="1" x14ac:dyDescent="0.3">
      <c r="A112" s="169"/>
      <c r="B112" s="172"/>
      <c r="C112" s="175"/>
      <c r="D112" s="180"/>
      <c r="E112" s="180"/>
      <c r="F112" s="182"/>
      <c r="G112" s="161"/>
    </row>
    <row r="113" spans="1:7" x14ac:dyDescent="0.3">
      <c r="A113" s="86">
        <v>1</v>
      </c>
      <c r="B113" s="92" t="s">
        <v>81</v>
      </c>
      <c r="C113" s="74" t="s">
        <v>65</v>
      </c>
      <c r="D113" s="4">
        <v>470</v>
      </c>
      <c r="E113" s="4">
        <v>595</v>
      </c>
      <c r="F113" s="4"/>
      <c r="G113" s="8"/>
    </row>
    <row r="114" spans="1:7" x14ac:dyDescent="0.3">
      <c r="A114" s="102">
        <v>2</v>
      </c>
      <c r="B114" s="92" t="s">
        <v>82</v>
      </c>
      <c r="C114" s="74" t="s">
        <v>65</v>
      </c>
      <c r="D114" s="4">
        <v>480</v>
      </c>
      <c r="E114" s="4">
        <v>485</v>
      </c>
      <c r="F114" s="4"/>
      <c r="G114" s="8"/>
    </row>
    <row r="115" spans="1:7" x14ac:dyDescent="0.3">
      <c r="A115" s="86">
        <v>3</v>
      </c>
      <c r="B115" s="92" t="s">
        <v>83</v>
      </c>
      <c r="C115" s="74" t="s">
        <v>65</v>
      </c>
      <c r="D115" s="4">
        <v>445</v>
      </c>
      <c r="E115" s="4">
        <v>450</v>
      </c>
      <c r="F115" s="4"/>
      <c r="G115" s="8"/>
    </row>
    <row r="116" spans="1:7" x14ac:dyDescent="0.3">
      <c r="A116" s="102">
        <v>4</v>
      </c>
      <c r="B116" s="92" t="s">
        <v>84</v>
      </c>
      <c r="C116" s="74" t="s">
        <v>65</v>
      </c>
      <c r="D116" s="4">
        <v>660</v>
      </c>
      <c r="E116" s="4">
        <v>665</v>
      </c>
      <c r="F116" s="4"/>
      <c r="G116" s="8"/>
    </row>
    <row r="117" spans="1:7" x14ac:dyDescent="0.3">
      <c r="A117" s="86">
        <v>5</v>
      </c>
      <c r="B117" s="92" t="s">
        <v>259</v>
      </c>
      <c r="C117" s="74" t="s">
        <v>65</v>
      </c>
      <c r="D117" s="4">
        <v>675</v>
      </c>
      <c r="E117" s="4">
        <v>680</v>
      </c>
      <c r="F117" s="4"/>
      <c r="G117" s="8"/>
    </row>
    <row r="118" spans="1:7" x14ac:dyDescent="0.3">
      <c r="A118" s="102">
        <v>6</v>
      </c>
      <c r="B118" s="92" t="s">
        <v>85</v>
      </c>
      <c r="C118" s="74" t="s">
        <v>86</v>
      </c>
      <c r="D118" s="4">
        <v>115</v>
      </c>
      <c r="E118" s="4">
        <v>120</v>
      </c>
      <c r="F118" s="4"/>
      <c r="G118" s="8"/>
    </row>
    <row r="119" spans="1:7" x14ac:dyDescent="0.3">
      <c r="A119" s="86">
        <v>7</v>
      </c>
      <c r="B119" s="92" t="s">
        <v>87</v>
      </c>
      <c r="C119" s="74"/>
      <c r="D119" s="4"/>
      <c r="E119" s="4"/>
      <c r="F119" s="4" t="s">
        <v>136</v>
      </c>
      <c r="G119" s="8"/>
    </row>
    <row r="120" spans="1:7" x14ac:dyDescent="0.3">
      <c r="A120" s="102">
        <v>8</v>
      </c>
      <c r="B120" s="92" t="s">
        <v>154</v>
      </c>
      <c r="C120" s="74"/>
      <c r="D120" s="4"/>
      <c r="E120" s="4"/>
      <c r="F120" s="4" t="s">
        <v>136</v>
      </c>
      <c r="G120" s="8"/>
    </row>
    <row r="121" spans="1:7" x14ac:dyDescent="0.3">
      <c r="A121" s="86">
        <v>9</v>
      </c>
      <c r="B121" s="92" t="s">
        <v>155</v>
      </c>
      <c r="C121" s="74" t="s">
        <v>156</v>
      </c>
      <c r="D121" s="4">
        <v>80000</v>
      </c>
      <c r="E121" s="4">
        <v>90000</v>
      </c>
      <c r="F121" s="4"/>
      <c r="G121" s="8"/>
    </row>
    <row r="122" spans="1:7" x14ac:dyDescent="0.3">
      <c r="A122" s="102">
        <v>10</v>
      </c>
      <c r="B122" s="92" t="s">
        <v>89</v>
      </c>
      <c r="C122" s="74"/>
      <c r="D122" s="4"/>
      <c r="E122" s="4"/>
      <c r="F122" s="4" t="s">
        <v>136</v>
      </c>
      <c r="G122" s="8"/>
    </row>
    <row r="123" spans="1:7" ht="28.8" x14ac:dyDescent="0.3">
      <c r="A123" s="86">
        <v>11</v>
      </c>
      <c r="B123" s="92" t="s">
        <v>88</v>
      </c>
      <c r="C123" s="74"/>
      <c r="D123" s="4"/>
      <c r="E123" s="4"/>
      <c r="F123" s="4" t="s">
        <v>136</v>
      </c>
      <c r="G123" s="8"/>
    </row>
    <row r="124" spans="1:7" ht="28.8" x14ac:dyDescent="0.3">
      <c r="A124" s="102">
        <v>12</v>
      </c>
      <c r="B124" s="92" t="s">
        <v>90</v>
      </c>
      <c r="C124" s="74"/>
      <c r="D124" s="4"/>
      <c r="E124" s="4"/>
      <c r="F124" s="4" t="s">
        <v>136</v>
      </c>
      <c r="G124" s="8"/>
    </row>
    <row r="125" spans="1:7" x14ac:dyDescent="0.3">
      <c r="A125" s="86">
        <v>13</v>
      </c>
      <c r="B125" s="93" t="s">
        <v>91</v>
      </c>
      <c r="C125" s="74"/>
      <c r="D125" s="4"/>
      <c r="E125" s="4"/>
      <c r="F125" s="4" t="s">
        <v>136</v>
      </c>
      <c r="G125" s="35"/>
    </row>
    <row r="126" spans="1:7" ht="28.8" x14ac:dyDescent="0.3">
      <c r="A126" s="102">
        <v>14</v>
      </c>
      <c r="B126" s="93" t="s">
        <v>203</v>
      </c>
      <c r="C126" s="74"/>
      <c r="D126" s="4"/>
      <c r="E126" s="4"/>
      <c r="F126" s="4" t="s">
        <v>202</v>
      </c>
      <c r="G126" s="35"/>
    </row>
    <row r="127" spans="1:7" x14ac:dyDescent="0.3">
      <c r="A127" s="83"/>
      <c r="B127" s="94" t="s">
        <v>188</v>
      </c>
      <c r="C127" s="85"/>
      <c r="D127" s="7"/>
      <c r="E127" s="7"/>
      <c r="F127" s="7"/>
      <c r="G127" s="52"/>
    </row>
    <row r="128" spans="1:7" ht="64.5" customHeight="1" x14ac:dyDescent="0.3">
      <c r="A128" s="40"/>
      <c r="B128" s="49" t="e" vm="5">
        <v>#VALUE!</v>
      </c>
      <c r="C128" s="50"/>
      <c r="D128" s="7"/>
      <c r="E128" s="7"/>
      <c r="F128" s="51"/>
      <c r="G128" s="52"/>
    </row>
    <row r="130" spans="2:6" x14ac:dyDescent="0.3">
      <c r="B130" s="10" t="s">
        <v>10</v>
      </c>
      <c r="C130" s="21">
        <v>1</v>
      </c>
    </row>
    <row r="131" spans="2:6" x14ac:dyDescent="0.3">
      <c r="B131" s="10" t="s">
        <v>11</v>
      </c>
      <c r="C131" s="18"/>
    </row>
    <row r="132" spans="2:6" x14ac:dyDescent="0.3">
      <c r="B132" s="10" t="s">
        <v>12</v>
      </c>
      <c r="C132" s="18">
        <f>C130*C131</f>
        <v>0</v>
      </c>
    </row>
    <row r="133" spans="2:6" x14ac:dyDescent="0.3">
      <c r="B133" s="10" t="s">
        <v>13</v>
      </c>
      <c r="C133" s="18">
        <f>C132*0.23</f>
        <v>0</v>
      </c>
    </row>
    <row r="134" spans="2:6" x14ac:dyDescent="0.3">
      <c r="B134" s="1" t="s">
        <v>14</v>
      </c>
      <c r="C134" s="18">
        <f>C132+C133</f>
        <v>0</v>
      </c>
    </row>
    <row r="135" spans="2:6" ht="15" thickBot="1" x14ac:dyDescent="0.35">
      <c r="B135" s="14"/>
    </row>
    <row r="136" spans="2:6" ht="34.799999999999997" customHeight="1" x14ac:dyDescent="0.3">
      <c r="B136" s="43" t="s">
        <v>23</v>
      </c>
      <c r="C136" s="44">
        <f>C132+C104+C79+C44</f>
        <v>0</v>
      </c>
      <c r="D136" s="45"/>
    </row>
    <row r="137" spans="2:6" ht="33.75" customHeight="1" x14ac:dyDescent="0.3">
      <c r="B137" s="28" t="s">
        <v>22</v>
      </c>
      <c r="C137" s="218">
        <f>C136*0.23</f>
        <v>0</v>
      </c>
      <c r="D137" s="219"/>
    </row>
    <row r="138" spans="2:6" ht="42.6" customHeight="1" thickBot="1" x14ac:dyDescent="0.35">
      <c r="B138" s="29" t="s">
        <v>24</v>
      </c>
      <c r="C138" s="220">
        <f>C136+C137</f>
        <v>0</v>
      </c>
      <c r="D138" s="221"/>
    </row>
    <row r="139" spans="2:6" ht="16.350000000000001" customHeight="1" x14ac:dyDescent="0.3"/>
    <row r="140" spans="2:6" ht="30.6" customHeight="1" x14ac:dyDescent="0.3">
      <c r="B140" s="128" t="s">
        <v>16</v>
      </c>
      <c r="C140" s="129"/>
      <c r="D140" s="129"/>
      <c r="E140" s="129"/>
      <c r="F140" s="130"/>
    </row>
    <row r="142" spans="2:6" ht="31.35" customHeight="1" x14ac:dyDescent="0.3">
      <c r="B142" s="205" t="s">
        <v>25</v>
      </c>
      <c r="C142" s="206"/>
      <c r="D142" s="206"/>
      <c r="E142" s="206"/>
      <c r="F142" s="207"/>
    </row>
    <row r="144" spans="2:6" ht="34.5" customHeight="1" x14ac:dyDescent="0.3">
      <c r="B144" s="215" t="s">
        <v>42</v>
      </c>
      <c r="C144" s="216"/>
      <c r="D144" s="216"/>
      <c r="E144" s="216"/>
      <c r="F144" s="217"/>
    </row>
    <row r="145" spans="2:6" ht="36" customHeight="1" x14ac:dyDescent="0.3">
      <c r="B145" s="137" t="s">
        <v>43</v>
      </c>
      <c r="C145" s="138"/>
      <c r="D145" s="138"/>
      <c r="E145" s="138"/>
      <c r="F145" s="139"/>
    </row>
    <row r="146" spans="2:6" ht="58.5" customHeight="1" x14ac:dyDescent="0.3">
      <c r="B146" s="140" t="s">
        <v>44</v>
      </c>
      <c r="C146" s="141"/>
      <c r="D146" s="141"/>
      <c r="E146" s="141"/>
      <c r="F146" s="142"/>
    </row>
    <row r="147" spans="2:6" ht="20.55" customHeight="1" x14ac:dyDescent="0.3">
      <c r="B147" s="212" t="s">
        <v>66</v>
      </c>
      <c r="C147" s="213"/>
      <c r="D147" s="213"/>
      <c r="E147" s="213"/>
      <c r="F147" s="214"/>
    </row>
    <row r="148" spans="2:6" ht="19.8" customHeight="1" x14ac:dyDescent="0.3">
      <c r="B148" s="36" t="s">
        <v>67</v>
      </c>
      <c r="C148" s="37"/>
      <c r="D148" s="37"/>
      <c r="E148" s="37"/>
      <c r="F148" s="38"/>
    </row>
    <row r="149" spans="2:6" ht="15" thickBot="1" x14ac:dyDescent="0.35"/>
    <row r="150" spans="2:6" x14ac:dyDescent="0.3">
      <c r="B150" s="104" t="s">
        <v>17</v>
      </c>
      <c r="C150" s="105"/>
      <c r="D150" s="106" t="s">
        <v>18</v>
      </c>
      <c r="E150" s="107"/>
      <c r="F150" s="108"/>
    </row>
    <row r="151" spans="2:6" x14ac:dyDescent="0.3">
      <c r="B151" s="115" t="s">
        <v>19</v>
      </c>
      <c r="C151" s="116"/>
      <c r="D151" s="109"/>
      <c r="E151" s="110"/>
      <c r="F151" s="111"/>
    </row>
    <row r="152" spans="2:6" x14ac:dyDescent="0.3">
      <c r="B152" s="11"/>
      <c r="C152" s="19"/>
      <c r="D152" s="109"/>
      <c r="E152" s="110"/>
      <c r="F152" s="111"/>
    </row>
    <row r="153" spans="2:6" ht="52.8" customHeight="1" thickBot="1" x14ac:dyDescent="0.35">
      <c r="B153" s="12"/>
      <c r="C153" s="20"/>
      <c r="D153" s="112"/>
      <c r="E153" s="113"/>
      <c r="F153" s="114"/>
    </row>
    <row r="154" spans="2:6" ht="15" thickBot="1" x14ac:dyDescent="0.35"/>
    <row r="155" spans="2:6" x14ac:dyDescent="0.3">
      <c r="B155" s="117" t="s">
        <v>263</v>
      </c>
      <c r="C155" s="118"/>
      <c r="D155" s="118"/>
      <c r="E155" s="118"/>
      <c r="F155" s="119"/>
    </row>
    <row r="156" spans="2:6" x14ac:dyDescent="0.3">
      <c r="B156" s="120"/>
      <c r="C156" s="121"/>
      <c r="D156" s="121"/>
      <c r="E156" s="121"/>
      <c r="F156" s="122"/>
    </row>
    <row r="157" spans="2:6" x14ac:dyDescent="0.3">
      <c r="B157" s="120"/>
      <c r="C157" s="121"/>
      <c r="D157" s="121"/>
      <c r="E157" s="121"/>
      <c r="F157" s="122"/>
    </row>
    <row r="158" spans="2:6" x14ac:dyDescent="0.3">
      <c r="B158" s="120"/>
      <c r="C158" s="121"/>
      <c r="D158" s="121"/>
      <c r="E158" s="121"/>
      <c r="F158" s="122"/>
    </row>
    <row r="159" spans="2:6" ht="38.549999999999997" customHeight="1" thickBot="1" x14ac:dyDescent="0.35">
      <c r="B159" s="123"/>
      <c r="C159" s="124"/>
      <c r="D159" s="124"/>
      <c r="E159" s="124"/>
      <c r="F159" s="125"/>
    </row>
  </sheetData>
  <mergeCells count="60">
    <mergeCell ref="B15:F15"/>
    <mergeCell ref="F1:G1"/>
    <mergeCell ref="C3:G3"/>
    <mergeCell ref="C5:G5"/>
    <mergeCell ref="C6:G6"/>
    <mergeCell ref="C7:G7"/>
    <mergeCell ref="C8:G8"/>
    <mergeCell ref="B9:G9"/>
    <mergeCell ref="B10:G10"/>
    <mergeCell ref="B11:G11"/>
    <mergeCell ref="B12:G12"/>
    <mergeCell ref="B14:G14"/>
    <mergeCell ref="A17:A19"/>
    <mergeCell ref="B17:B19"/>
    <mergeCell ref="C17:C19"/>
    <mergeCell ref="D17:F17"/>
    <mergeCell ref="G17:G19"/>
    <mergeCell ref="D18:D19"/>
    <mergeCell ref="E18:E19"/>
    <mergeCell ref="F18:F19"/>
    <mergeCell ref="G51:G53"/>
    <mergeCell ref="D52:D53"/>
    <mergeCell ref="E52:E53"/>
    <mergeCell ref="F52:F53"/>
    <mergeCell ref="B16:F16"/>
    <mergeCell ref="B50:F50"/>
    <mergeCell ref="A51:A53"/>
    <mergeCell ref="B51:B53"/>
    <mergeCell ref="C51:C53"/>
    <mergeCell ref="D51:F51"/>
    <mergeCell ref="A85:A87"/>
    <mergeCell ref="B85:B87"/>
    <mergeCell ref="C85:C87"/>
    <mergeCell ref="D85:F85"/>
    <mergeCell ref="B84:F84"/>
    <mergeCell ref="G85:G87"/>
    <mergeCell ref="D86:D87"/>
    <mergeCell ref="E86:E87"/>
    <mergeCell ref="F86:F87"/>
    <mergeCell ref="G110:G112"/>
    <mergeCell ref="D111:D112"/>
    <mergeCell ref="E111:E112"/>
    <mergeCell ref="F111:F112"/>
    <mergeCell ref="C137:D137"/>
    <mergeCell ref="B109:F109"/>
    <mergeCell ref="A110:A112"/>
    <mergeCell ref="B110:B112"/>
    <mergeCell ref="C110:C112"/>
    <mergeCell ref="D110:F110"/>
    <mergeCell ref="B150:C150"/>
    <mergeCell ref="D150:F153"/>
    <mergeCell ref="B151:C151"/>
    <mergeCell ref="B155:F159"/>
    <mergeCell ref="C138:D138"/>
    <mergeCell ref="B140:F140"/>
    <mergeCell ref="B142:F142"/>
    <mergeCell ref="B144:F144"/>
    <mergeCell ref="B145:F145"/>
    <mergeCell ref="B146:F146"/>
    <mergeCell ref="B147:F147"/>
  </mergeCells>
  <phoneticPr fontId="2" type="noConversion"/>
  <pageMargins left="0.31496062992125984" right="0.31496062992125984" top="0.35433070866141736" bottom="0.55118110236220474" header="0.31496062992125984" footer="0.31496062992125984"/>
  <pageSetup paperSize="9" scale="76" fitToHeight="0" orientation="landscape" r:id="rId1"/>
  <headerFooter>
    <oddFooter>Strana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74902c4-e348-4087-b368-0931af31445d" xsi:nil="true"/>
    <lcf76f155ced4ddcb4097134ff3c332f xmlns="3fa268eb-fbaa-4aa5-85e0-c51fff67afc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7bbc667faddfbc61bcc8e7725b7f062c">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9a28a880f4e588b91eb23c796b61f4ae"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2.xml><?xml version="1.0" encoding="utf-8"?>
<ds:datastoreItem xmlns:ds="http://schemas.openxmlformats.org/officeDocument/2006/customXml" ds:itemID="{8F32F6E0-4E86-477A-BC5A-423629E1956C}">
  <ds:schemaRefs>
    <ds:schemaRef ds:uri="f547016c-b868-4c85-9b27-c8fef2bb2b21"/>
    <ds:schemaRef ds:uri="http://purl.org/dc/dcmitype/"/>
    <ds:schemaRef ds:uri="http://purl.org/dc/term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9f37d40b-ca24-446e-849a-f7de3755b154"/>
    <ds:schemaRef ds:uri="http://www.w3.org/XML/1998/namespace"/>
    <ds:schemaRef ds:uri="3fa268eb-fbaa-4aa5-85e0-c51fff67afcb"/>
    <ds:schemaRef ds:uri="274902c4-e348-4087-b368-0931af31445d"/>
    <ds:schemaRef ds:uri="94c36fca-8d58-4a30-8174-9427d45c3c3b"/>
    <ds:schemaRef ds:uri="22e8bab3-ffeb-44d9-9266-71a4f0a68ecd"/>
  </ds:schemaRefs>
</ds:datastoreItem>
</file>

<file path=customXml/itemProps3.xml><?xml version="1.0" encoding="utf-8"?>
<ds:datastoreItem xmlns:ds="http://schemas.openxmlformats.org/officeDocument/2006/customXml" ds:itemID="{9FB881C7-D653-4C4D-B90D-6F1EC77D58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4</vt:i4>
      </vt:variant>
    </vt:vector>
  </HeadingPairs>
  <TitlesOfParts>
    <vt:vector size="4" baseType="lpstr">
      <vt:lpstr>Sumár</vt:lpstr>
      <vt:lpstr>Drevársky Innolab</vt:lpstr>
      <vt:lpstr>Hi-tech učebne</vt:lpstr>
      <vt:lpstr>Prezentačná miestnosť</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Dominika Cvečková</cp:lastModifiedBy>
  <cp:revision/>
  <cp:lastPrinted>2026-07-06T07:46:44Z</cp:lastPrinted>
  <dcterms:created xsi:type="dcterms:W3CDTF">2023-07-19T08:32:18Z</dcterms:created>
  <dcterms:modified xsi:type="dcterms:W3CDTF">2026-10-01T07:37:46Z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vt:lpwstr>
  </property>
  <property fmtid="{D5CDD505-2E9C-101B-9397-08002B2CF9AE}" pid="4" name="MediaServiceImageTags">
    <vt:lpwstr/>
  </property>
</Properties>
</file>