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ftyde8m\"/>
    </mc:Choice>
  </mc:AlternateContent>
  <xr:revisionPtr revIDLastSave="0" documentId="13_ncr:1_{BD03CFD2-D4C4-459D-9AC5-C6903261DF00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112" i="1"/>
  <c r="F111" i="1"/>
  <c r="L109" i="1"/>
  <c r="K109" i="1"/>
  <c r="I109" i="1"/>
  <c r="L108" i="1"/>
  <c r="K108" i="1"/>
  <c r="I108" i="1"/>
  <c r="L107" i="1"/>
  <c r="K107" i="1"/>
  <c r="I107" i="1"/>
  <c r="L106" i="1"/>
  <c r="K106" i="1"/>
  <c r="I106" i="1"/>
  <c r="L105" i="1"/>
  <c r="K105" i="1"/>
  <c r="I105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3" i="1"/>
  <c r="K53" i="1"/>
  <c r="I53" i="1"/>
  <c r="L48" i="1"/>
  <c r="K48" i="1"/>
  <c r="I48" i="1"/>
  <c r="L43" i="1"/>
  <c r="K43" i="1"/>
  <c r="I43" i="1"/>
  <c r="L38" i="1"/>
  <c r="K38" i="1"/>
  <c r="I38" i="1"/>
  <c r="L33" i="1"/>
  <c r="K33" i="1"/>
  <c r="I33" i="1"/>
  <c r="L32" i="1"/>
  <c r="K32" i="1"/>
  <c r="I32" i="1"/>
</calcChain>
</file>

<file path=xl/sharedStrings.xml><?xml version="1.0" encoding="utf-8"?>
<sst xmlns="http://schemas.openxmlformats.org/spreadsheetml/2006/main" count="339" uniqueCount="215">
  <si>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</si>
  <si>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</si>
  <si>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</si>
  <si>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</si>
  <si>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</si>
  <si>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</si>
  <si>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</si>
  <si>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</si>
  <si>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</si>
  <si>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</si>
  <si>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</si>
  <si>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</t>
  </si>
  <si>
    <t>CWD-P</t>
  </si>
  <si>
    <t>Całkowity wyrób drewna pilarką</t>
  </si>
  <si>
    <t>M3</t>
  </si>
  <si>
    <t>2</t>
  </si>
  <si>
    <t>CWD-D</t>
  </si>
  <si>
    <t>Całkowity wyrób drewna technologią dowolną</t>
  </si>
  <si>
    <t>17</t>
  </si>
  <si>
    <t>PORZ-ROZD</t>
  </si>
  <si>
    <t>Znoszenie i układanie pozostałości drzewnych do rozdrabniania</t>
  </si>
  <si>
    <t>M3P</t>
  </si>
  <si>
    <t>18</t>
  </si>
  <si>
    <t>PORZ-STOS</t>
  </si>
  <si>
    <t>Wynoszenie i układanie pozostałości drzewnych w stosy niewymiarowe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</si>
  <si>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</si>
  <si>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</si>
  <si>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</si>
  <si>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</si>
  <si>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</si>
  <si>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</si>
  <si>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</si>
  <si>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</si>
  <si>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</si>
  <si>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</si>
  <si>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</si>
  <si>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</si>
  <si>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</si>
  <si>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</si>
  <si>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</si>
  <si>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</si>
  <si>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</si>
  <si>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65</t>
  </si>
  <si>
    <t>PRZ-TALSA</t>
  </si>
  <si>
    <t>Przekopanie gleby na talerzach w miejscu sadzenia</t>
  </si>
  <si>
    <t>72</t>
  </si>
  <si>
    <t>WYK-PASCZ</t>
  </si>
  <si>
    <t>Wyorywanie bruzd pługiem leśnym na powierzchni pow. 0,50 ha</t>
  </si>
  <si>
    <t>KMTR</t>
  </si>
  <si>
    <t>75</t>
  </si>
  <si>
    <t>WYK-PWA</t>
  </si>
  <si>
    <t>Wyorywanie bruzd pługiem leśnym z wywyższeniem dna bruzdy na powierzchni powyżej 0,50 ha</t>
  </si>
  <si>
    <t>76</t>
  </si>
  <si>
    <t>WYK-P5WA</t>
  </si>
  <si>
    <t>Wyorywanie bruzd pługiem leśnym z wywyższeniem dna bruzdy na pow. do 0,5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</si>
  <si>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</si>
  <si>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</si>
  <si>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</si>
  <si>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</si>
  <si>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</si>
  <si>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</si>
  <si>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</si>
  <si>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</si>
  <si>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</si>
  <si>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</si>
  <si>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</si>
  <si>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</si>
  <si>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</si>
  <si>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</si>
  <si>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</si>
  <si>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</si>
  <si>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</si>
  <si>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</si>
  <si>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</si>
  <si>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</si>
  <si>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</si>
  <si>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</si>
  <si>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</si>
  <si>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</si>
  <si>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119</t>
  </si>
  <si>
    <t>PIEL-CKR</t>
  </si>
  <si>
    <t>Pielęgnowanie międzyrzędów (przejazdy każdym rzędem)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</si>
  <si>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</si>
  <si>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</si>
  <si>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</si>
  <si>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</si>
  <si>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</si>
  <si>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</si>
  <si>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</si>
  <si>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</si>
  <si>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</si>
  <si>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</si>
  <si>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</si>
  <si>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</si>
  <si>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</si>
  <si>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</si>
  <si>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</si>
  <si>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</si>
  <si>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</si>
  <si>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</si>
  <si>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</si>
  <si>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</si>
  <si>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</si>
  <si>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</si>
  <si>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</si>
  <si>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</si>
  <si>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</si>
  <si>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149</t>
  </si>
  <si>
    <t>GRODZ-SZY</t>
  </si>
  <si>
    <t>Grodzenie upraw metodą szymiszowską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</si>
  <si>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</si>
  <si>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</si>
  <si>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</si>
  <si>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</si>
  <si>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</si>
  <si>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</si>
  <si>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</si>
  <si>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</si>
  <si>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</si>
  <si>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</si>
  <si>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156</t>
  </si>
  <si>
    <t>KOR-NISZ</t>
  </si>
  <si>
    <t>Niszczenie kory po korowaniu pułapek</t>
  </si>
  <si>
    <t>158</t>
  </si>
  <si>
    <t>PUŁ-RYJ</t>
  </si>
  <si>
    <t>Wykładanie pułapek na ryjkowce - dołki chwytne, wałki itp.</t>
  </si>
  <si>
    <t>SZT</t>
  </si>
  <si>
    <t>160</t>
  </si>
  <si>
    <t>SZUK-PĘDR</t>
  </si>
  <si>
    <t>Badanie zapędraczenia gleby - dół o objętości 0,5 m3</t>
  </si>
  <si>
    <t>161</t>
  </si>
  <si>
    <t>SZUK-PEDM</t>
  </si>
  <si>
    <t>Monitoring szkodników korzeni -dół o objętości 0,13 m3</t>
  </si>
  <si>
    <t>162</t>
  </si>
  <si>
    <t>SZUK-OWAD</t>
  </si>
  <si>
    <t>Próbne poszukiwania owadów w ściółce</t>
  </si>
  <si>
    <t>165</t>
  </si>
  <si>
    <t>ZW-ZRĘB</t>
  </si>
  <si>
    <t>Zwalczanie mechaniczne szkodników wtórnych poprzez zrębkowanie</t>
  </si>
  <si>
    <t>166</t>
  </si>
  <si>
    <t>KOR-DRWI</t>
  </si>
  <si>
    <t>Ręczne korowanie drewna wielkowymiarowego iglastego i niszczenie kory</t>
  </si>
  <si>
    <t>167</t>
  </si>
  <si>
    <t>KOR-PNI</t>
  </si>
  <si>
    <t>Korowanie pniaków w drzewostanach</t>
  </si>
  <si>
    <t>197</t>
  </si>
  <si>
    <t>ZB-NASBK</t>
  </si>
  <si>
    <t>Zbiór nasion buka</t>
  </si>
  <si>
    <t>KG</t>
  </si>
  <si>
    <t>199</t>
  </si>
  <si>
    <t>ZB-NASP</t>
  </si>
  <si>
    <t>Zbiór nasion pozostałych gatunków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</si>
  <si>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</si>
  <si>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</si>
  <si>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</si>
  <si>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</si>
  <si>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</si>
  <si>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</si>
  <si>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</si>
  <si>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</si>
  <si>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</si>
  <si>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</si>
  <si>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</si>
  <si>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</si>
  <si>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</si>
  <si>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</si>
  <si>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</si>
  <si>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</si>
  <si>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</si>
  <si>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</si>
  <si>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</si>
  <si>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</si>
  <si>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</si>
  <si>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</si>
  <si>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</si>
  <si>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</si>
  <si>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</si>
  <si>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</si>
  <si>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</si>
  <si>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</si>
  <si>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</si>
  <si>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</si>
  <si>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</si>
  <si>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</si>
  <si>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</si>
  <si>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</si>
  <si>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</si>
  <si>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</si>
  <si>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</si>
  <si>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</si>
  <si>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</si>
  <si>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</si>
  <si>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</si>
  <si>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</si>
  <si>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Rudziniec</t>
  </si>
  <si>
    <t xml:space="preserve">44-160 Rudziniec; Leśna 7                       </t>
  </si>
  <si>
    <t>Odpowiadając na ogłoszenie o przetargu nieograniczonym na „Wykonywanie usług z zakresu gospodarki leśnej na terenie Nadleśnictwa Rudziniec w roku 2027''  składamy niniejszym ofertę na pakiet Pakiet II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</si>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</sst>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0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3" t="s">
        <v>188</v>
      </c>
      <c r="K2" s="23"/>
      <c r="L2" s="23"/>
      <c r="M2" s="23"/>
      <c r="N2" s="23"/>
      <c r="O2" s="23"/>
      <c r="P2" s="23"/>
    </row>
    <row r="3" spans="2:16" s="1" customFormat="1" ht="28.7" customHeight="1" x14ac:dyDescent="0.2">
      <c r="B3" s="38"/>
      <c r="C3" s="38"/>
      <c r="D3" s="38"/>
      <c r="E3" s="38"/>
    </row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>
      <c r="B5" s="39"/>
      <c r="C5" s="39"/>
      <c r="D5" s="39"/>
      <c r="E5" s="39"/>
    </row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>
      <c r="B7" s="39"/>
      <c r="C7" s="39"/>
      <c r="D7" s="39"/>
      <c r="E7" s="39"/>
    </row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9" t="s">
        <v>189</v>
      </c>
      <c r="C10" s="9"/>
      <c r="D10" s="9"/>
      <c r="E10" s="9"/>
    </row>
    <row r="11" spans="2:16" s="1" customFormat="1" ht="12.2" customHeight="1" x14ac:dyDescent="0.2">
      <c r="B11" s="9"/>
      <c r="C11" s="9"/>
      <c r="D11" s="9"/>
      <c r="E11" s="9"/>
      <c r="G11" s="40"/>
      <c r="H11" s="21" t="s">
        <v>190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20" t="s">
        <v>191</v>
      </c>
      <c r="G14" s="20"/>
      <c r="H14" s="20"/>
      <c r="I14" s="20"/>
    </row>
    <row r="15" spans="2:16" s="1" customFormat="1" ht="43.15" customHeight="1" x14ac:dyDescent="0.2"/>
    <row r="16" spans="2:16" s="1" customFormat="1" ht="20.85" customHeight="1" x14ac:dyDescent="0.2">
      <c r="C16" s="14" t="s">
        <v>192</v>
      </c>
      <c r="D16" s="14"/>
      <c r="E16" s="14"/>
    </row>
    <row r="17" spans="2:13" s="1" customFormat="1" ht="2.65" customHeight="1" x14ac:dyDescent="0.2"/>
    <row r="18" spans="2:13" s="1" customFormat="1" ht="20.85" customHeight="1" x14ac:dyDescent="0.2">
      <c r="C18" s="14" t="s">
        <v>193</v>
      </c>
      <c r="D18" s="14"/>
      <c r="E18" s="14"/>
    </row>
    <row r="19" spans="2:13" s="1" customFormat="1" ht="2.65" customHeight="1" x14ac:dyDescent="0.2"/>
    <row r="20" spans="2:13" s="1" customFormat="1" ht="20.85" customHeight="1" x14ac:dyDescent="0.2">
      <c r="C20" s="14" t="s">
        <v>194</v>
      </c>
      <c r="D20" s="14"/>
      <c r="E20" s="14"/>
    </row>
    <row r="21" spans="2:13" s="1" customFormat="1" ht="2.65" customHeight="1" x14ac:dyDescent="0.2"/>
    <row r="22" spans="2:13" s="1" customFormat="1" ht="20.85" customHeight="1" x14ac:dyDescent="0.2">
      <c r="C22" s="14" t="s">
        <v>195</v>
      </c>
      <c r="D22" s="14"/>
      <c r="E22" s="14"/>
    </row>
    <row r="23" spans="2:13" s="1" customFormat="1" ht="34.700000000000003" customHeight="1" x14ac:dyDescent="0.2"/>
    <row r="24" spans="2:13" s="1" customFormat="1" ht="50.1" customHeight="1" x14ac:dyDescent="0.2">
      <c r="B24" s="12" t="s">
        <v>196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TEXT(F112,"#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197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5" t="s">
        <v>10</v>
      </c>
      <c r="M31" s="2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30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24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4153</v>
      </c>
      <c r="H33" s="28">
        <v>0</v>
      </c>
      <c r="I33" s="26">
        <f>ROUND(G33* H33,2)</f>
        <v>0</v>
      </c>
      <c r="J33" s="5">
        <v>8</v>
      </c>
      <c r="K33" s="26">
        <f>ROUND(I33* J33/100,2)</f>
        <v>0</v>
      </c>
      <c r="L33" s="27">
        <f>ROUND(I33+ K33,2)</f>
        <v>0</v>
      </c>
      <c r="M33" s="24"/>
    </row>
    <row r="34" spans="2:13" s="1" customFormat="1" ht="3.2" customHeight="1" x14ac:dyDescent="0.2"/>
    <row r="35" spans="2:13" s="1" customFormat="1" ht="18.2" customHeight="1" x14ac:dyDescent="0.2">
      <c r="B35" s="14" t="s">
        <v>198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5" t="s">
        <v>10</v>
      </c>
      <c r="M37" s="25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6058</v>
      </c>
      <c r="H38" s="28">
        <v>0</v>
      </c>
      <c r="I38" s="26">
        <f>ROUND(G38* H38,2)</f>
        <v>0</v>
      </c>
      <c r="J38" s="5">
        <v>8</v>
      </c>
      <c r="K38" s="26">
        <f>ROUND(I38* J38/100,2)</f>
        <v>0</v>
      </c>
      <c r="L38" s="27">
        <f>ROUND(I38+ K38,2)</f>
        <v>0</v>
      </c>
      <c r="M38" s="24"/>
    </row>
    <row r="39" spans="2:13" s="1" customFormat="1" ht="3.2" customHeight="1" x14ac:dyDescent="0.2"/>
    <row r="40" spans="2:13" s="1" customFormat="1" ht="18.2" customHeight="1" x14ac:dyDescent="0.2">
      <c r="B40" s="14" t="s">
        <v>199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5" t="s">
        <v>10</v>
      </c>
      <c r="M42" s="25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5040</v>
      </c>
      <c r="H43" s="28">
        <v>0</v>
      </c>
      <c r="I43" s="26">
        <f>ROUND(G43* H43,2)</f>
        <v>0</v>
      </c>
      <c r="J43" s="5">
        <v>8</v>
      </c>
      <c r="K43" s="26">
        <f>ROUND(I43* J43/100,2)</f>
        <v>0</v>
      </c>
      <c r="L43" s="27">
        <f>ROUND(I43+ K43,2)</f>
        <v>0</v>
      </c>
      <c r="M43" s="24"/>
    </row>
    <row r="44" spans="2:13" s="1" customFormat="1" ht="3.2" customHeight="1" x14ac:dyDescent="0.2"/>
    <row r="45" spans="2:13" s="1" customFormat="1" ht="18.2" customHeight="1" x14ac:dyDescent="0.2">
      <c r="B45" s="14" t="s">
        <v>200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5" t="s">
        <v>10</v>
      </c>
      <c r="M47" s="25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2827</v>
      </c>
      <c r="H48" s="28">
        <v>0</v>
      </c>
      <c r="I48" s="26">
        <f>ROUND(G48* H48,2)</f>
        <v>0</v>
      </c>
      <c r="J48" s="5">
        <v>8</v>
      </c>
      <c r="K48" s="26">
        <f>ROUND(I48* J48/100,2)</f>
        <v>0</v>
      </c>
      <c r="L48" s="27">
        <f>ROUND(I48+ K48,2)</f>
        <v>0</v>
      </c>
      <c r="M48" s="24"/>
    </row>
    <row r="49" spans="2:13" s="1" customFormat="1" ht="3.2" customHeight="1" x14ac:dyDescent="0.2"/>
    <row r="50" spans="2:13" s="1" customFormat="1" ht="18.2" customHeight="1" x14ac:dyDescent="0.2">
      <c r="B50" s="14" t="s">
        <v>201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5" t="s">
        <v>10</v>
      </c>
      <c r="M52" s="25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1645</v>
      </c>
      <c r="H53" s="28">
        <v>0</v>
      </c>
      <c r="I53" s="26">
        <f>ROUND(G53* H53,2)</f>
        <v>0</v>
      </c>
      <c r="J53" s="5">
        <v>8</v>
      </c>
      <c r="K53" s="26">
        <f>ROUND(I53* J53/100,2)</f>
        <v>0</v>
      </c>
      <c r="L53" s="27">
        <f>ROUND(I53+ K53,2)</f>
        <v>0</v>
      </c>
      <c r="M53" s="24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5" t="s">
        <v>10</v>
      </c>
      <c r="M55" s="25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24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55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24"/>
    </row>
    <row r="58" spans="2:13" s="1" customFormat="1" ht="38.85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32.880000000000003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24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13.88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24"/>
    </row>
    <row r="60" spans="2:13" s="1" customFormat="1" ht="38.85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28</v>
      </c>
      <c r="G60" s="8">
        <v>13.11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24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28</v>
      </c>
      <c r="G61" s="8">
        <v>4.26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24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0.16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24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0.16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24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48</v>
      </c>
      <c r="G64" s="8">
        <v>3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24"/>
    </row>
    <row r="65" spans="2:13" s="1" customFormat="1" ht="28.7" customHeight="1" x14ac:dyDescent="0.2">
      <c r="B65" s="5">
        <v>16</v>
      </c>
      <c r="C65" s="6" t="s">
        <v>49</v>
      </c>
      <c r="D65" s="6" t="s">
        <v>50</v>
      </c>
      <c r="E65" s="7" t="s">
        <v>51</v>
      </c>
      <c r="F65" s="6" t="s">
        <v>48</v>
      </c>
      <c r="G65" s="8">
        <v>3.75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24"/>
    </row>
    <row r="66" spans="2:13" s="1" customFormat="1" ht="28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48</v>
      </c>
      <c r="G66" s="8">
        <v>3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24"/>
    </row>
    <row r="67" spans="2:13" s="1" customFormat="1" ht="28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48</v>
      </c>
      <c r="G67" s="8">
        <v>82.04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24"/>
    </row>
    <row r="68" spans="2:13" s="1" customFormat="1" ht="28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48</v>
      </c>
      <c r="G68" s="8">
        <v>41.51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24"/>
    </row>
    <row r="69" spans="2:13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14</v>
      </c>
      <c r="G69" s="8">
        <v>15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24"/>
    </row>
    <row r="70" spans="2:13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41</v>
      </c>
      <c r="G70" s="8">
        <v>12.76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24"/>
    </row>
    <row r="71" spans="2:13" s="1" customFormat="1" ht="28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41</v>
      </c>
      <c r="G71" s="8">
        <v>5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24"/>
    </row>
    <row r="72" spans="2:13" s="1" customFormat="1" ht="19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41</v>
      </c>
      <c r="G72" s="8">
        <v>165.15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24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41</v>
      </c>
      <c r="G73" s="8">
        <v>4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24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41</v>
      </c>
      <c r="G74" s="8">
        <v>186.91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24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28</v>
      </c>
      <c r="G75" s="8">
        <v>4.1399999999999997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24"/>
    </row>
    <row r="76" spans="2:13" s="1" customFormat="1" ht="28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28</v>
      </c>
      <c r="G76" s="8">
        <v>105</v>
      </c>
      <c r="H76" s="28">
        <v>0</v>
      </c>
      <c r="I76" s="26">
        <f>ROUND(G76* H76,2)</f>
        <v>0</v>
      </c>
      <c r="J76" s="5">
        <v>8</v>
      </c>
      <c r="K76" s="26">
        <f>ROUND(I76* J76/100,2)</f>
        <v>0</v>
      </c>
      <c r="L76" s="27">
        <f>ROUND(I76+ K76,2)</f>
        <v>0</v>
      </c>
      <c r="M76" s="24"/>
    </row>
    <row r="77" spans="2:13" s="1" customFormat="1" ht="28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28</v>
      </c>
      <c r="G77" s="8">
        <v>55.86</v>
      </c>
      <c r="H77" s="28">
        <v>0</v>
      </c>
      <c r="I77" s="26">
        <f>ROUND(G77* H77,2)</f>
        <v>0</v>
      </c>
      <c r="J77" s="5">
        <v>8</v>
      </c>
      <c r="K77" s="26">
        <f>ROUND(I77* J77/100,2)</f>
        <v>0</v>
      </c>
      <c r="L77" s="27">
        <f>ROUND(I77+ K77,2)</f>
        <v>0</v>
      </c>
      <c r="M77" s="24"/>
    </row>
    <row r="78" spans="2:13" s="1" customFormat="1" ht="28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28</v>
      </c>
      <c r="G78" s="8">
        <v>11</v>
      </c>
      <c r="H78" s="28">
        <v>0</v>
      </c>
      <c r="I78" s="26">
        <f>ROUND(G78* H78,2)</f>
        <v>0</v>
      </c>
      <c r="J78" s="5">
        <v>8</v>
      </c>
      <c r="K78" s="26">
        <f>ROUND(I78* J78/100,2)</f>
        <v>0</v>
      </c>
      <c r="L78" s="27">
        <f>ROUND(I78+ K78,2)</f>
        <v>0</v>
      </c>
      <c r="M78" s="24"/>
    </row>
    <row r="79" spans="2:13" s="1" customFormat="1" ht="19.7" customHeight="1" x14ac:dyDescent="0.2">
      <c r="B79" s="5">
        <v>30</v>
      </c>
      <c r="C79" s="6" t="s">
        <v>91</v>
      </c>
      <c r="D79" s="6" t="s">
        <v>92</v>
      </c>
      <c r="E79" s="7" t="s">
        <v>93</v>
      </c>
      <c r="F79" s="6" t="s">
        <v>28</v>
      </c>
      <c r="G79" s="8">
        <v>15.58</v>
      </c>
      <c r="H79" s="28">
        <v>0</v>
      </c>
      <c r="I79" s="26">
        <f>ROUND(G79* H79,2)</f>
        <v>0</v>
      </c>
      <c r="J79" s="5">
        <v>8</v>
      </c>
      <c r="K79" s="26">
        <f>ROUND(I79* J79/100,2)</f>
        <v>0</v>
      </c>
      <c r="L79" s="27">
        <f>ROUND(I79+ K79,2)</f>
        <v>0</v>
      </c>
      <c r="M79" s="24"/>
    </row>
    <row r="80" spans="2:13" s="1" customFormat="1" ht="19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28</v>
      </c>
      <c r="G80" s="8">
        <v>64.86</v>
      </c>
      <c r="H80" s="28">
        <v>0</v>
      </c>
      <c r="I80" s="26">
        <f>ROUND(G80* H80,2)</f>
        <v>0</v>
      </c>
      <c r="J80" s="5">
        <v>8</v>
      </c>
      <c r="K80" s="26">
        <f>ROUND(I80* J80/100,2)</f>
        <v>0</v>
      </c>
      <c r="L80" s="27">
        <f>ROUND(I80+ K80,2)</f>
        <v>0</v>
      </c>
      <c r="M80" s="24"/>
    </row>
    <row r="81" spans="2:13" s="1" customFormat="1" ht="28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28</v>
      </c>
      <c r="G81" s="8">
        <v>93.52</v>
      </c>
      <c r="H81" s="28">
        <v>0</v>
      </c>
      <c r="I81" s="26">
        <f>ROUND(G81* H81,2)</f>
        <v>0</v>
      </c>
      <c r="J81" s="5">
        <v>8</v>
      </c>
      <c r="K81" s="26">
        <f>ROUND(I81* J81/100,2)</f>
        <v>0</v>
      </c>
      <c r="L81" s="27">
        <f>ROUND(I81+ K81,2)</f>
        <v>0</v>
      </c>
      <c r="M81" s="24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103</v>
      </c>
      <c r="G82" s="8">
        <v>14.19</v>
      </c>
      <c r="H82" s="28">
        <v>0</v>
      </c>
      <c r="I82" s="26">
        <f>ROUND(G82* H82,2)</f>
        <v>0</v>
      </c>
      <c r="J82" s="5">
        <v>23</v>
      </c>
      <c r="K82" s="26">
        <f>ROUND(I82* J82/100,2)</f>
        <v>0</v>
      </c>
      <c r="L82" s="27">
        <f>ROUND(I82+ K82,2)</f>
        <v>0</v>
      </c>
      <c r="M82" s="24"/>
    </row>
    <row r="83" spans="2:13" s="1" customFormat="1" ht="19.7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103</v>
      </c>
      <c r="G83" s="8">
        <v>30.24</v>
      </c>
      <c r="H83" s="28">
        <v>0</v>
      </c>
      <c r="I83" s="26">
        <f>ROUND(G83* H83,2)</f>
        <v>0</v>
      </c>
      <c r="J83" s="5">
        <v>23</v>
      </c>
      <c r="K83" s="26">
        <f>ROUND(I83* J83/100,2)</f>
        <v>0</v>
      </c>
      <c r="L83" s="27">
        <f>ROUND(I83+ K83,2)</f>
        <v>0</v>
      </c>
      <c r="M83" s="24"/>
    </row>
    <row r="84" spans="2:13" s="1" customFormat="1" ht="19.7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103</v>
      </c>
      <c r="G84" s="8">
        <v>5.6</v>
      </c>
      <c r="H84" s="28">
        <v>0</v>
      </c>
      <c r="I84" s="26">
        <f>ROUND(G84* H84,2)</f>
        <v>0</v>
      </c>
      <c r="J84" s="5">
        <v>23</v>
      </c>
      <c r="K84" s="26">
        <f>ROUND(I84* J84/100,2)</f>
        <v>0</v>
      </c>
      <c r="L84" s="27">
        <f>ROUND(I84+ K84,2)</f>
        <v>0</v>
      </c>
      <c r="M84" s="24"/>
    </row>
    <row r="85" spans="2:13" s="1" customFormat="1" ht="19.7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103</v>
      </c>
      <c r="G85" s="8">
        <v>65.75</v>
      </c>
      <c r="H85" s="28">
        <v>0</v>
      </c>
      <c r="I85" s="26">
        <f>ROUND(G85* H85,2)</f>
        <v>0</v>
      </c>
      <c r="J85" s="5">
        <v>23</v>
      </c>
      <c r="K85" s="26">
        <f>ROUND(I85* J85/100,2)</f>
        <v>0</v>
      </c>
      <c r="L85" s="27">
        <f>ROUND(I85+ K85,2)</f>
        <v>0</v>
      </c>
      <c r="M85" s="24"/>
    </row>
    <row r="86" spans="2:13" s="1" customFormat="1" ht="19.7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116</v>
      </c>
      <c r="G86" s="8">
        <v>170</v>
      </c>
      <c r="H86" s="28">
        <v>0</v>
      </c>
      <c r="I86" s="26">
        <f>ROUND(G86* H86,2)</f>
        <v>0</v>
      </c>
      <c r="J86" s="5">
        <v>23</v>
      </c>
      <c r="K86" s="26">
        <f>ROUND(I86* J86/100,2)</f>
        <v>0</v>
      </c>
      <c r="L86" s="27">
        <f>ROUND(I86+ K86,2)</f>
        <v>0</v>
      </c>
      <c r="M86" s="24"/>
    </row>
    <row r="87" spans="2:13" s="1" customFormat="1" ht="19.7" customHeight="1" x14ac:dyDescent="0.2">
      <c r="B87" s="5">
        <v>38</v>
      </c>
      <c r="C87" s="6" t="s">
        <v>117</v>
      </c>
      <c r="D87" s="6" t="s">
        <v>118</v>
      </c>
      <c r="E87" s="7" t="s">
        <v>119</v>
      </c>
      <c r="F87" s="6" t="s">
        <v>14</v>
      </c>
      <c r="G87" s="8">
        <v>25</v>
      </c>
      <c r="H87" s="28">
        <v>0</v>
      </c>
      <c r="I87" s="26">
        <f>ROUND(G87* H87,2)</f>
        <v>0</v>
      </c>
      <c r="J87" s="5">
        <v>8</v>
      </c>
      <c r="K87" s="26">
        <f>ROUND(I87* J87/100,2)</f>
        <v>0</v>
      </c>
      <c r="L87" s="27">
        <f>ROUND(I87+ K87,2)</f>
        <v>0</v>
      </c>
      <c r="M87" s="24"/>
    </row>
    <row r="88" spans="2:13" s="1" customFormat="1" ht="19.7" customHeight="1" x14ac:dyDescent="0.2">
      <c r="B88" s="5">
        <v>39</v>
      </c>
      <c r="C88" s="6" t="s">
        <v>120</v>
      </c>
      <c r="D88" s="6" t="s">
        <v>121</v>
      </c>
      <c r="E88" s="7" t="s">
        <v>122</v>
      </c>
      <c r="F88" s="6" t="s">
        <v>14</v>
      </c>
      <c r="G88" s="8">
        <v>5</v>
      </c>
      <c r="H88" s="28">
        <v>0</v>
      </c>
      <c r="I88" s="26">
        <f>ROUND(G88* H88,2)</f>
        <v>0</v>
      </c>
      <c r="J88" s="5">
        <v>8</v>
      </c>
      <c r="K88" s="26">
        <f>ROUND(I88* J88/100,2)</f>
        <v>0</v>
      </c>
      <c r="L88" s="27">
        <f>ROUND(I88+ K88,2)</f>
        <v>0</v>
      </c>
      <c r="M88" s="24"/>
    </row>
    <row r="89" spans="2:13" s="1" customFormat="1" ht="19.7" customHeight="1" x14ac:dyDescent="0.2">
      <c r="B89" s="5">
        <v>40</v>
      </c>
      <c r="C89" s="6" t="s">
        <v>123</v>
      </c>
      <c r="D89" s="6" t="s">
        <v>124</v>
      </c>
      <c r="E89" s="7" t="s">
        <v>125</v>
      </c>
      <c r="F89" s="6" t="s">
        <v>126</v>
      </c>
      <c r="G89" s="8">
        <v>378</v>
      </c>
      <c r="H89" s="28">
        <v>0</v>
      </c>
      <c r="I89" s="26">
        <f>ROUND(G89* H89,2)</f>
        <v>0</v>
      </c>
      <c r="J89" s="5">
        <v>8</v>
      </c>
      <c r="K89" s="26">
        <f>ROUND(I89* J89/100,2)</f>
        <v>0</v>
      </c>
      <c r="L89" s="27">
        <f>ROUND(I89+ K89,2)</f>
        <v>0</v>
      </c>
      <c r="M89" s="24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126</v>
      </c>
      <c r="G90" s="8">
        <v>100</v>
      </c>
      <c r="H90" s="28">
        <v>0</v>
      </c>
      <c r="I90" s="26">
        <f>ROUND(G90* H90,2)</f>
        <v>0</v>
      </c>
      <c r="J90" s="5">
        <v>8</v>
      </c>
      <c r="K90" s="26">
        <f>ROUND(I90* J90/100,2)</f>
        <v>0</v>
      </c>
      <c r="L90" s="27">
        <f>ROUND(I90+ K90,2)</f>
        <v>0</v>
      </c>
      <c r="M90" s="24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126</v>
      </c>
      <c r="G91" s="8">
        <v>40</v>
      </c>
      <c r="H91" s="28">
        <v>0</v>
      </c>
      <c r="I91" s="26">
        <f>ROUND(G91* H91,2)</f>
        <v>0</v>
      </c>
      <c r="J91" s="5">
        <v>8</v>
      </c>
      <c r="K91" s="26">
        <f>ROUND(I91* J91/100,2)</f>
        <v>0</v>
      </c>
      <c r="L91" s="27">
        <f>ROUND(I91+ K91,2)</f>
        <v>0</v>
      </c>
      <c r="M91" s="24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126</v>
      </c>
      <c r="G92" s="8">
        <v>8</v>
      </c>
      <c r="H92" s="28">
        <v>0</v>
      </c>
      <c r="I92" s="26">
        <f>ROUND(G92* H92,2)</f>
        <v>0</v>
      </c>
      <c r="J92" s="5">
        <v>8</v>
      </c>
      <c r="K92" s="26">
        <f>ROUND(I92* J92/100,2)</f>
        <v>0</v>
      </c>
      <c r="L92" s="27">
        <f>ROUND(I92+ K92,2)</f>
        <v>0</v>
      </c>
      <c r="M92" s="24"/>
    </row>
    <row r="93" spans="2:13" s="1" customFormat="1" ht="28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14</v>
      </c>
      <c r="G93" s="8">
        <v>5</v>
      </c>
      <c r="H93" s="28">
        <v>0</v>
      </c>
      <c r="I93" s="26">
        <f>ROUND(G93* H93,2)</f>
        <v>0</v>
      </c>
      <c r="J93" s="5">
        <v>8</v>
      </c>
      <c r="K93" s="26">
        <f>ROUND(I93* J93/100,2)</f>
        <v>0</v>
      </c>
      <c r="L93" s="27">
        <f>ROUND(I93+ K93,2)</f>
        <v>0</v>
      </c>
      <c r="M93" s="24"/>
    </row>
    <row r="94" spans="2:13" s="1" customFormat="1" ht="28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14</v>
      </c>
      <c r="G94" s="8">
        <v>5</v>
      </c>
      <c r="H94" s="28">
        <v>0</v>
      </c>
      <c r="I94" s="26">
        <f>ROUND(G94* H94,2)</f>
        <v>0</v>
      </c>
      <c r="J94" s="5">
        <v>8</v>
      </c>
      <c r="K94" s="26">
        <f>ROUND(I94* J94/100,2)</f>
        <v>0</v>
      </c>
      <c r="L94" s="27">
        <f>ROUND(I94+ K94,2)</f>
        <v>0</v>
      </c>
      <c r="M94" s="24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28</v>
      </c>
      <c r="G95" s="8">
        <v>1</v>
      </c>
      <c r="H95" s="28">
        <v>0</v>
      </c>
      <c r="I95" s="26">
        <f>ROUND(G95* H95,2)</f>
        <v>0</v>
      </c>
      <c r="J95" s="5">
        <v>8</v>
      </c>
      <c r="K95" s="26">
        <f>ROUND(I95* J95/100,2)</f>
        <v>0</v>
      </c>
      <c r="L95" s="27">
        <f>ROUND(I95+ K95,2)</f>
        <v>0</v>
      </c>
      <c r="M95" s="2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148</v>
      </c>
      <c r="G96" s="8">
        <v>400</v>
      </c>
      <c r="H96" s="28">
        <v>0</v>
      </c>
      <c r="I96" s="26">
        <f>ROUND(G96* H96,2)</f>
        <v>0</v>
      </c>
      <c r="J96" s="5">
        <v>8</v>
      </c>
      <c r="K96" s="26">
        <f>ROUND(I96* J96/100,2)</f>
        <v>0</v>
      </c>
      <c r="L96" s="27">
        <f>ROUND(I96+ K96,2)</f>
        <v>0</v>
      </c>
      <c r="M96" s="24"/>
    </row>
    <row r="97" spans="2:13" s="1" customFormat="1" ht="19.7" customHeight="1" x14ac:dyDescent="0.2">
      <c r="B97" s="5">
        <v>48</v>
      </c>
      <c r="C97" s="6" t="s">
        <v>149</v>
      </c>
      <c r="D97" s="6" t="s">
        <v>150</v>
      </c>
      <c r="E97" s="7" t="s">
        <v>151</v>
      </c>
      <c r="F97" s="6" t="s">
        <v>148</v>
      </c>
      <c r="G97" s="8">
        <v>3</v>
      </c>
      <c r="H97" s="28">
        <v>0</v>
      </c>
      <c r="I97" s="26">
        <f>ROUND(G97* H97,2)</f>
        <v>0</v>
      </c>
      <c r="J97" s="5">
        <v>8</v>
      </c>
      <c r="K97" s="26">
        <f>ROUND(I97* J97/100,2)</f>
        <v>0</v>
      </c>
      <c r="L97" s="27">
        <f>ROUND(I97+ K97,2)</f>
        <v>0</v>
      </c>
      <c r="M97" s="24"/>
    </row>
    <row r="98" spans="2:13" s="1" customFormat="1" ht="19.7" customHeight="1" x14ac:dyDescent="0.2">
      <c r="B98" s="5">
        <v>49</v>
      </c>
      <c r="C98" s="6" t="s">
        <v>152</v>
      </c>
      <c r="D98" s="6" t="s">
        <v>153</v>
      </c>
      <c r="E98" s="7" t="s">
        <v>154</v>
      </c>
      <c r="F98" s="6" t="s">
        <v>116</v>
      </c>
      <c r="G98" s="8">
        <v>1316</v>
      </c>
      <c r="H98" s="28">
        <v>0</v>
      </c>
      <c r="I98" s="26">
        <f>ROUND(G98* H98,2)</f>
        <v>0</v>
      </c>
      <c r="J98" s="5">
        <v>8</v>
      </c>
      <c r="K98" s="26">
        <f>ROUND(I98* J98/100,2)</f>
        <v>0</v>
      </c>
      <c r="L98" s="27">
        <f>ROUND(I98+ K98,2)</f>
        <v>0</v>
      </c>
      <c r="M98" s="24"/>
    </row>
    <row r="99" spans="2:13" s="1" customFormat="1" ht="19.7" customHeight="1" x14ac:dyDescent="0.2">
      <c r="B99" s="5">
        <v>50</v>
      </c>
      <c r="C99" s="6" t="s">
        <v>155</v>
      </c>
      <c r="D99" s="6" t="s">
        <v>156</v>
      </c>
      <c r="E99" s="7" t="s">
        <v>154</v>
      </c>
      <c r="F99" s="6" t="s">
        <v>116</v>
      </c>
      <c r="G99" s="8">
        <v>267.70999999999998</v>
      </c>
      <c r="H99" s="28">
        <v>0</v>
      </c>
      <c r="I99" s="26">
        <f>ROUND(G99* H99,2)</f>
        <v>0</v>
      </c>
      <c r="J99" s="5">
        <v>23</v>
      </c>
      <c r="K99" s="26">
        <f>ROUND(I99* J99/100,2)</f>
        <v>0</v>
      </c>
      <c r="L99" s="27">
        <f>ROUND(I99+ K99,2)</f>
        <v>0</v>
      </c>
      <c r="M99" s="24"/>
    </row>
    <row r="100" spans="2:13" s="1" customFormat="1" ht="19.7" customHeight="1" x14ac:dyDescent="0.2">
      <c r="B100" s="5">
        <v>51</v>
      </c>
      <c r="C100" s="6" t="s">
        <v>157</v>
      </c>
      <c r="D100" s="6" t="s">
        <v>158</v>
      </c>
      <c r="E100" s="7" t="s">
        <v>159</v>
      </c>
      <c r="F100" s="6" t="s">
        <v>116</v>
      </c>
      <c r="G100" s="8">
        <v>65</v>
      </c>
      <c r="H100" s="28">
        <v>0</v>
      </c>
      <c r="I100" s="26">
        <f>ROUND(G100* H100,2)</f>
        <v>0</v>
      </c>
      <c r="J100" s="5">
        <v>8</v>
      </c>
      <c r="K100" s="26">
        <f>ROUND(I100* J100/100,2)</f>
        <v>0</v>
      </c>
      <c r="L100" s="27">
        <f>ROUND(I100+ K100,2)</f>
        <v>0</v>
      </c>
      <c r="M100" s="24"/>
    </row>
    <row r="101" spans="2:13" s="1" customFormat="1" ht="19.7" customHeight="1" x14ac:dyDescent="0.2">
      <c r="B101" s="5">
        <v>52</v>
      </c>
      <c r="C101" s="6" t="s">
        <v>160</v>
      </c>
      <c r="D101" s="6" t="s">
        <v>161</v>
      </c>
      <c r="E101" s="7" t="s">
        <v>162</v>
      </c>
      <c r="F101" s="6" t="s">
        <v>116</v>
      </c>
      <c r="G101" s="8">
        <v>74</v>
      </c>
      <c r="H101" s="28">
        <v>0</v>
      </c>
      <c r="I101" s="26">
        <f>ROUND(G101* H101,2)</f>
        <v>0</v>
      </c>
      <c r="J101" s="5">
        <v>8</v>
      </c>
      <c r="K101" s="26">
        <f>ROUND(I101* J101/100,2)</f>
        <v>0</v>
      </c>
      <c r="L101" s="27">
        <f>ROUND(I101+ K101,2)</f>
        <v>0</v>
      </c>
      <c r="M101" s="24"/>
    </row>
    <row r="102" spans="2:13" s="1" customFormat="1" ht="19.7" customHeight="1" x14ac:dyDescent="0.2">
      <c r="B102" s="5">
        <v>53</v>
      </c>
      <c r="C102" s="6" t="s">
        <v>163</v>
      </c>
      <c r="D102" s="6" t="s">
        <v>164</v>
      </c>
      <c r="E102" s="7" t="s">
        <v>162</v>
      </c>
      <c r="F102" s="6" t="s">
        <v>116</v>
      </c>
      <c r="G102" s="8">
        <v>540.24</v>
      </c>
      <c r="H102" s="28">
        <v>0</v>
      </c>
      <c r="I102" s="26">
        <f>ROUND(G102* H102,2)</f>
        <v>0</v>
      </c>
      <c r="J102" s="5">
        <v>23</v>
      </c>
      <c r="K102" s="26">
        <f>ROUND(I102* J102/100,2)</f>
        <v>0</v>
      </c>
      <c r="L102" s="27">
        <f>ROUND(I102+ K102,2)</f>
        <v>0</v>
      </c>
      <c r="M102" s="24"/>
    </row>
    <row r="103" spans="2:13" s="1" customFormat="1" ht="19.7" customHeight="1" x14ac:dyDescent="0.2">
      <c r="B103" s="5">
        <v>54</v>
      </c>
      <c r="C103" s="6" t="s">
        <v>165</v>
      </c>
      <c r="D103" s="6" t="s">
        <v>166</v>
      </c>
      <c r="E103" s="7" t="s">
        <v>167</v>
      </c>
      <c r="F103" s="6" t="s">
        <v>116</v>
      </c>
      <c r="G103" s="8">
        <v>352</v>
      </c>
      <c r="H103" s="28">
        <v>0</v>
      </c>
      <c r="I103" s="26">
        <f>ROUND(G103* H103,2)</f>
        <v>0</v>
      </c>
      <c r="J103" s="5">
        <v>8</v>
      </c>
      <c r="K103" s="26">
        <f>ROUND(I103* J103/100,2)</f>
        <v>0</v>
      </c>
      <c r="L103" s="27">
        <f>ROUND(I103+ K103,2)</f>
        <v>0</v>
      </c>
      <c r="M103" s="24"/>
    </row>
    <row r="104" spans="2:13" s="1" customFormat="1" ht="19.7" customHeight="1" x14ac:dyDescent="0.2">
      <c r="B104" s="5">
        <v>55</v>
      </c>
      <c r="C104" s="6" t="s">
        <v>168</v>
      </c>
      <c r="D104" s="6" t="s">
        <v>169</v>
      </c>
      <c r="E104" s="7" t="s">
        <v>167</v>
      </c>
      <c r="F104" s="6" t="s">
        <v>116</v>
      </c>
      <c r="G104" s="8">
        <v>81</v>
      </c>
      <c r="H104" s="28">
        <v>0</v>
      </c>
      <c r="I104" s="26">
        <f>ROUND(G104* H104,2)</f>
        <v>0</v>
      </c>
      <c r="J104" s="5">
        <v>23</v>
      </c>
      <c r="K104" s="26">
        <f>ROUND(I104* J104/100,2)</f>
        <v>0</v>
      </c>
      <c r="L104" s="27">
        <f>ROUND(I104+ K104,2)</f>
        <v>0</v>
      </c>
      <c r="M104" s="24"/>
    </row>
    <row r="105" spans="2:13" s="1" customFormat="1" ht="19.7" customHeight="1" x14ac:dyDescent="0.2">
      <c r="B105" s="5">
        <v>56</v>
      </c>
      <c r="C105" s="6" t="s">
        <v>170</v>
      </c>
      <c r="D105" s="6" t="s">
        <v>171</v>
      </c>
      <c r="E105" s="7" t="s">
        <v>172</v>
      </c>
      <c r="F105" s="6" t="s">
        <v>28</v>
      </c>
      <c r="G105" s="8">
        <v>4.5</v>
      </c>
      <c r="H105" s="28">
        <v>0</v>
      </c>
      <c r="I105" s="26">
        <f>ROUND(G105* H105,2)</f>
        <v>0</v>
      </c>
      <c r="J105" s="5">
        <v>8</v>
      </c>
      <c r="K105" s="26">
        <f>ROUND(I105* J105/100,2)</f>
        <v>0</v>
      </c>
      <c r="L105" s="27">
        <f>ROUND(I105+ K105,2)</f>
        <v>0</v>
      </c>
      <c r="M105" s="24"/>
    </row>
    <row r="106" spans="2:13" s="1" customFormat="1" ht="19.7" customHeight="1" x14ac:dyDescent="0.2">
      <c r="B106" s="5">
        <v>57</v>
      </c>
      <c r="C106" s="6" t="s">
        <v>173</v>
      </c>
      <c r="D106" s="6" t="s">
        <v>174</v>
      </c>
      <c r="E106" s="7" t="s">
        <v>154</v>
      </c>
      <c r="F106" s="6" t="s">
        <v>116</v>
      </c>
      <c r="G106" s="8">
        <v>270.27</v>
      </c>
      <c r="H106" s="28">
        <v>0</v>
      </c>
      <c r="I106" s="26">
        <f>ROUND(G106* H106,2)</f>
        <v>0</v>
      </c>
      <c r="J106" s="5">
        <v>8</v>
      </c>
      <c r="K106" s="26">
        <f>ROUND(I106* J106/100,2)</f>
        <v>0</v>
      </c>
      <c r="L106" s="27">
        <f>ROUND(I106+ K106,2)</f>
        <v>0</v>
      </c>
      <c r="M106" s="24"/>
    </row>
    <row r="107" spans="2:13" s="1" customFormat="1" ht="19.7" customHeight="1" x14ac:dyDescent="0.2">
      <c r="B107" s="5">
        <v>58</v>
      </c>
      <c r="C107" s="6" t="s">
        <v>175</v>
      </c>
      <c r="D107" s="6" t="s">
        <v>176</v>
      </c>
      <c r="E107" s="7" t="s">
        <v>162</v>
      </c>
      <c r="F107" s="6" t="s">
        <v>116</v>
      </c>
      <c r="G107" s="8">
        <v>97</v>
      </c>
      <c r="H107" s="28">
        <v>0</v>
      </c>
      <c r="I107" s="26">
        <f>ROUND(G107* H107,2)</f>
        <v>0</v>
      </c>
      <c r="J107" s="5">
        <v>8</v>
      </c>
      <c r="K107" s="26">
        <f>ROUND(I107* J107/100,2)</f>
        <v>0</v>
      </c>
      <c r="L107" s="27">
        <f>ROUND(I107+ K107,2)</f>
        <v>0</v>
      </c>
      <c r="M107" s="24"/>
    </row>
    <row r="108" spans="2:13" s="1" customFormat="1" ht="19.7" customHeight="1" x14ac:dyDescent="0.2">
      <c r="B108" s="5">
        <v>59</v>
      </c>
      <c r="C108" s="6" t="s">
        <v>177</v>
      </c>
      <c r="D108" s="6" t="s">
        <v>178</v>
      </c>
      <c r="E108" s="7" t="s">
        <v>179</v>
      </c>
      <c r="F108" s="6" t="s">
        <v>116</v>
      </c>
      <c r="G108" s="8">
        <v>3</v>
      </c>
      <c r="H108" s="28">
        <v>0</v>
      </c>
      <c r="I108" s="26">
        <f>ROUND(G108* H108,2)</f>
        <v>0</v>
      </c>
      <c r="J108" s="5">
        <v>8</v>
      </c>
      <c r="K108" s="26">
        <f>ROUND(I108* J108/100,2)</f>
        <v>0</v>
      </c>
      <c r="L108" s="27">
        <f>ROUND(I108+ K108,2)</f>
        <v>0</v>
      </c>
      <c r="M108" s="24"/>
    </row>
    <row r="109" spans="2:13" s="1" customFormat="1" ht="19.7" customHeight="1" x14ac:dyDescent="0.2">
      <c r="B109" s="5">
        <v>60</v>
      </c>
      <c r="C109" s="6" t="s">
        <v>180</v>
      </c>
      <c r="D109" s="6" t="s">
        <v>181</v>
      </c>
      <c r="E109" s="7" t="s">
        <v>167</v>
      </c>
      <c r="F109" s="6" t="s">
        <v>116</v>
      </c>
      <c r="G109" s="8">
        <v>6</v>
      </c>
      <c r="H109" s="28">
        <v>0</v>
      </c>
      <c r="I109" s="26">
        <f>ROUND(G109* H109,2)</f>
        <v>0</v>
      </c>
      <c r="J109" s="5">
        <v>8</v>
      </c>
      <c r="K109" s="26">
        <f>ROUND(I109* J109/100,2)</f>
        <v>0</v>
      </c>
      <c r="L109" s="27">
        <f>ROUND(I109+ K109,2)</f>
        <v>0</v>
      </c>
      <c r="M109" s="24"/>
    </row>
    <row r="110" spans="2:13" s="1" customFormat="1" ht="55.9" customHeight="1" x14ac:dyDescent="0.2"/>
    <row r="111" spans="2:13" s="1" customFormat="1" ht="21.4" customHeight="1" x14ac:dyDescent="0.2">
      <c r="B111" s="10" t="s">
        <v>182</v>
      </c>
      <c r="C111" s="10"/>
      <c r="D111" s="10"/>
      <c r="E111" s="10"/>
      <c r="F111" s="29">
        <f>ROUND(I32+I33+I38+I43+I48+I53+I56+I57+I58+I59+I60+I61+I62+I63+I64+I65+I66+I67+I68+I69+I70+I71+I72+I73+I74+I75+I76+I77+I78+I79+I80+I81+I82+I83+I84+I85+I86+I87+I88+I89+I90+I91+I92+I93+I94+I95+I96+I97+I98+I99+I100+I101+I102+I103+I104+I105+I106+I107+I108+I109,2)</f>
        <v>0</v>
      </c>
      <c r="G111" s="30"/>
      <c r="H111" s="30"/>
      <c r="I111" s="30"/>
      <c r="J111" s="30"/>
      <c r="K111" s="30"/>
      <c r="L111" s="30"/>
      <c r="M111" s="31"/>
    </row>
    <row r="112" spans="2:13" s="1" customFormat="1" ht="21.4" customHeight="1" x14ac:dyDescent="0.2">
      <c r="B112" s="10" t="s">
        <v>183</v>
      </c>
      <c r="C112" s="10"/>
      <c r="D112" s="10"/>
      <c r="E112" s="10"/>
      <c r="F112" s="32">
        <f>ROUND(L32+L33+L38+L43+L48+L53+L56+L57+L58+L59+L60+L61+L62+L63+L64+L65+L66+L67+L68+L69+L70+L71+L72+L73+L74+L75+L76+L77+L78+L79+L80+L81+L82+L83+L84+L85+L86+L87+L88+L89+L90+L91+L92+L93+L94+L95+L96+L97+L98+L99+L100+L101+L102+L103+L104+L105+L106+L107+L108+L109,2)</f>
        <v>0</v>
      </c>
      <c r="G112" s="33"/>
      <c r="H112" s="33"/>
      <c r="I112" s="33"/>
      <c r="J112" s="33"/>
      <c r="K112" s="33"/>
      <c r="L112" s="33"/>
      <c r="M112" s="34"/>
    </row>
    <row r="113" spans="2:14" s="1" customFormat="1" ht="11.1" customHeight="1" x14ac:dyDescent="0.2"/>
    <row r="114" spans="2:14" s="1" customFormat="1" ht="80.099999999999994" customHeight="1" x14ac:dyDescent="0.2">
      <c r="B114" s="36" t="s">
        <v>202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2:14" s="1" customFormat="1" ht="2.65" customHeight="1" x14ac:dyDescent="0.2"/>
    <row r="116" spans="2:14" s="1" customFormat="1" ht="110.1" customHeight="1" x14ac:dyDescent="0.2">
      <c r="B116" s="36" t="s">
        <v>203</v>
      </c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2:14" s="1" customFormat="1" ht="5.25" customHeight="1" x14ac:dyDescent="0.2"/>
    <row r="118" spans="2:14" s="1" customFormat="1" ht="110.1" customHeight="1" x14ac:dyDescent="0.2">
      <c r="B118" s="11" t="s">
        <v>204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2:14" s="1" customFormat="1" ht="5.25" customHeight="1" x14ac:dyDescent="0.2"/>
    <row r="120" spans="2:14" s="1" customFormat="1" ht="37.9" customHeight="1" x14ac:dyDescent="0.2">
      <c r="C120" s="16" t="s">
        <v>184</v>
      </c>
      <c r="D120" s="16"/>
      <c r="E120" s="16"/>
      <c r="F120" s="18" t="s">
        <v>185</v>
      </c>
      <c r="G120" s="18"/>
      <c r="H120" s="18"/>
      <c r="I120" s="18"/>
      <c r="J120" s="18"/>
      <c r="K120" s="18"/>
      <c r="L120" s="18"/>
    </row>
    <row r="121" spans="2:14" s="1" customFormat="1" ht="28.7" customHeight="1" x14ac:dyDescent="0.2">
      <c r="C121" s="17"/>
      <c r="D121" s="17"/>
      <c r="E121" s="17"/>
      <c r="F121" s="17"/>
      <c r="G121" s="17"/>
      <c r="H121" s="17"/>
      <c r="I121" s="17"/>
      <c r="J121" s="17"/>
      <c r="K121" s="17"/>
      <c r="L121" s="17"/>
    </row>
    <row r="122" spans="2:14" s="1" customFormat="1" ht="28.7" customHeight="1" x14ac:dyDescent="0.2">
      <c r="C122" s="17"/>
      <c r="D122" s="17"/>
      <c r="E122" s="17"/>
      <c r="F122" s="17"/>
      <c r="G122" s="17"/>
      <c r="H122" s="17"/>
      <c r="I122" s="17"/>
      <c r="J122" s="17"/>
      <c r="K122" s="17"/>
      <c r="L122" s="17"/>
    </row>
    <row r="123" spans="2:14" s="1" customFormat="1" ht="28.7" customHeight="1" x14ac:dyDescent="0.2">
      <c r="C123" s="17"/>
      <c r="D123" s="17"/>
      <c r="E123" s="17"/>
      <c r="F123" s="17"/>
      <c r="G123" s="17"/>
      <c r="H123" s="17"/>
      <c r="I123" s="17"/>
      <c r="J123" s="17"/>
      <c r="K123" s="17"/>
      <c r="L123" s="17"/>
    </row>
    <row r="124" spans="2:14" s="1" customFormat="1" ht="28.7" customHeight="1" x14ac:dyDescent="0.2">
      <c r="C124" s="17"/>
      <c r="D124" s="17"/>
      <c r="E124" s="17"/>
      <c r="F124" s="17"/>
      <c r="G124" s="17"/>
      <c r="H124" s="17"/>
      <c r="I124" s="17"/>
      <c r="J124" s="17"/>
      <c r="K124" s="17"/>
      <c r="L124" s="17"/>
    </row>
    <row r="125" spans="2:14" s="1" customFormat="1" ht="2.65" customHeight="1" x14ac:dyDescent="0.2"/>
    <row r="126" spans="2:14" s="1" customFormat="1" ht="203.1" customHeight="1" x14ac:dyDescent="0.2">
      <c r="B126" s="36" t="s">
        <v>205</v>
      </c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2:14" s="1" customFormat="1" ht="2.65" customHeight="1" x14ac:dyDescent="0.2"/>
    <row r="128" spans="2:14" s="1" customFormat="1" ht="36.950000000000003" customHeight="1" x14ac:dyDescent="0.2">
      <c r="B128" s="37" t="s">
        <v>206</v>
      </c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2:14" s="1" customFormat="1" ht="2.65" customHeight="1" x14ac:dyDescent="0.2"/>
    <row r="130" spans="2:14" s="1" customFormat="1" ht="37.9" customHeight="1" x14ac:dyDescent="0.2">
      <c r="C130" s="16" t="s">
        <v>186</v>
      </c>
      <c r="D130" s="16"/>
      <c r="E130" s="16"/>
      <c r="F130" s="19" t="s">
        <v>187</v>
      </c>
      <c r="G130" s="19"/>
      <c r="H130" s="19"/>
      <c r="I130" s="19"/>
      <c r="J130" s="19"/>
      <c r="K130" s="19"/>
      <c r="L130" s="19"/>
    </row>
    <row r="131" spans="2:14" s="1" customFormat="1" ht="28.7" customHeight="1" x14ac:dyDescent="0.2">
      <c r="C131" s="17"/>
      <c r="D131" s="17"/>
      <c r="E131" s="17"/>
      <c r="F131" s="17"/>
      <c r="G131" s="17"/>
      <c r="H131" s="17"/>
      <c r="I131" s="17"/>
      <c r="J131" s="17"/>
      <c r="K131" s="17"/>
      <c r="L131" s="17"/>
    </row>
    <row r="132" spans="2:14" s="1" customFormat="1" ht="28.7" customHeight="1" x14ac:dyDescent="0.2">
      <c r="C132" s="17"/>
      <c r="D132" s="17"/>
      <c r="E132" s="17"/>
      <c r="F132" s="17"/>
      <c r="G132" s="17"/>
      <c r="H132" s="17"/>
      <c r="I132" s="17"/>
      <c r="J132" s="17"/>
      <c r="K132" s="17"/>
      <c r="L132" s="17"/>
    </row>
    <row r="133" spans="2:14" s="1" customFormat="1" ht="28.7" customHeight="1" x14ac:dyDescent="0.2">
      <c r="C133" s="17"/>
      <c r="D133" s="17"/>
      <c r="E133" s="17"/>
      <c r="F133" s="17"/>
      <c r="G133" s="17"/>
      <c r="H133" s="17"/>
      <c r="I133" s="17"/>
      <c r="J133" s="17"/>
      <c r="K133" s="17"/>
      <c r="L133" s="17"/>
    </row>
    <row r="134" spans="2:14" s="1" customFormat="1" ht="28.7" customHeight="1" x14ac:dyDescent="0.2">
      <c r="C134" s="17"/>
      <c r="D134" s="17"/>
      <c r="E134" s="17"/>
      <c r="F134" s="17"/>
      <c r="G134" s="17"/>
      <c r="H134" s="17"/>
      <c r="I134" s="17"/>
      <c r="J134" s="17"/>
      <c r="K134" s="17"/>
      <c r="L134" s="17"/>
    </row>
    <row r="135" spans="2:14" s="1" customFormat="1" ht="2.65" customHeight="1" x14ac:dyDescent="0.2"/>
    <row r="136" spans="2:14" s="1" customFormat="1" ht="159.94999999999999" customHeight="1" x14ac:dyDescent="0.2">
      <c r="B136" s="36" t="s">
        <v>207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2:14" s="1" customFormat="1" ht="2.65" customHeight="1" x14ac:dyDescent="0.2"/>
    <row r="138" spans="2:14" s="1" customFormat="1" ht="54.95" customHeight="1" x14ac:dyDescent="0.2">
      <c r="B138" s="36" t="s">
        <v>208</v>
      </c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2:14" s="1" customFormat="1" ht="2.65" customHeight="1" x14ac:dyDescent="0.2"/>
    <row r="140" spans="2:14" s="1" customFormat="1" ht="60" customHeight="1" x14ac:dyDescent="0.2">
      <c r="B140" s="11" t="s">
        <v>209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2:14" s="1" customFormat="1" ht="2.65" customHeight="1" x14ac:dyDescent="0.2"/>
    <row r="142" spans="2:14" s="1" customFormat="1" ht="48" customHeight="1" x14ac:dyDescent="0.2">
      <c r="B142" s="11" t="s">
        <v>210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2:14" s="1" customFormat="1" ht="2.65" customHeight="1" x14ac:dyDescent="0.2"/>
    <row r="144" spans="2:14" s="1" customFormat="1" ht="125.1" customHeight="1" x14ac:dyDescent="0.2">
      <c r="B144" s="36" t="s">
        <v>211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2:14" s="1" customFormat="1" ht="2.65" customHeight="1" x14ac:dyDescent="0.2"/>
    <row r="146" spans="2:14" s="1" customFormat="1" ht="84.95" customHeight="1" x14ac:dyDescent="0.2">
      <c r="B146" s="36" t="s">
        <v>212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2:14" s="1" customFormat="1" ht="86.85" customHeight="1" x14ac:dyDescent="0.2"/>
    <row r="148" spans="2:14" s="1" customFormat="1" ht="17.649999999999999" customHeight="1" x14ac:dyDescent="0.2">
      <c r="J148" s="22" t="s">
        <v>213</v>
      </c>
      <c r="K148" s="22"/>
      <c r="L148" s="22"/>
    </row>
    <row r="149" spans="2:14" s="1" customFormat="1" ht="145.15" customHeight="1" x14ac:dyDescent="0.2"/>
    <row r="150" spans="2:14" s="1" customFormat="1" ht="81.599999999999994" customHeight="1" x14ac:dyDescent="0.2">
      <c r="B150" s="13" t="s">
        <v>214</v>
      </c>
      <c r="C150" s="13"/>
      <c r="D150" s="13"/>
      <c r="E150" s="13"/>
      <c r="F150" s="13"/>
      <c r="G150" s="13"/>
      <c r="H150" s="13"/>
      <c r="I150" s="13"/>
      <c r="J150" s="13"/>
      <c r="K150" s="13"/>
    </row>
  </sheetData>
  <mergeCells count="124">
    <mergeCell ref="L93:M93"/>
    <mergeCell ref="L94:M94"/>
    <mergeCell ref="L95:M95"/>
    <mergeCell ref="L96:M96"/>
    <mergeCell ref="L97:M97"/>
    <mergeCell ref="L98:M98"/>
    <mergeCell ref="L99:M99"/>
    <mergeCell ref="B3:E3"/>
    <mergeCell ref="B5:E5"/>
    <mergeCell ref="B7:E7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J148:L148"/>
    <mergeCell ref="J2:P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55:M55"/>
    <mergeCell ref="B4:E4"/>
    <mergeCell ref="B40:L40"/>
    <mergeCell ref="B45:L45"/>
    <mergeCell ref="B50:L50"/>
    <mergeCell ref="B6:E6"/>
    <mergeCell ref="B8:E8"/>
    <mergeCell ref="C120:E120"/>
    <mergeCell ref="C121:E121"/>
    <mergeCell ref="C122:E122"/>
    <mergeCell ref="C16:E16"/>
    <mergeCell ref="C18:E18"/>
    <mergeCell ref="C20:E20"/>
    <mergeCell ref="C22:E22"/>
    <mergeCell ref="F111:M111"/>
    <mergeCell ref="F112:M112"/>
    <mergeCell ref="F120:L120"/>
    <mergeCell ref="F121:L121"/>
    <mergeCell ref="F122:L122"/>
    <mergeCell ref="F14:I14"/>
    <mergeCell ref="H11:O12"/>
    <mergeCell ref="L56:M56"/>
    <mergeCell ref="L57:M57"/>
    <mergeCell ref="L58:M58"/>
    <mergeCell ref="L59:M59"/>
    <mergeCell ref="B138:N138"/>
    <mergeCell ref="B140:N140"/>
    <mergeCell ref="B142:N142"/>
    <mergeCell ref="B144:N144"/>
    <mergeCell ref="B146:N146"/>
    <mergeCell ref="B150:K150"/>
    <mergeCell ref="B24:M24"/>
    <mergeCell ref="B26:M26"/>
    <mergeCell ref="B29:L29"/>
    <mergeCell ref="B35:L35"/>
    <mergeCell ref="C123:E123"/>
    <mergeCell ref="C124:E124"/>
    <mergeCell ref="C130:E130"/>
    <mergeCell ref="C131:E131"/>
    <mergeCell ref="C132:E132"/>
    <mergeCell ref="C133:E133"/>
    <mergeCell ref="C134:E134"/>
    <mergeCell ref="F123:L123"/>
    <mergeCell ref="F124:L124"/>
    <mergeCell ref="F130:L130"/>
    <mergeCell ref="F131:L131"/>
    <mergeCell ref="F132:L132"/>
    <mergeCell ref="F133:L133"/>
    <mergeCell ref="F134:L134"/>
    <mergeCell ref="B10:E11"/>
    <mergeCell ref="B111:E111"/>
    <mergeCell ref="B112:E112"/>
    <mergeCell ref="B114:N114"/>
    <mergeCell ref="B116:N116"/>
    <mergeCell ref="B118:N118"/>
    <mergeCell ref="B126:N126"/>
    <mergeCell ref="B128:N128"/>
    <mergeCell ref="B136:N136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2026-10-19T05:57:54Z</dcterms:created>
  <dcterms:modified xsi:type="dcterms:W3CDTF">2026-10-19T08:14:45Z</dcterms:modified>
</cp:coreProperties>
</file>