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200.101\Visions\visions consulting\zakazky\VŠZP ( 1245)\03 Dodavka\1038 Poskytovanie mobilných elektronických komunikačných služieb\"/>
    </mc:Choice>
  </mc:AlternateContent>
  <xr:revisionPtr revIDLastSave="0" documentId="13_ncr:1_{D619D7BE-068F-4176-8111-EC7C66125012}" xr6:coauthVersionLast="47" xr6:coauthVersionMax="47" xr10:uidLastSave="{00000000-0000-0000-0000-000000000000}"/>
  <bookViews>
    <workbookView xWindow="-98" yWindow="-98" windowWidth="24196" windowHeight="12975" activeTab="3" xr2:uid="{00000000-000D-0000-FFFF-FFFF00000000}"/>
  </bookViews>
  <sheets>
    <sheet name="Poskytovanie mobilných elektron" sheetId="2" r:id="rId1"/>
    <sheet name="SMS_brána" sheetId="1" r:id="rId2"/>
    <sheet name="Pripojenie účastníka do verejne" sheetId="4" r:id="rId3"/>
    <sheet name="Cena_spolu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G4" i="2"/>
  <c r="F7" i="1"/>
  <c r="F6" i="1"/>
  <c r="F8" i="1" s="1"/>
  <c r="F10" i="1" s="1"/>
  <c r="F9" i="1" s="1"/>
  <c r="F5" i="1"/>
  <c r="F4" i="1"/>
  <c r="F3" i="1"/>
  <c r="F3" i="4"/>
  <c r="D11" i="4"/>
  <c r="F11" i="4" s="1"/>
  <c r="D10" i="4"/>
  <c r="F10" i="4" s="1"/>
  <c r="D9" i="4"/>
  <c r="F9" i="4" s="1"/>
  <c r="D8" i="4"/>
  <c r="F8" i="4" s="1"/>
  <c r="D7" i="4"/>
  <c r="F7" i="4" s="1"/>
  <c r="D6" i="4"/>
  <c r="F6" i="4" s="1"/>
  <c r="D5" i="4"/>
  <c r="F5" i="4" s="1"/>
  <c r="D4" i="4"/>
  <c r="F4" i="4" s="1"/>
  <c r="D3" i="4"/>
  <c r="D2" i="4"/>
  <c r="F2" i="4" s="1"/>
  <c r="E2" i="2"/>
  <c r="G2" i="2" s="1"/>
  <c r="F13" i="4" l="1"/>
  <c r="F15" i="4" s="1"/>
  <c r="F14" i="4" s="1"/>
  <c r="E11" i="3"/>
  <c r="D9" i="2"/>
  <c r="E9" i="2"/>
  <c r="G9" i="2" s="1"/>
  <c r="D8" i="2"/>
  <c r="E8" i="2"/>
  <c r="G8" i="2" s="1"/>
  <c r="D7" i="2"/>
  <c r="E7" i="2"/>
  <c r="G7" i="2" s="1"/>
  <c r="E3" i="2"/>
  <c r="G3" i="2" s="1"/>
  <c r="G13" i="2" s="1"/>
  <c r="E5" i="2"/>
  <c r="G5" i="2" s="1"/>
  <c r="E6" i="2"/>
  <c r="G6" i="2" s="1"/>
  <c r="D3" i="2"/>
  <c r="D4" i="2"/>
  <c r="D5" i="2"/>
  <c r="D6" i="2"/>
  <c r="D2" i="2"/>
  <c r="G15" i="2" l="1"/>
  <c r="G14" i="2" s="1"/>
  <c r="E9" i="3"/>
  <c r="E10" i="3"/>
  <c r="E12" i="3" l="1"/>
  <c r="E14" i="3" s="1"/>
  <c r="E13" i="3" s="1"/>
</calcChain>
</file>

<file path=xl/sharedStrings.xml><?xml version="1.0" encoding="utf-8"?>
<sst xmlns="http://schemas.openxmlformats.org/spreadsheetml/2006/main" count="113" uniqueCount="67">
  <si>
    <t xml:space="preserve">Predpokl. množstvo </t>
  </si>
  <si>
    <t xml:space="preserve">Jednotková cena v EUR bez DPH </t>
  </si>
  <si>
    <t xml:space="preserve">Mesačný poplatok za prevádzkovanie služby na hromadné odosielanie SMS tzv. SMS Gateway </t>
  </si>
  <si>
    <t xml:space="preserve">Cena spoluv EUR bez DPH </t>
  </si>
  <si>
    <t>DPH 23%</t>
  </si>
  <si>
    <t xml:space="preserve">Cena spolu v EUR s DPH </t>
  </si>
  <si>
    <t xml:space="preserve">kus </t>
  </si>
  <si>
    <t xml:space="preserve">krát </t>
  </si>
  <si>
    <t xml:space="preserve">mesiac </t>
  </si>
  <si>
    <t>SMS odoslané v rámci SR</t>
  </si>
  <si>
    <t>SMS odoslané v rámci EÚ a mimo EÚ</t>
  </si>
  <si>
    <t>Mesačná prevádzka virtuálneho čísla v SK v prípade potreby pre personalizáciu SMS správ</t>
  </si>
  <si>
    <t>Zriadenie virtuálne čísla pre obojstrannú komunikáciu v SK, v prípade potreby pre personalizáciu SMS správ</t>
  </si>
  <si>
    <t>Max. Budget  na nákup koncových mobilných zariadení s príslušenstvom vo výške  600 000 EUR bez DPH</t>
  </si>
  <si>
    <t>Sada</t>
  </si>
  <si>
    <t>ks</t>
  </si>
  <si>
    <t>Mesačný poplatok za SIM kartu Program I</t>
  </si>
  <si>
    <t>Mesačný poplatok za SIM kartu Program II</t>
  </si>
  <si>
    <t>Mesačný poplatok za SIM kartu Program III</t>
  </si>
  <si>
    <t xml:space="preserve">Položka </t>
  </si>
  <si>
    <t xml:space="preserve">Merná jednotka </t>
  </si>
  <si>
    <t>x</t>
  </si>
  <si>
    <t>Návrh na plnenie kritéria</t>
  </si>
  <si>
    <t>Obchodné meno uchádzača:[1]</t>
  </si>
  <si>
    <t>Adresa uchádzača:</t>
  </si>
  <si>
    <t>Meno oprávnenej osoby podpisovať za firmu:</t>
  </si>
  <si>
    <t>Meno kontaktnej osoby a jej funkcia:</t>
  </si>
  <si>
    <t>E-mail kontaktnej osoby:</t>
  </si>
  <si>
    <t>Celková cena za predmet zákazky v EUR bez DPH</t>
  </si>
  <si>
    <t>Celková cena za predmet zákazky v EUR s DPH</t>
  </si>
  <si>
    <t>..........................................................................</t>
  </si>
  <si>
    <t>podpis oprávnenej osoby</t>
  </si>
  <si>
    <r>
      <t xml:space="preserve">Miesto a dátum: </t>
    </r>
    <r>
      <rPr>
        <sz val="11"/>
        <color theme="1"/>
        <rFont val="Calibri"/>
        <family val="2"/>
        <charset val="238"/>
      </rPr>
      <t>.........................................................</t>
    </r>
  </si>
  <si>
    <r>
      <t xml:space="preserve"> 1 </t>
    </r>
    <r>
      <rPr>
        <i/>
        <sz val="10"/>
        <color theme="1"/>
        <rFont val="Calibri"/>
        <family val="2"/>
        <charset val="238"/>
      </rPr>
      <t xml:space="preserve">V prípade podania spoločnej ponuky je potrebné v tomto riadku tabuľky uviesť obchodné meno kontaktného uchádzača, ktorého si spoločne určila skupina uchádzačov. Ďalej je k návrhu na plnenie kritérií potrebné priložiť na samostatnom liste Obchodné meno, sídlo alebo miesto podnikania, telefónne číslo a e-mail každého uchádzača skupiny.  </t>
    </r>
  </si>
  <si>
    <t xml:space="preserve">Cena za SMS bránu </t>
  </si>
  <si>
    <t>Mesačný poplatok za SIM kartu Program IV</t>
  </si>
  <si>
    <t>Mesačný poplatok za SIM kartu Dátový Program I</t>
  </si>
  <si>
    <t>Mesačný poplatok za SIM kartu Dátový program II</t>
  </si>
  <si>
    <t>Mesačný poplatok za SIM kartu Dátový program III</t>
  </si>
  <si>
    <t>Obnova dátového balíka o 5GB</t>
  </si>
  <si>
    <t>Predpokladaný počet MJ za 24 mesiacov</t>
  </si>
  <si>
    <t>Merná jednotka ks/sada</t>
  </si>
  <si>
    <t>Predpokladaný počet MJ za 48 mesiacov</t>
  </si>
  <si>
    <t>Predpokladaný počet MJ za 1 mesiac</t>
  </si>
  <si>
    <t xml:space="preserve">Jednotková cena 1ks/mesiac v EUR bez DPH </t>
  </si>
  <si>
    <t>Cena celkom za 48 mesiacov v EUR bez DPH za predpokladaný počet MJ</t>
  </si>
  <si>
    <t xml:space="preserve">Zľava 5% z cenníkovej ceny koncových mobilných zariadení s príslušenstvom </t>
  </si>
  <si>
    <t>Položka (typ siete)</t>
  </si>
  <si>
    <t>minúta</t>
  </si>
  <si>
    <t xml:space="preserve">Jednotková cena 1 minúta/mesiac v EUR bez DPH </t>
  </si>
  <si>
    <t>Prichádzajúce volania na špeciálne čísla so službou volania na účet volaného 0850 xxx xxx</t>
  </si>
  <si>
    <t>Cena za pripojenie účastníka do verejnej telefónnej siete (PSTN)</t>
  </si>
  <si>
    <t>Cena za poskytovanie mobilných elektronických komunikačných služieb</t>
  </si>
  <si>
    <t xml:space="preserve">Vzájomné hlasové volania medzi všetkými pevnými a mobilnými telefónnymi číslami verejného obstarávateľa </t>
  </si>
  <si>
    <t>Odchádzajúce volania EÚ mobilná sieť</t>
  </si>
  <si>
    <t>Odchádzajúce volania EÚ pevná sieť</t>
  </si>
  <si>
    <t>Odchádzajúce volania Pevné linky Slovensko</t>
  </si>
  <si>
    <t>Odchádzajúce volania mobilná sieť Slovensko</t>
  </si>
  <si>
    <t>Odchádzajúce volania ostatné krajiny Európy pevné siete</t>
  </si>
  <si>
    <t>Odchádzajúce volania mimo Európy</t>
  </si>
  <si>
    <t>Odchádzajúce volania ostatné krajiny Európy mobilné siete</t>
  </si>
  <si>
    <t>Odchádzajúce volania  na skrátné čísla 16xxx, 17xxx, 18xxx</t>
  </si>
  <si>
    <t>Odchádzajúce volania  na 0850</t>
  </si>
  <si>
    <t>Číslo TEL. kontaktnej osoby:</t>
  </si>
  <si>
    <t xml:space="preserve">Cena celkom v EUR bez DPH </t>
  </si>
  <si>
    <t>Požadované</t>
  </si>
  <si>
    <r>
      <t xml:space="preserve">(Celkovú cenu za predmet zákazky uvedie zaokrúhlenú na </t>
    </r>
    <r>
      <rPr>
        <b/>
        <sz val="11"/>
        <color theme="1"/>
        <rFont val="Calibri"/>
        <family val="2"/>
        <charset val="238"/>
      </rPr>
      <t>tri desatinné miesta</t>
    </r>
    <r>
      <rPr>
        <sz val="11"/>
        <color theme="1"/>
        <rFont val="Calibri"/>
        <family val="2"/>
        <charset val="238"/>
      </rPr>
      <t>. Verejný obstarávateľ požaduje oceniť všetky položky.)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</si>
</sst>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\ &quot;€&quot;"/>
    <numFmt numFmtId="165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sz val="20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5" xfId="0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164" fontId="0" fillId="0" borderId="6" xfId="0" applyNumberFormat="1" applyBorder="1"/>
    <xf numFmtId="164" fontId="0" fillId="0" borderId="13" xfId="0" applyNumberFormat="1" applyBorder="1"/>
    <xf numFmtId="0" fontId="0" fillId="0" borderId="7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65" fontId="0" fillId="0" borderId="23" xfId="0" applyNumberForma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9" fillId="0" borderId="0" xfId="0" applyFont="1" applyAlignment="1">
      <alignment horizontal="justify" vertical="center"/>
    </xf>
    <xf numFmtId="0" fontId="2" fillId="0" borderId="0" xfId="0" applyFont="1" applyAlignment="1">
      <alignment horizontal="center"/>
    </xf>
    <xf numFmtId="0" fontId="0" fillId="0" borderId="26" xfId="0" applyBorder="1" applyAlignment="1">
      <alignment wrapText="1"/>
    </xf>
    <xf numFmtId="0" fontId="0" fillId="0" borderId="27" xfId="0" applyBorder="1" applyAlignment="1">
      <alignment horizontal="center" vertical="center"/>
    </xf>
    <xf numFmtId="3" fontId="0" fillId="0" borderId="28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/>
    </xf>
    <xf numFmtId="165" fontId="0" fillId="0" borderId="28" xfId="0" applyNumberFormat="1" applyBorder="1" applyAlignment="1">
      <alignment horizontal="center" vertical="center"/>
    </xf>
    <xf numFmtId="0" fontId="0" fillId="0" borderId="32" xfId="0" applyBorder="1" applyAlignment="1">
      <alignment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3" fontId="0" fillId="0" borderId="27" xfId="0" applyNumberFormat="1" applyBorder="1" applyAlignment="1">
      <alignment horizontal="center" vertical="center"/>
    </xf>
    <xf numFmtId="0" fontId="0" fillId="2" borderId="7" xfId="0" applyFill="1" applyBorder="1" applyAlignment="1">
      <alignment wrapText="1"/>
    </xf>
    <xf numFmtId="0" fontId="0" fillId="0" borderId="22" xfId="0" applyBorder="1" applyAlignment="1">
      <alignment horizontal="center" vertical="center" wrapText="1"/>
    </xf>
    <xf numFmtId="3" fontId="0" fillId="0" borderId="23" xfId="0" applyNumberFormat="1" applyBorder="1" applyAlignment="1">
      <alignment horizontal="center" vertical="center"/>
    </xf>
    <xf numFmtId="164" fontId="1" fillId="0" borderId="13" xfId="0" applyNumberFormat="1" applyFont="1" applyBorder="1"/>
    <xf numFmtId="164" fontId="1" fillId="0" borderId="17" xfId="0" applyNumberFormat="1" applyFont="1" applyBorder="1"/>
    <xf numFmtId="164" fontId="1" fillId="0" borderId="21" xfId="0" applyNumberFormat="1" applyFont="1" applyBorder="1"/>
    <xf numFmtId="165" fontId="0" fillId="0" borderId="35" xfId="0" applyNumberFormat="1" applyBorder="1" applyAlignment="1">
      <alignment horizontal="center" vertical="center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10" fillId="0" borderId="25" xfId="0" applyFont="1" applyBorder="1" applyAlignment="1">
      <alignment wrapText="1"/>
    </xf>
    <xf numFmtId="164" fontId="6" fillId="0" borderId="17" xfId="0" applyNumberFormat="1" applyFont="1" applyBorder="1" applyAlignment="1">
      <alignment horizontal="right" vertical="center"/>
    </xf>
    <xf numFmtId="164" fontId="6" fillId="0" borderId="6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94053-71B0-4BD6-B879-16CFA4BDC9D2}">
  <dimension ref="A1:G15"/>
  <sheetViews>
    <sheetView topLeftCell="A6" zoomScaleNormal="100" workbookViewId="0">
      <selection activeCell="F17" sqref="F17"/>
    </sheetView>
  </sheetViews>
  <sheetFormatPr defaultRowHeight="14.25" x14ac:dyDescent="0.45"/>
  <cols>
    <col min="1" max="2" width="26.265625" customWidth="1"/>
    <col min="3" max="3" width="17.265625" customWidth="1"/>
    <col min="4" max="4" width="16" customWidth="1"/>
    <col min="5" max="5" width="16.59765625" customWidth="1"/>
    <col min="6" max="7" width="16.73046875" customWidth="1"/>
  </cols>
  <sheetData>
    <row r="1" spans="1:7" ht="71.650000000000006" thickBot="1" x14ac:dyDescent="0.5">
      <c r="A1" s="41" t="s">
        <v>19</v>
      </c>
      <c r="B1" s="39" t="s">
        <v>41</v>
      </c>
      <c r="C1" s="40" t="s">
        <v>43</v>
      </c>
      <c r="D1" s="40" t="s">
        <v>40</v>
      </c>
      <c r="E1" s="40" t="s">
        <v>42</v>
      </c>
      <c r="F1" s="39" t="s">
        <v>44</v>
      </c>
      <c r="G1" s="40" t="s">
        <v>45</v>
      </c>
    </row>
    <row r="2" spans="1:7" ht="28.5" x14ac:dyDescent="0.45">
      <c r="A2" s="7" t="s">
        <v>16</v>
      </c>
      <c r="B2" s="9" t="s">
        <v>15</v>
      </c>
      <c r="C2" s="9">
        <v>200</v>
      </c>
      <c r="D2" s="9">
        <f>C2*24</f>
        <v>4800</v>
      </c>
      <c r="E2" s="9">
        <f>C2*48</f>
        <v>9600</v>
      </c>
      <c r="F2" s="9"/>
      <c r="G2" s="19">
        <f t="shared" ref="G2:G9" si="0">E2*F2</f>
        <v>0</v>
      </c>
    </row>
    <row r="3" spans="1:7" ht="28.5" x14ac:dyDescent="0.45">
      <c r="A3" s="1" t="s">
        <v>17</v>
      </c>
      <c r="B3" s="10" t="s">
        <v>15</v>
      </c>
      <c r="C3" s="10">
        <v>250</v>
      </c>
      <c r="D3" s="10">
        <f t="shared" ref="D3:D9" si="1">C3*24</f>
        <v>6000</v>
      </c>
      <c r="E3" s="10">
        <f t="shared" ref="E3:E9" si="2">C3*48</f>
        <v>12000</v>
      </c>
      <c r="F3" s="10"/>
      <c r="G3" s="21">
        <f t="shared" si="0"/>
        <v>0</v>
      </c>
    </row>
    <row r="4" spans="1:7" ht="28.5" x14ac:dyDescent="0.45">
      <c r="A4" s="1" t="s">
        <v>18</v>
      </c>
      <c r="B4" s="10" t="s">
        <v>15</v>
      </c>
      <c r="C4" s="10">
        <v>550</v>
      </c>
      <c r="D4" s="10">
        <f t="shared" si="1"/>
        <v>13200</v>
      </c>
      <c r="E4" s="10">
        <f>C4*48</f>
        <v>26400</v>
      </c>
      <c r="F4" s="10"/>
      <c r="G4" s="21">
        <f t="shared" si="0"/>
        <v>0</v>
      </c>
    </row>
    <row r="5" spans="1:7" ht="28.5" x14ac:dyDescent="0.45">
      <c r="A5" s="1" t="s">
        <v>35</v>
      </c>
      <c r="B5" s="10" t="s">
        <v>15</v>
      </c>
      <c r="C5" s="10">
        <v>100</v>
      </c>
      <c r="D5" s="10">
        <f t="shared" si="1"/>
        <v>2400</v>
      </c>
      <c r="E5" s="10">
        <f t="shared" si="2"/>
        <v>4800</v>
      </c>
      <c r="F5" s="10"/>
      <c r="G5" s="21">
        <f t="shared" si="0"/>
        <v>0</v>
      </c>
    </row>
    <row r="6" spans="1:7" ht="28.5" x14ac:dyDescent="0.45">
      <c r="A6" s="1" t="s">
        <v>36</v>
      </c>
      <c r="B6" s="10" t="s">
        <v>15</v>
      </c>
      <c r="C6" s="11">
        <v>100</v>
      </c>
      <c r="D6" s="10">
        <f t="shared" si="1"/>
        <v>2400</v>
      </c>
      <c r="E6" s="10">
        <f t="shared" si="2"/>
        <v>4800</v>
      </c>
      <c r="F6" s="12"/>
      <c r="G6" s="21">
        <f t="shared" si="0"/>
        <v>0</v>
      </c>
    </row>
    <row r="7" spans="1:7" ht="28.5" x14ac:dyDescent="0.45">
      <c r="A7" s="1" t="s">
        <v>37</v>
      </c>
      <c r="B7" s="10" t="s">
        <v>15</v>
      </c>
      <c r="C7" s="10">
        <v>100</v>
      </c>
      <c r="D7" s="10">
        <f t="shared" si="1"/>
        <v>2400</v>
      </c>
      <c r="E7" s="11">
        <f t="shared" si="2"/>
        <v>4800</v>
      </c>
      <c r="F7" s="13"/>
      <c r="G7" s="23">
        <f t="shared" si="0"/>
        <v>0</v>
      </c>
    </row>
    <row r="8" spans="1:7" ht="28.5" x14ac:dyDescent="0.45">
      <c r="A8" s="1" t="s">
        <v>38</v>
      </c>
      <c r="B8" s="10" t="s">
        <v>15</v>
      </c>
      <c r="C8" s="10">
        <v>20</v>
      </c>
      <c r="D8" s="10">
        <f t="shared" si="1"/>
        <v>480</v>
      </c>
      <c r="E8" s="11">
        <f t="shared" si="2"/>
        <v>960</v>
      </c>
      <c r="F8" s="13"/>
      <c r="G8" s="23">
        <f t="shared" si="0"/>
        <v>0</v>
      </c>
    </row>
    <row r="9" spans="1:7" x14ac:dyDescent="0.45">
      <c r="A9" s="1" t="s">
        <v>39</v>
      </c>
      <c r="B9" s="10" t="s">
        <v>15</v>
      </c>
      <c r="C9" s="10">
        <v>100</v>
      </c>
      <c r="D9" s="10">
        <f t="shared" si="1"/>
        <v>2400</v>
      </c>
      <c r="E9" s="11">
        <f t="shared" si="2"/>
        <v>4800</v>
      </c>
      <c r="F9" s="13"/>
      <c r="G9" s="23">
        <f t="shared" si="0"/>
        <v>0</v>
      </c>
    </row>
    <row r="10" spans="1:7" ht="57" x14ac:dyDescent="0.45">
      <c r="A10" s="1" t="s">
        <v>13</v>
      </c>
      <c r="B10" s="10" t="s">
        <v>14</v>
      </c>
      <c r="C10" s="10" t="s">
        <v>21</v>
      </c>
      <c r="D10" s="10" t="s">
        <v>21</v>
      </c>
      <c r="E10" s="11">
        <v>1</v>
      </c>
      <c r="F10" s="13">
        <v>600000</v>
      </c>
      <c r="G10" s="23">
        <v>600000</v>
      </c>
    </row>
    <row r="11" spans="1:7" ht="42.75" x14ac:dyDescent="0.45">
      <c r="A11" s="1" t="s">
        <v>46</v>
      </c>
      <c r="B11" s="10" t="s">
        <v>21</v>
      </c>
      <c r="C11" s="10" t="s">
        <v>21</v>
      </c>
      <c r="D11" s="10" t="s">
        <v>21</v>
      </c>
      <c r="E11" s="11" t="s">
        <v>21</v>
      </c>
      <c r="F11" s="13" t="s">
        <v>21</v>
      </c>
      <c r="G11" s="23" t="s">
        <v>65</v>
      </c>
    </row>
    <row r="12" spans="1:7" ht="57.4" thickBot="1" x14ac:dyDescent="0.5">
      <c r="A12" s="38" t="s">
        <v>53</v>
      </c>
      <c r="B12" s="36" t="s">
        <v>21</v>
      </c>
      <c r="C12" s="36" t="s">
        <v>21</v>
      </c>
      <c r="D12" s="36" t="s">
        <v>21</v>
      </c>
      <c r="E12" s="32" t="s">
        <v>21</v>
      </c>
      <c r="F12" s="37" t="s">
        <v>21</v>
      </c>
      <c r="G12" s="49" t="s">
        <v>65</v>
      </c>
    </row>
    <row r="13" spans="1:7" x14ac:dyDescent="0.45">
      <c r="A13" s="50" t="s">
        <v>3</v>
      </c>
      <c r="B13" s="51"/>
      <c r="C13" s="51"/>
      <c r="D13" s="51"/>
      <c r="E13" s="51"/>
      <c r="F13" s="52"/>
      <c r="G13" s="48">
        <f>SUM(G2:G10)</f>
        <v>600000</v>
      </c>
    </row>
    <row r="14" spans="1:7" x14ac:dyDescent="0.45">
      <c r="A14" s="53" t="s">
        <v>4</v>
      </c>
      <c r="B14" s="54"/>
      <c r="C14" s="54"/>
      <c r="D14" s="54"/>
      <c r="E14" s="54"/>
      <c r="F14" s="55"/>
      <c r="G14" s="4">
        <f>G15-G13</f>
        <v>138000</v>
      </c>
    </row>
    <row r="15" spans="1:7" ht="14.65" thickBot="1" x14ac:dyDescent="0.5">
      <c r="A15" s="56" t="s">
        <v>5</v>
      </c>
      <c r="B15" s="57"/>
      <c r="C15" s="57"/>
      <c r="D15" s="57"/>
      <c r="E15" s="57"/>
      <c r="F15" s="58"/>
      <c r="G15" s="46">
        <f>G13*1.23</f>
        <v>738000</v>
      </c>
    </row>
  </sheetData>
  <mergeCells count="3">
    <mergeCell ref="A13:F13"/>
    <mergeCell ref="A14:F14"/>
    <mergeCell ref="A15:F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0"/>
  <sheetViews>
    <sheetView zoomScaleNormal="100" workbookViewId="0">
      <selection activeCell="B6" sqref="B6"/>
    </sheetView>
  </sheetViews>
  <sheetFormatPr defaultRowHeight="14.25" x14ac:dyDescent="0.45"/>
  <cols>
    <col min="1" max="1" width="4.59765625" customWidth="1"/>
    <col min="2" max="2" width="32.73046875" customWidth="1"/>
    <col min="3" max="3" width="14.3984375" customWidth="1"/>
    <col min="4" max="4" width="15" customWidth="1"/>
    <col min="5" max="5" width="11.73046875" customWidth="1"/>
    <col min="6" max="6" width="15" customWidth="1"/>
  </cols>
  <sheetData>
    <row r="1" spans="2:6" ht="14.65" thickBot="1" x14ac:dyDescent="0.5"/>
    <row r="2" spans="2:6" ht="43.15" thickBot="1" x14ac:dyDescent="0.5">
      <c r="B2" s="24" t="s">
        <v>19</v>
      </c>
      <c r="C2" s="16" t="s">
        <v>20</v>
      </c>
      <c r="D2" s="2" t="s">
        <v>0</v>
      </c>
      <c r="E2" s="17" t="s">
        <v>1</v>
      </c>
      <c r="F2" s="2" t="s">
        <v>64</v>
      </c>
    </row>
    <row r="3" spans="2:6" ht="63.6" customHeight="1" x14ac:dyDescent="0.45">
      <c r="B3" s="18" t="s">
        <v>2</v>
      </c>
      <c r="C3" s="9" t="s">
        <v>8</v>
      </c>
      <c r="D3" s="9">
        <v>48</v>
      </c>
      <c r="E3" s="9"/>
      <c r="F3" s="19">
        <f>D3*E3</f>
        <v>0</v>
      </c>
    </row>
    <row r="4" spans="2:6" ht="42.75" x14ac:dyDescent="0.45">
      <c r="B4" s="20" t="s">
        <v>12</v>
      </c>
      <c r="C4" s="10" t="s">
        <v>7</v>
      </c>
      <c r="D4" s="10">
        <v>1</v>
      </c>
      <c r="E4" s="10"/>
      <c r="F4" s="21">
        <f>D4*E4</f>
        <v>0</v>
      </c>
    </row>
    <row r="5" spans="2:6" ht="42.75" x14ac:dyDescent="0.45">
      <c r="B5" s="20" t="s">
        <v>11</v>
      </c>
      <c r="C5" s="10" t="s">
        <v>8</v>
      </c>
      <c r="D5" s="10">
        <v>48</v>
      </c>
      <c r="E5" s="10"/>
      <c r="F5" s="21">
        <f>D5*E5</f>
        <v>0</v>
      </c>
    </row>
    <row r="6" spans="2:6" ht="47.45" customHeight="1" x14ac:dyDescent="0.45">
      <c r="B6" s="22" t="s">
        <v>9</v>
      </c>
      <c r="C6" s="10" t="s">
        <v>6</v>
      </c>
      <c r="D6" s="11">
        <v>15000000</v>
      </c>
      <c r="E6" s="12"/>
      <c r="F6" s="21">
        <f>D6*E6</f>
        <v>0</v>
      </c>
    </row>
    <row r="7" spans="2:6" ht="57" customHeight="1" thickBot="1" x14ac:dyDescent="0.5">
      <c r="B7" s="44" t="s">
        <v>10</v>
      </c>
      <c r="C7" s="14" t="s">
        <v>6</v>
      </c>
      <c r="D7" s="45">
        <v>10000000</v>
      </c>
      <c r="E7" s="15"/>
      <c r="F7" s="34">
        <f>D7*E7</f>
        <v>0</v>
      </c>
    </row>
    <row r="8" spans="2:6" x14ac:dyDescent="0.45">
      <c r="B8" s="50" t="s">
        <v>3</v>
      </c>
      <c r="C8" s="51"/>
      <c r="D8" s="51"/>
      <c r="E8" s="52"/>
      <c r="F8" s="48">
        <f>SUM(F3:F7)</f>
        <v>0</v>
      </c>
    </row>
    <row r="9" spans="2:6" x14ac:dyDescent="0.45">
      <c r="B9" s="53" t="s">
        <v>4</v>
      </c>
      <c r="C9" s="54"/>
      <c r="D9" s="54"/>
      <c r="E9" s="55"/>
      <c r="F9" s="4">
        <f>F10-F8</f>
        <v>0</v>
      </c>
    </row>
    <row r="10" spans="2:6" ht="14.65" thickBot="1" x14ac:dyDescent="0.5">
      <c r="B10" s="56" t="s">
        <v>5</v>
      </c>
      <c r="C10" s="57"/>
      <c r="D10" s="57"/>
      <c r="E10" s="58"/>
      <c r="F10" s="5">
        <f>F8*1.23</f>
        <v>0</v>
      </c>
    </row>
  </sheetData>
  <mergeCells count="3">
    <mergeCell ref="B8:E8"/>
    <mergeCell ref="B9:E9"/>
    <mergeCell ref="B10:E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0084A-67BB-4472-BE15-426372E669F8}">
  <dimension ref="A1:G15"/>
  <sheetViews>
    <sheetView topLeftCell="A7" workbookViewId="0">
      <selection activeCell="I12" sqref="I12"/>
    </sheetView>
  </sheetViews>
  <sheetFormatPr defaultRowHeight="14.25" x14ac:dyDescent="0.45"/>
  <cols>
    <col min="1" max="1" width="21.73046875" customWidth="1"/>
    <col min="2" max="2" width="24.73046875" customWidth="1"/>
    <col min="3" max="3" width="23.86328125" customWidth="1"/>
    <col min="4" max="5" width="21.1328125" customWidth="1"/>
    <col min="6" max="6" width="20.86328125" customWidth="1"/>
  </cols>
  <sheetData>
    <row r="1" spans="1:7" ht="90" customHeight="1" thickBot="1" x14ac:dyDescent="0.5">
      <c r="A1" s="24" t="s">
        <v>47</v>
      </c>
      <c r="B1" s="17" t="s">
        <v>20</v>
      </c>
      <c r="C1" s="2" t="s">
        <v>43</v>
      </c>
      <c r="D1" s="2" t="s">
        <v>42</v>
      </c>
      <c r="E1" s="17" t="s">
        <v>49</v>
      </c>
      <c r="F1" s="2" t="s">
        <v>45</v>
      </c>
    </row>
    <row r="2" spans="1:7" ht="28.5" x14ac:dyDescent="0.45">
      <c r="A2" s="30" t="s">
        <v>54</v>
      </c>
      <c r="B2" s="31" t="s">
        <v>48</v>
      </c>
      <c r="C2" s="42">
        <v>2000</v>
      </c>
      <c r="D2" s="31">
        <f t="shared" ref="D2:D11" si="0">C2*48</f>
        <v>96000</v>
      </c>
      <c r="E2" s="31"/>
      <c r="F2" s="33">
        <f t="shared" ref="F2:F11" si="1">D2*E2</f>
        <v>0</v>
      </c>
    </row>
    <row r="3" spans="1:7" ht="28.5" x14ac:dyDescent="0.45">
      <c r="A3" s="30" t="s">
        <v>55</v>
      </c>
      <c r="B3" s="10" t="s">
        <v>48</v>
      </c>
      <c r="C3" s="11">
        <v>1000</v>
      </c>
      <c r="D3" s="10">
        <f t="shared" si="0"/>
        <v>48000</v>
      </c>
      <c r="E3" s="31"/>
      <c r="F3" s="33">
        <f t="shared" si="1"/>
        <v>0</v>
      </c>
    </row>
    <row r="4" spans="1:7" ht="28.5" x14ac:dyDescent="0.45">
      <c r="A4" s="1" t="s">
        <v>57</v>
      </c>
      <c r="B4" s="10" t="s">
        <v>48</v>
      </c>
      <c r="C4" s="11">
        <v>100000</v>
      </c>
      <c r="D4" s="10">
        <f t="shared" si="0"/>
        <v>4800000</v>
      </c>
      <c r="E4" s="10"/>
      <c r="F4" s="21">
        <f t="shared" si="1"/>
        <v>0</v>
      </c>
    </row>
    <row r="5" spans="1:7" ht="28.5" x14ac:dyDescent="0.45">
      <c r="A5" s="1" t="s">
        <v>56</v>
      </c>
      <c r="B5" s="10" t="s">
        <v>48</v>
      </c>
      <c r="C5" s="11">
        <v>11000</v>
      </c>
      <c r="D5" s="10">
        <f t="shared" si="0"/>
        <v>528000</v>
      </c>
      <c r="E5" s="10"/>
      <c r="F5" s="21">
        <f t="shared" si="1"/>
        <v>0</v>
      </c>
    </row>
    <row r="6" spans="1:7" ht="42.75" x14ac:dyDescent="0.45">
      <c r="A6" s="3" t="s">
        <v>58</v>
      </c>
      <c r="B6" s="10" t="s">
        <v>48</v>
      </c>
      <c r="C6" s="11">
        <v>200</v>
      </c>
      <c r="D6" s="10">
        <f t="shared" si="0"/>
        <v>9600</v>
      </c>
      <c r="E6" s="12"/>
      <c r="F6" s="21">
        <f t="shared" si="1"/>
        <v>0</v>
      </c>
    </row>
    <row r="7" spans="1:7" ht="42.75" x14ac:dyDescent="0.45">
      <c r="A7" s="3" t="s">
        <v>60</v>
      </c>
      <c r="B7" s="10" t="s">
        <v>48</v>
      </c>
      <c r="C7" s="11">
        <v>1000</v>
      </c>
      <c r="D7" s="11">
        <f t="shared" si="0"/>
        <v>48000</v>
      </c>
      <c r="E7" s="13"/>
      <c r="F7" s="23">
        <f t="shared" si="1"/>
        <v>0</v>
      </c>
    </row>
    <row r="8" spans="1:7" ht="28.5" x14ac:dyDescent="0.45">
      <c r="A8" s="3" t="s">
        <v>59</v>
      </c>
      <c r="B8" s="10" t="s">
        <v>48</v>
      </c>
      <c r="C8" s="11">
        <v>50</v>
      </c>
      <c r="D8" s="11">
        <f t="shared" si="0"/>
        <v>2400</v>
      </c>
      <c r="E8" s="13"/>
      <c r="F8" s="23">
        <f t="shared" si="1"/>
        <v>0</v>
      </c>
    </row>
    <row r="9" spans="1:7" ht="57" x14ac:dyDescent="0.45">
      <c r="A9" s="43" t="s">
        <v>50</v>
      </c>
      <c r="B9" s="10" t="s">
        <v>48</v>
      </c>
      <c r="C9" s="10">
        <v>165000</v>
      </c>
      <c r="D9" s="11">
        <f t="shared" si="0"/>
        <v>7920000</v>
      </c>
      <c r="E9" s="13"/>
      <c r="F9" s="23">
        <f t="shared" si="1"/>
        <v>0</v>
      </c>
      <c r="G9" s="35"/>
    </row>
    <row r="10" spans="1:7" ht="42.75" x14ac:dyDescent="0.45">
      <c r="A10" s="6" t="s">
        <v>61</v>
      </c>
      <c r="B10" s="10" t="s">
        <v>48</v>
      </c>
      <c r="C10" s="10">
        <v>50</v>
      </c>
      <c r="D10" s="11">
        <f t="shared" si="0"/>
        <v>2400</v>
      </c>
      <c r="E10" s="13"/>
      <c r="F10" s="23">
        <f t="shared" si="1"/>
        <v>0</v>
      </c>
    </row>
    <row r="11" spans="1:7" ht="28.5" x14ac:dyDescent="0.45">
      <c r="A11" s="1" t="s">
        <v>62</v>
      </c>
      <c r="B11" s="31" t="s">
        <v>48</v>
      </c>
      <c r="C11" s="31">
        <v>100</v>
      </c>
      <c r="D11" s="11">
        <f t="shared" si="0"/>
        <v>4800</v>
      </c>
      <c r="E11" s="13"/>
      <c r="F11" s="23">
        <f t="shared" si="1"/>
        <v>0</v>
      </c>
    </row>
    <row r="12" spans="1:7" ht="71.650000000000006" thickBot="1" x14ac:dyDescent="0.5">
      <c r="A12" s="8" t="s">
        <v>53</v>
      </c>
      <c r="B12" s="14" t="s">
        <v>21</v>
      </c>
      <c r="C12" s="14" t="s">
        <v>21</v>
      </c>
      <c r="D12" s="32" t="s">
        <v>21</v>
      </c>
      <c r="E12" s="15">
        <v>0</v>
      </c>
      <c r="F12" s="34">
        <v>0</v>
      </c>
    </row>
    <row r="13" spans="1:7" x14ac:dyDescent="0.45">
      <c r="A13" s="59" t="s">
        <v>3</v>
      </c>
      <c r="B13" s="60"/>
      <c r="C13" s="60"/>
      <c r="D13" s="60"/>
      <c r="E13" s="61"/>
      <c r="F13" s="47">
        <f>SUM(F2:F12)</f>
        <v>0</v>
      </c>
    </row>
    <row r="14" spans="1:7" x14ac:dyDescent="0.45">
      <c r="A14" s="53" t="s">
        <v>4</v>
      </c>
      <c r="B14" s="54"/>
      <c r="C14" s="54"/>
      <c r="D14" s="54"/>
      <c r="E14" s="55"/>
      <c r="F14" s="4">
        <f>F15-F13</f>
        <v>0</v>
      </c>
    </row>
    <row r="15" spans="1:7" ht="14.65" thickBot="1" x14ac:dyDescent="0.5">
      <c r="A15" s="56" t="s">
        <v>5</v>
      </c>
      <c r="B15" s="57"/>
      <c r="C15" s="57"/>
      <c r="D15" s="57"/>
      <c r="E15" s="58"/>
      <c r="F15" s="46">
        <f>F13*1.23</f>
        <v>0</v>
      </c>
    </row>
  </sheetData>
  <mergeCells count="3">
    <mergeCell ref="A13:E13"/>
    <mergeCell ref="A14:E14"/>
    <mergeCell ref="A15:E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AD200-8D68-43C3-9892-DAC1126992CF}">
  <dimension ref="C1:E32"/>
  <sheetViews>
    <sheetView tabSelected="1" zoomScale="90" zoomScaleNormal="90" workbookViewId="0">
      <selection activeCell="E9" sqref="E9:E14"/>
    </sheetView>
  </sheetViews>
  <sheetFormatPr defaultRowHeight="14.25" x14ac:dyDescent="0.45"/>
  <cols>
    <col min="3" max="3" width="32.73046875" customWidth="1"/>
    <col min="4" max="4" width="22.3984375" customWidth="1"/>
    <col min="5" max="5" width="55.59765625" customWidth="1"/>
  </cols>
  <sheetData>
    <row r="1" spans="3:5" ht="25.5" x14ac:dyDescent="0.45">
      <c r="C1" s="64" t="s">
        <v>22</v>
      </c>
      <c r="D1" s="64"/>
      <c r="E1" s="64"/>
    </row>
    <row r="2" spans="3:5" ht="25.5" x14ac:dyDescent="0.45">
      <c r="C2" s="25" t="s">
        <v>23</v>
      </c>
      <c r="D2" s="65"/>
      <c r="E2" s="66"/>
    </row>
    <row r="3" spans="3:5" ht="25.5" x14ac:dyDescent="0.45">
      <c r="C3" s="25" t="s">
        <v>24</v>
      </c>
      <c r="D3" s="65"/>
      <c r="E3" s="66"/>
    </row>
    <row r="4" spans="3:5" ht="28.5" x14ac:dyDescent="0.45">
      <c r="C4" s="25" t="s">
        <v>25</v>
      </c>
      <c r="D4" s="65"/>
      <c r="E4" s="66"/>
    </row>
    <row r="5" spans="3:5" ht="25.5" x14ac:dyDescent="0.45">
      <c r="C5" s="25" t="s">
        <v>26</v>
      </c>
      <c r="D5" s="65"/>
      <c r="E5" s="66"/>
    </row>
    <row r="6" spans="3:5" ht="25.5" x14ac:dyDescent="0.45">
      <c r="C6" s="25" t="s">
        <v>63</v>
      </c>
      <c r="D6" s="65"/>
      <c r="E6" s="66"/>
    </row>
    <row r="7" spans="3:5" ht="25.5" x14ac:dyDescent="0.45">
      <c r="C7" s="25" t="s">
        <v>27</v>
      </c>
      <c r="D7" s="65"/>
      <c r="E7" s="66"/>
    </row>
    <row r="8" spans="3:5" ht="14.65" thickBot="1" x14ac:dyDescent="0.5">
      <c r="C8" s="26"/>
      <c r="D8" s="26"/>
      <c r="E8" s="26"/>
    </row>
    <row r="9" spans="3:5" ht="30.6" customHeight="1" x14ac:dyDescent="0.45">
      <c r="C9" s="67" t="s">
        <v>52</v>
      </c>
      <c r="D9" s="68"/>
      <c r="E9" s="77">
        <f>'Poskytovanie mobilných elektron'!G13</f>
        <v>600000</v>
      </c>
    </row>
    <row r="10" spans="3:5" ht="15.75" x14ac:dyDescent="0.45">
      <c r="C10" s="69" t="s">
        <v>34</v>
      </c>
      <c r="D10" s="70"/>
      <c r="E10" s="78">
        <f>SMS_brána!F8</f>
        <v>0</v>
      </c>
    </row>
    <row r="11" spans="3:5" ht="29.45" customHeight="1" x14ac:dyDescent="0.45">
      <c r="C11" s="69" t="s">
        <v>51</v>
      </c>
      <c r="D11" s="70"/>
      <c r="E11" s="78">
        <f>'Pripojenie účastníka do verejne'!F13</f>
        <v>0</v>
      </c>
    </row>
    <row r="12" spans="3:5" ht="26.45" customHeight="1" x14ac:dyDescent="0.45">
      <c r="C12" s="71" t="s">
        <v>28</v>
      </c>
      <c r="D12" s="72"/>
      <c r="E12" s="79">
        <f>SUM(E9:E11)</f>
        <v>600000</v>
      </c>
    </row>
    <row r="13" spans="3:5" ht="15.75" x14ac:dyDescent="0.45">
      <c r="C13" s="62" t="s">
        <v>4</v>
      </c>
      <c r="D13" s="63"/>
      <c r="E13" s="78">
        <f>E14-E12</f>
        <v>138000</v>
      </c>
    </row>
    <row r="14" spans="3:5" ht="18.399999999999999" thickBot="1" x14ac:dyDescent="0.5">
      <c r="C14" s="73" t="s">
        <v>29</v>
      </c>
      <c r="D14" s="74"/>
      <c r="E14" s="80">
        <f>E12*1.23</f>
        <v>738000</v>
      </c>
    </row>
    <row r="15" spans="3:5" x14ac:dyDescent="0.45">
      <c r="C15" s="26"/>
      <c r="D15" s="26"/>
      <c r="E15" s="26"/>
    </row>
    <row r="16" spans="3:5" x14ac:dyDescent="0.45">
      <c r="C16" s="75" t="s">
        <v>66</v>
      </c>
      <c r="D16" s="75"/>
      <c r="E16" s="75"/>
    </row>
    <row r="17" spans="3:5" x14ac:dyDescent="0.45">
      <c r="C17" s="26"/>
      <c r="D17" s="26"/>
      <c r="E17" s="26"/>
    </row>
    <row r="18" spans="3:5" x14ac:dyDescent="0.45">
      <c r="C18" s="75"/>
      <c r="D18" s="75"/>
      <c r="E18" s="75"/>
    </row>
    <row r="19" spans="3:5" x14ac:dyDescent="0.45">
      <c r="C19" s="26"/>
      <c r="D19" s="26"/>
      <c r="E19" s="26"/>
    </row>
    <row r="20" spans="3:5" x14ac:dyDescent="0.45">
      <c r="C20" s="75"/>
      <c r="D20" s="75"/>
      <c r="E20" s="75"/>
    </row>
    <row r="21" spans="3:5" x14ac:dyDescent="0.45">
      <c r="C21" s="27"/>
      <c r="D21" s="27"/>
      <c r="E21" s="27"/>
    </row>
    <row r="22" spans="3:5" x14ac:dyDescent="0.45">
      <c r="C22" s="27"/>
      <c r="D22" s="27"/>
      <c r="E22" s="27"/>
    </row>
    <row r="23" spans="3:5" x14ac:dyDescent="0.45">
      <c r="C23" s="27"/>
      <c r="D23" s="27"/>
      <c r="E23" s="27"/>
    </row>
    <row r="24" spans="3:5" x14ac:dyDescent="0.45">
      <c r="C24" s="26"/>
      <c r="D24" s="26"/>
      <c r="E24" s="26"/>
    </row>
    <row r="25" spans="3:5" ht="28.5" x14ac:dyDescent="0.45">
      <c r="C25" s="28" t="s">
        <v>32</v>
      </c>
      <c r="D25" s="26"/>
      <c r="E25" s="26"/>
    </row>
    <row r="26" spans="3:5" x14ac:dyDescent="0.45">
      <c r="C26" s="28"/>
      <c r="D26" s="26"/>
      <c r="E26" s="26"/>
    </row>
    <row r="27" spans="3:5" x14ac:dyDescent="0.45">
      <c r="C27" s="28"/>
      <c r="D27" s="26"/>
      <c r="E27" s="26"/>
    </row>
    <row r="28" spans="3:5" x14ac:dyDescent="0.45">
      <c r="C28" s="26"/>
      <c r="D28" s="29" t="s">
        <v>30</v>
      </c>
      <c r="E28" s="26"/>
    </row>
    <row r="29" spans="3:5" x14ac:dyDescent="0.45">
      <c r="C29" s="26"/>
      <c r="D29" s="29" t="s">
        <v>31</v>
      </c>
      <c r="E29" s="26"/>
    </row>
    <row r="30" spans="3:5" x14ac:dyDescent="0.45">
      <c r="C30" s="26"/>
      <c r="D30" s="29"/>
      <c r="E30" s="26"/>
    </row>
    <row r="31" spans="3:5" x14ac:dyDescent="0.45">
      <c r="C31" s="26"/>
      <c r="D31" s="26"/>
      <c r="E31" s="26"/>
    </row>
    <row r="32" spans="3:5" x14ac:dyDescent="0.45">
      <c r="C32" s="76" t="s">
        <v>33</v>
      </c>
      <c r="D32" s="76"/>
      <c r="E32" s="76"/>
    </row>
  </sheetData>
  <mergeCells count="17">
    <mergeCell ref="C14:D14"/>
    <mergeCell ref="C16:E16"/>
    <mergeCell ref="C18:E18"/>
    <mergeCell ref="C20:E20"/>
    <mergeCell ref="C32:E32"/>
    <mergeCell ref="C13:D13"/>
    <mergeCell ref="C1:E1"/>
    <mergeCell ref="D2:E2"/>
    <mergeCell ref="D3:E3"/>
    <mergeCell ref="D4:E4"/>
    <mergeCell ref="D5:E5"/>
    <mergeCell ref="D6:E6"/>
    <mergeCell ref="D7:E7"/>
    <mergeCell ref="C9:D9"/>
    <mergeCell ref="C10:D10"/>
    <mergeCell ref="C11:D11"/>
    <mergeCell ref="C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Poskytovanie mobilných elektron</vt:lpstr>
      <vt:lpstr>SMS_brána</vt:lpstr>
      <vt:lpstr>Pripojenie účastníka do verejne</vt:lpstr>
      <vt:lpstr>Cena_spolu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Miľová Nikola, Mgr., DiS.</dc:creator>
  <cp:lastModifiedBy>Daniel Mikuščák</cp:lastModifiedBy>
  <dcterms:created xsi:type="dcterms:W3CDTF">2025-02-10T08:00:25Z</dcterms:created>
  <dcterms:modified xsi:type="dcterms:W3CDTF">2026-10-07T17:41:29Z</dcterms:modified>
</cp:coreProperties>
</file>