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ZETARGI\2026\Usługi Leśne 2027\"/>
    </mc:Choice>
  </mc:AlternateContent>
  <xr:revisionPtr revIDLastSave="0" documentId="13_ncr:1_{AF2B6C55-58F6-4256-923D-3371C55B30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_P2" sheetId="2" r:id="rId1"/>
  </sheets>
  <definedNames>
    <definedName name="_xlnm.Print_Area" localSheetId="0">'Formularz ofertowy_P2'!$B$1:$O$131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6" i="2" l="1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52" i="2"/>
  <c r="K52" i="2" s="1"/>
  <c r="L52" i="2" s="1"/>
  <c r="I47" i="2"/>
  <c r="K47" i="2" s="1"/>
  <c r="L47" i="2" s="1"/>
  <c r="I42" i="2"/>
  <c r="K42" i="2" s="1"/>
  <c r="L42" i="2" s="1"/>
  <c r="I37" i="2"/>
  <c r="K37" i="2" s="1"/>
  <c r="L37" i="2" s="1"/>
  <c r="I32" i="2"/>
  <c r="K32" i="2" s="1"/>
  <c r="L32" i="2" s="1"/>
  <c r="K56" i="2" l="1"/>
  <c r="L56" i="2" s="1"/>
  <c r="K57" i="2"/>
  <c r="L57" i="2" s="1"/>
  <c r="K58" i="2"/>
  <c r="L58" i="2" s="1"/>
  <c r="K59" i="2"/>
  <c r="L59" i="2" s="1"/>
  <c r="K60" i="2"/>
  <c r="L60" i="2" s="1"/>
  <c r="K61" i="2"/>
  <c r="L61" i="2" s="1"/>
  <c r="K62" i="2"/>
  <c r="L62" i="2" s="1"/>
  <c r="K63" i="2"/>
  <c r="L63" i="2" s="1"/>
  <c r="K64" i="2"/>
  <c r="L64" i="2" s="1"/>
  <c r="K65" i="2"/>
  <c r="L65" i="2" s="1"/>
  <c r="K66" i="2"/>
  <c r="L66" i="2" s="1"/>
  <c r="K67" i="2"/>
  <c r="L67" i="2" s="1"/>
  <c r="K68" i="2"/>
  <c r="L68" i="2" s="1"/>
  <c r="K69" i="2"/>
  <c r="L69" i="2" s="1"/>
  <c r="K70" i="2"/>
  <c r="L70" i="2" s="1"/>
  <c r="K71" i="2"/>
  <c r="L71" i="2" s="1"/>
  <c r="K72" i="2"/>
  <c r="L72" i="2" s="1"/>
  <c r="K73" i="2"/>
  <c r="L73" i="2" s="1"/>
  <c r="K74" i="2"/>
  <c r="L74" i="2" s="1"/>
  <c r="K75" i="2"/>
  <c r="L75" i="2" s="1"/>
  <c r="K76" i="2"/>
  <c r="L76" i="2" s="1"/>
  <c r="K77" i="2"/>
  <c r="L77" i="2" s="1"/>
  <c r="K78" i="2"/>
  <c r="L78" i="2" s="1"/>
  <c r="K79" i="2"/>
  <c r="L79" i="2" s="1"/>
  <c r="K80" i="2"/>
  <c r="L80" i="2" s="1"/>
  <c r="K81" i="2"/>
  <c r="L81" i="2" s="1"/>
  <c r="K82" i="2"/>
  <c r="L82" i="2" s="1"/>
  <c r="K83" i="2"/>
  <c r="L83" i="2" s="1"/>
  <c r="K84" i="2"/>
  <c r="L84" i="2" s="1"/>
  <c r="K85" i="2"/>
  <c r="L85" i="2" s="1"/>
  <c r="K86" i="2"/>
  <c r="L86" i="2" s="1"/>
  <c r="K87" i="2"/>
  <c r="L87" i="2" s="1"/>
  <c r="K88" i="2"/>
  <c r="L88" i="2" s="1"/>
  <c r="K89" i="2"/>
  <c r="L89" i="2" s="1"/>
  <c r="I55" i="2" l="1"/>
  <c r="K55" i="2" l="1"/>
  <c r="L55" i="2" s="1"/>
  <c r="F92" i="2" s="1"/>
  <c r="F91" i="2"/>
</calcChain>
</file>

<file path=xl/sharedStrings.xml><?xml version="1.0" encoding="utf-8"?>
<sst xmlns="http://schemas.openxmlformats.org/spreadsheetml/2006/main" count="262" uniqueCount="158">
  <si>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</si>
  <si>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</si>
  <si>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</si>
  <si>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</si>
  <si>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</si>
  <si>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</si>
  <si>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</si>
  <si>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</si>
  <si>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</si>
  <si>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</si>
  <si>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</si>
  <si>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</si>
  <si>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</si>
  <si>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</si>
  <si>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</si>
  <si>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21</t>
  </si>
  <si>
    <t>WPOD-BN</t>
  </si>
  <si>
    <t>Wycinanie podszytów i podrostów z pozostawieniem na powierzchni, bez znoszenia i układania w stosy (teren równy lub falisty)</t>
  </si>
  <si>
    <t>HA</t>
  </si>
  <si>
    <t>102</t>
  </si>
  <si>
    <t>SADZ 1R</t>
  </si>
  <si>
    <t>Sadzenie 1-latek z odkrytym systemem korzeniowym</t>
  </si>
  <si>
    <t>TSZT</t>
  </si>
  <si>
    <t>103</t>
  </si>
  <si>
    <t>SADZ WIEL</t>
  </si>
  <si>
    <t>Sadzenie wielolatek z odkrytym systemem korzeniowym</t>
  </si>
  <si>
    <t>105</t>
  </si>
  <si>
    <t>SADZ POP</t>
  </si>
  <si>
    <t>Sadzenie jednolatek i wielolatek w poprawkach i uzupełnieniach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</si>
  <si>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</si>
  <si>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</si>
  <si>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</si>
  <si>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</si>
  <si>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</si>
  <si>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</si>
  <si>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</si>
  <si>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</si>
  <si>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</si>
  <si>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</si>
  <si>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</si>
  <si>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</si>
  <si>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</si>
  <si>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</si>
  <si>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</si>
  <si>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</si>
  <si>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</si>
  <si>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</si>
  <si>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</si>
  <si>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</si>
  <si>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</si>
  <si>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</si>
  <si>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</si>
  <si>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</si>
  <si>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</si>
  <si>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</si>
  <si>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</si>
  <si>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</si>
  <si>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</si>
  <si>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</si>
  <si>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</si>
  <si>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145</t>
  </si>
  <si>
    <t>GRODZ-SRN</t>
  </si>
  <si>
    <t>Grodzenie upraw przed zwierzyną siatką rozbiórkową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</si>
  <si>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</si>
  <si>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</si>
  <si>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</si>
  <si>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</si>
  <si>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</si>
  <si>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</si>
  <si>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</si>
  <si>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158</t>
  </si>
  <si>
    <t>PUŁ-RYJ</t>
  </si>
  <si>
    <t>Wykładanie pułapek na ryjkowce - dołki chwytne, wałki itp.</t>
  </si>
  <si>
    <t>SZT</t>
  </si>
  <si>
    <t>162</t>
  </si>
  <si>
    <t>SZUK-OWAD</t>
  </si>
  <si>
    <t>Próbne poszukiwania owadów w ściółce</t>
  </si>
  <si>
    <t>170</t>
  </si>
  <si>
    <t>ZAW-BUD</t>
  </si>
  <si>
    <t>Wywieszanie nowych budek lęgowych i schronów dla nietoperzy</t>
  </si>
  <si>
    <t>171</t>
  </si>
  <si>
    <t>NAPR-BUD</t>
  </si>
  <si>
    <t>Naprawa starych budek lęgowych i schronów dla nietoperzy</t>
  </si>
  <si>
    <t>172</t>
  </si>
  <si>
    <t>CZYSZ-BUD</t>
  </si>
  <si>
    <t>Czyszczenie budek lęgowych i schronów dla nietoperzy</t>
  </si>
  <si>
    <t>173</t>
  </si>
  <si>
    <t>N-ZSGDNSO</t>
  </si>
  <si>
    <t>Zbiór szyszek z gospodarczych drzewostanów nasiennych sosnowych</t>
  </si>
  <si>
    <t>KG</t>
  </si>
  <si>
    <t>196</t>
  </si>
  <si>
    <t>ZB-NASDB</t>
  </si>
  <si>
    <t>Zbiór nasion dęba</t>
  </si>
  <si>
    <t>199</t>
  </si>
  <si>
    <t>ZB-NASP</t>
  </si>
  <si>
    <t>Zbiór nasion pozostałych gatunków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</si>
  <si>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</si>
  <si>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</si>
  <si>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</si>
  <si>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</si>
  <si>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</si>
  <si>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</si>
  <si>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</si>
  <si>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</si>
  <si>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</si>
  <si>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</si>
  <si>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</si>
  <si>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</si>
  <si>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</si>
  <si>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</si>
  <si>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211</t>
  </si>
  <si>
    <t>GODZ MH23</t>
  </si>
  <si>
    <t>902</t>
  </si>
  <si>
    <t>PPOŻ-PORZ</t>
  </si>
  <si>
    <t>Porządkowanie terenów w ramach profilaktyki ppoż.</t>
  </si>
  <si>
    <t>909</t>
  </si>
  <si>
    <t>GOPP RH8</t>
  </si>
  <si>
    <t>914</t>
  </si>
  <si>
    <t>GOPP NOC</t>
  </si>
  <si>
    <t>Prace godzinowe w porze nocnej</t>
  </si>
  <si>
    <t>915</t>
  </si>
  <si>
    <t>GOPP MH8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</si>
  <si>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</si>
  <si>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</si>
  <si>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</si>
  <si>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</si>
  <si>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</si>
  <si>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</si>
  <si>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Kędzierzyn</t>
  </si>
  <si>
    <t xml:space="preserve">47-246 Kotlarnia; Brzozowa;48                   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</si>
  <si>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</si>
  <si>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</si>
  <si>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</si>
  <si>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</si>
  <si>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</si>
  <si>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</si>
  <si>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</si>
  <si>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</si>
  <si>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</si>
  <si>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</si>
  <si>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</si>
  <si>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</si>
  <si>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</si>
  <si>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</si>
  <si>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>7. Oświadczamy, że następujące usługi stanowiące przedmiot zamówienia wykonają poszczególni Wykonawcy wspólnie ubiegający się o udzielenie zamówienia**: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</si>
  <si>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</si>
  <si>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</si>
  <si>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</si>
  <si>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</si>
  <si>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</si>
  <si>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</si>
  <si>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r>
      <t xml:space="preserve">Odpowiadając na ogłoszenie o przetargu nieograniczonym na „Wykonywanie usług z zakresu gospodarki leśnej na terenie Nadleśnictwa Kędzierzyn w roku 2027''  składamy niniejszym ofertę na </t>
    </r>
    <r>
      <rPr>
        <b/>
        <sz val="12"/>
        <color rgb="FF333333"/>
        <rFont val="Arial"/>
        <family val="2"/>
        <charset val="238"/>
      </rPr>
      <t>PAKIET 2</t>
    </r>
    <r>
      <rPr>
        <sz val="11"/>
        <color rgb="FF333333"/>
        <rFont val="Arial"/>
        <family val="2"/>
        <charset val="238"/>
      </rPr>
      <t xml:space="preserve"> tego zamówienia:</t>
    </r>
  </si>
  <si>
    <t>UWAGA: punkt 3 dotyczy tylko wewnątrzwspólnotowej dostawy usług lub importu usług!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</si>
  <si>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</si>
  <si>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</si>
  <si>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</si>
  <si>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Załącznik nr 1.2 do SWZ </t>
  </si>
  <si>
    <t>ZG3.270.2.3.2026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</si>
</sst>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z_ł_-;\-* #,##0.00\ _z_ł_-;_-* &quot;-&quot;??\ _z_ł_-;_-@_-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i/>
      <sz val="11"/>
      <color rgb="FFFF0000"/>
      <name val="Aptos Narrow"/>
      <family val="2"/>
      <charset val="238"/>
      <scheme val="minor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6">
    <xf numFmtId="0" fontId="0" fillId="0" borderId="0" xfId="0"/>
    <xf numFmtId="0" fontId="1" fillId="2" borderId="0" xfId="0" applyFont="1" applyFill="1" applyAlignment="1" applyProtection="1">
      <alignment horizontal="left"/>
    </xf>
    <xf numFmtId="49" fontId="5" fillId="2" borderId="0" xfId="0" applyNumberFormat="1" applyFont="1" applyFill="1" applyAlignment="1" applyProtection="1">
      <alignment horizontal="left" vertical="top"/>
    </xf>
    <xf numFmtId="0" fontId="1" fillId="2" borderId="0" xfId="0" applyFont="1" applyFill="1" applyAlignment="1" applyProtection="1">
      <alignment horizontal="right"/>
    </xf>
    <xf numFmtId="49" fontId="7" fillId="2" borderId="0" xfId="0" applyNumberFormat="1" applyFont="1" applyFill="1" applyAlignment="1" applyProtection="1">
      <alignment horizontal="center" vertical="center"/>
    </xf>
    <xf numFmtId="49" fontId="8" fillId="2" borderId="0" xfId="0" applyNumberFormat="1" applyFont="1" applyFill="1" applyAlignment="1" applyProtection="1">
      <alignment horizontal="left" vertical="center"/>
    </xf>
    <xf numFmtId="49" fontId="5" fillId="2" borderId="0" xfId="0" applyNumberFormat="1" applyFont="1" applyFill="1" applyAlignment="1" applyProtection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9" fontId="2" fillId="3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3" fillId="2" borderId="1" xfId="0" applyNumberFormat="1" applyFont="1" applyFill="1" applyBorder="1" applyAlignment="1" applyProtection="1">
      <alignment horizontal="left" vertical="center" wrapText="1"/>
    </xf>
    <xf numFmtId="39" fontId="1" fillId="2" borderId="1" xfId="0" applyNumberFormat="1" applyFont="1" applyFill="1" applyBorder="1" applyAlignment="1" applyProtection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</xf>
    <xf numFmtId="164" fontId="3" fillId="2" borderId="1" xfId="0" applyNumberFormat="1" applyFont="1" applyFill="1" applyBorder="1" applyAlignment="1" applyProtection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</xf>
    <xf numFmtId="49" fontId="4" fillId="3" borderId="1" xfId="0" applyNumberFormat="1" applyFont="1" applyFill="1" applyBorder="1" applyAlignment="1" applyProtection="1">
      <alignment horizontal="right" vertical="center"/>
    </xf>
    <xf numFmtId="0" fontId="10" fillId="0" borderId="0" xfId="0" applyFont="1" applyAlignment="1" applyProtection="1">
      <alignment horizontal="center" vertical="center"/>
    </xf>
    <xf numFmtId="0" fontId="5" fillId="2" borderId="0" xfId="0" applyFont="1" applyFill="1" applyAlignment="1" applyProtection="1">
      <alignment horizontal="left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left" vertical="center" wrapText="1"/>
    </xf>
    <xf numFmtId="0" fontId="0" fillId="0" borderId="0" xfId="0" applyProtection="1"/>
    <xf numFmtId="0" fontId="1" fillId="2" borderId="0" xfId="0" applyFont="1" applyFill="1" applyAlignment="1" applyProtection="1">
      <alignment horizontal="left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49" fontId="3" fillId="2" borderId="0" xfId="0" applyNumberFormat="1" applyFont="1" applyFill="1" applyAlignment="1" applyProtection="1">
      <alignment horizontal="center" vertical="top"/>
      <protection locked="0"/>
    </xf>
    <xf numFmtId="49" fontId="6" fillId="2" borderId="0" xfId="0" applyNumberFormat="1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49" fontId="9" fillId="2" borderId="3" xfId="0" applyNumberFormat="1" applyFont="1" applyFill="1" applyBorder="1" applyAlignment="1" applyProtection="1">
      <alignment horizontal="center" vertical="center"/>
      <protection locked="0"/>
    </xf>
    <xf numFmtId="43" fontId="4" fillId="2" borderId="1" xfId="1" applyFont="1" applyFill="1" applyBorder="1" applyAlignment="1" applyProtection="1">
      <alignment horizontal="right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1"/>
  <sheetViews>
    <sheetView tabSelected="1" topLeftCell="A76" zoomScaleNormal="100" zoomScaleSheetLayoutView="100" workbookViewId="0">
      <selection activeCell="L86" sqref="L86:M86"/>
    </sheetView>
  </sheetViews>
  <sheetFormatPr defaultRowHeight="12.75" x14ac:dyDescent="0.2"/>
  <cols>
    <col min="1" max="1" width="0.140625" style="26" customWidth="1"/>
    <col min="2" max="2" width="5.7109375" style="26" customWidth="1"/>
    <col min="3" max="3" width="7.28515625" style="26" customWidth="1"/>
    <col min="4" max="4" width="11.140625" style="26" customWidth="1"/>
    <col min="5" max="5" width="43.85546875" style="26" customWidth="1"/>
    <col min="6" max="6" width="6.85546875" style="26" customWidth="1"/>
    <col min="7" max="7" width="10" style="26" customWidth="1"/>
    <col min="8" max="8" width="11.140625" style="26" customWidth="1"/>
    <col min="9" max="9" width="21.28515625" style="26" customWidth="1"/>
    <col min="10" max="10" width="6.85546875" style="26" customWidth="1"/>
    <col min="11" max="11" width="16" style="26" customWidth="1"/>
    <col min="12" max="12" width="14.140625" style="26" customWidth="1"/>
    <col min="13" max="13" width="3.5703125" style="26" customWidth="1"/>
    <col min="14" max="14" width="0.7109375" style="26" customWidth="1"/>
    <col min="15" max="15" width="0.5703125" style="26" customWidth="1"/>
    <col min="16" max="16" width="0.140625" style="26" customWidth="1"/>
    <col min="17" max="16384" width="9.140625" style="26"/>
  </cols>
  <sheetData>
    <row r="1" spans="2:15" s="1" customFormat="1" ht="5.25" customHeight="1" x14ac:dyDescent="0.2"/>
    <row r="2" spans="2:15" s="1" customFormat="1" ht="17.100000000000001" customHeight="1" x14ac:dyDescent="0.2">
      <c r="B2" s="2" t="s">
        <v>156</v>
      </c>
      <c r="C2" s="2"/>
      <c r="D2" s="2"/>
      <c r="E2" s="2"/>
      <c r="F2" s="2"/>
      <c r="G2" s="2"/>
      <c r="H2" s="2"/>
      <c r="L2" s="3" t="s">
        <v>157</v>
      </c>
    </row>
    <row r="3" spans="2:15" s="1" customFormat="1" ht="28.7" customHeight="1" x14ac:dyDescent="0.2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2:15" s="1" customFormat="1" ht="2.65" customHeight="1" x14ac:dyDescent="0.2">
      <c r="B4" s="28"/>
      <c r="C4" s="28"/>
      <c r="D4" s="28"/>
      <c r="E4" s="28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2:15" s="1" customFormat="1" ht="28.7" customHeight="1" x14ac:dyDescent="0.2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2:15" s="1" customFormat="1" ht="2.65" customHeight="1" x14ac:dyDescent="0.2">
      <c r="B6" s="28"/>
      <c r="C6" s="28"/>
      <c r="D6" s="28"/>
      <c r="E6" s="28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2:15" s="1" customFormat="1" ht="28.7" customHeight="1" x14ac:dyDescent="0.2"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2:15" s="1" customFormat="1" ht="5.25" customHeight="1" x14ac:dyDescent="0.2">
      <c r="B8" s="28"/>
      <c r="C8" s="28"/>
      <c r="D8" s="28"/>
      <c r="E8" s="28"/>
      <c r="F8" s="27"/>
      <c r="G8" s="27"/>
      <c r="H8" s="27"/>
      <c r="I8" s="27"/>
      <c r="J8" s="27"/>
      <c r="K8" s="27"/>
      <c r="L8" s="27"/>
      <c r="M8" s="27"/>
      <c r="N8" s="27"/>
      <c r="O8" s="27"/>
    </row>
    <row r="9" spans="2:15" s="1" customFormat="1" ht="4.3499999999999996" customHeight="1" x14ac:dyDescent="0.2"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</row>
    <row r="10" spans="2:15" s="1" customFormat="1" ht="6.95" customHeight="1" x14ac:dyDescent="0.2">
      <c r="B10" s="29" t="s">
        <v>124</v>
      </c>
      <c r="C10" s="29"/>
      <c r="D10" s="29"/>
      <c r="E10" s="29"/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spans="2:15" s="1" customFormat="1" ht="12.2" customHeight="1" x14ac:dyDescent="0.2">
      <c r="B11" s="29"/>
      <c r="C11" s="29"/>
      <c r="D11" s="29"/>
      <c r="E11" s="29"/>
      <c r="F11" s="27"/>
      <c r="G11" s="27"/>
      <c r="H11" s="30" t="s">
        <v>125</v>
      </c>
      <c r="I11" s="30"/>
      <c r="J11" s="30"/>
      <c r="K11" s="30"/>
      <c r="L11" s="30"/>
      <c r="M11" s="30"/>
      <c r="N11" s="30"/>
      <c r="O11" s="30"/>
    </row>
    <row r="12" spans="2:15" s="1" customFormat="1" ht="7.9" customHeight="1" x14ac:dyDescent="0.2">
      <c r="B12" s="27"/>
      <c r="C12" s="27"/>
      <c r="D12" s="27"/>
      <c r="E12" s="27"/>
      <c r="F12" s="27"/>
      <c r="G12" s="27"/>
      <c r="H12" s="30"/>
      <c r="I12" s="30"/>
      <c r="J12" s="30"/>
      <c r="K12" s="30"/>
      <c r="L12" s="30"/>
      <c r="M12" s="30"/>
      <c r="N12" s="30"/>
      <c r="O12" s="30"/>
    </row>
    <row r="13" spans="2:15" s="1" customFormat="1" ht="20.25" customHeight="1" x14ac:dyDescent="0.2"/>
    <row r="14" spans="2:15" s="1" customFormat="1" ht="24" customHeight="1" x14ac:dyDescent="0.2">
      <c r="F14" s="4" t="s">
        <v>140</v>
      </c>
      <c r="G14" s="4"/>
      <c r="H14" s="4"/>
      <c r="I14" s="4"/>
    </row>
    <row r="15" spans="2:15" s="1" customFormat="1" ht="43.15" customHeight="1" x14ac:dyDescent="0.2"/>
    <row r="16" spans="2:15" s="1" customFormat="1" ht="20.85" customHeight="1" x14ac:dyDescent="0.2">
      <c r="C16" s="5" t="s">
        <v>126</v>
      </c>
      <c r="D16" s="5"/>
      <c r="E16" s="5"/>
    </row>
    <row r="17" spans="2:13" s="1" customFormat="1" ht="2.65" customHeight="1" x14ac:dyDescent="0.2"/>
    <row r="18" spans="2:13" s="1" customFormat="1" ht="20.85" customHeight="1" x14ac:dyDescent="0.2">
      <c r="C18" s="5" t="s">
        <v>127</v>
      </c>
      <c r="D18" s="5"/>
      <c r="E18" s="5"/>
    </row>
    <row r="19" spans="2:13" s="1" customFormat="1" ht="2.65" customHeight="1" x14ac:dyDescent="0.2"/>
    <row r="20" spans="2:13" s="1" customFormat="1" ht="20.85" customHeight="1" x14ac:dyDescent="0.2">
      <c r="C20" s="5" t="s">
        <v>128</v>
      </c>
      <c r="D20" s="5"/>
      <c r="E20" s="5"/>
    </row>
    <row r="21" spans="2:13" s="1" customFormat="1" ht="2.65" customHeight="1" x14ac:dyDescent="0.2"/>
    <row r="22" spans="2:13" s="1" customFormat="1" ht="20.85" customHeight="1" x14ac:dyDescent="0.2">
      <c r="C22" s="5" t="s">
        <v>129</v>
      </c>
      <c r="D22" s="5"/>
      <c r="E22" s="5"/>
    </row>
    <row r="23" spans="2:13" s="1" customFormat="1" ht="34.700000000000003" customHeight="1" x14ac:dyDescent="0.2"/>
    <row r="24" spans="2:13" s="1" customFormat="1" ht="50.1" customHeight="1" x14ac:dyDescent="0.2">
      <c r="B24" s="6" t="s">
        <v>151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2:13" s="1" customFormat="1" ht="2.65" customHeight="1" x14ac:dyDescent="0.2"/>
    <row r="26" spans="2:13" s="1" customFormat="1" ht="52.5" customHeight="1" x14ac:dyDescent="0.2">
      <c r="B26" s="31" t="s">
        <v>141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5" t="s">
        <v>130</v>
      </c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2:13" s="1" customFormat="1" ht="5.25" customHeight="1" x14ac:dyDescent="0.2"/>
    <row r="31" spans="2:13" s="1" customFormat="1" ht="45.4" customHeight="1" x14ac:dyDescent="0.2">
      <c r="B31" s="8" t="s">
        <v>0</v>
      </c>
      <c r="C31" s="9" t="s">
        <v>1</v>
      </c>
      <c r="D31" s="10" t="s">
        <v>2</v>
      </c>
      <c r="E31" s="10" t="s">
        <v>3</v>
      </c>
      <c r="F31" s="10" t="s">
        <v>4</v>
      </c>
      <c r="G31" s="10" t="s">
        <v>5</v>
      </c>
      <c r="H31" s="10" t="s">
        <v>6</v>
      </c>
      <c r="I31" s="9" t="s">
        <v>7</v>
      </c>
      <c r="J31" s="10" t="s">
        <v>8</v>
      </c>
      <c r="K31" s="10" t="s">
        <v>9</v>
      </c>
      <c r="L31" s="11" t="s">
        <v>10</v>
      </c>
      <c r="M31" s="11"/>
    </row>
    <row r="32" spans="2:13" s="1" customFormat="1" ht="19.7" customHeight="1" x14ac:dyDescent="0.2">
      <c r="B32" s="12">
        <v>1</v>
      </c>
      <c r="C32" s="13" t="s">
        <v>11</v>
      </c>
      <c r="D32" s="13" t="s">
        <v>12</v>
      </c>
      <c r="E32" s="14" t="s">
        <v>13</v>
      </c>
      <c r="F32" s="13" t="s">
        <v>14</v>
      </c>
      <c r="G32" s="15">
        <v>12328</v>
      </c>
      <c r="H32" s="32"/>
      <c r="I32" s="16">
        <f>ROUND(G32*H32,2)</f>
        <v>0</v>
      </c>
      <c r="J32" s="12">
        <v>8</v>
      </c>
      <c r="K32" s="17">
        <f>ROUND(I32*J32/100,2)</f>
        <v>0</v>
      </c>
      <c r="L32" s="18">
        <f>I32+K32</f>
        <v>0</v>
      </c>
      <c r="M32" s="18"/>
    </row>
    <row r="33" spans="2:13" s="1" customFormat="1" ht="3.2" customHeight="1" x14ac:dyDescent="0.2"/>
    <row r="34" spans="2:13" s="1" customFormat="1" ht="18.2" customHeight="1" x14ac:dyDescent="0.2">
      <c r="B34" s="5" t="s">
        <v>131</v>
      </c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2:13" s="1" customFormat="1" ht="5.25" customHeight="1" x14ac:dyDescent="0.2"/>
    <row r="36" spans="2:13" s="1" customFormat="1" ht="45.4" customHeight="1" x14ac:dyDescent="0.2">
      <c r="B36" s="8" t="s">
        <v>0</v>
      </c>
      <c r="C36" s="9" t="s">
        <v>1</v>
      </c>
      <c r="D36" s="10" t="s">
        <v>2</v>
      </c>
      <c r="E36" s="10" t="s">
        <v>3</v>
      </c>
      <c r="F36" s="10" t="s">
        <v>4</v>
      </c>
      <c r="G36" s="10" t="s">
        <v>5</v>
      </c>
      <c r="H36" s="10" t="s">
        <v>6</v>
      </c>
      <c r="I36" s="9" t="s">
        <v>7</v>
      </c>
      <c r="J36" s="10" t="s">
        <v>8</v>
      </c>
      <c r="K36" s="10" t="s">
        <v>9</v>
      </c>
      <c r="L36" s="11" t="s">
        <v>10</v>
      </c>
      <c r="M36" s="11"/>
    </row>
    <row r="37" spans="2:13" s="1" customFormat="1" ht="19.7" customHeight="1" x14ac:dyDescent="0.2">
      <c r="B37" s="12">
        <v>2</v>
      </c>
      <c r="C37" s="13" t="s">
        <v>11</v>
      </c>
      <c r="D37" s="13" t="s">
        <v>12</v>
      </c>
      <c r="E37" s="14" t="s">
        <v>13</v>
      </c>
      <c r="F37" s="13" t="s">
        <v>14</v>
      </c>
      <c r="G37" s="15">
        <v>1828</v>
      </c>
      <c r="H37" s="32"/>
      <c r="I37" s="16">
        <f>ROUND(G37*H37,2)</f>
        <v>0</v>
      </c>
      <c r="J37" s="12">
        <v>8</v>
      </c>
      <c r="K37" s="17">
        <f>ROUND(I37*J37/100,2)</f>
        <v>0</v>
      </c>
      <c r="L37" s="18">
        <f>I37+K37</f>
        <v>0</v>
      </c>
      <c r="M37" s="18"/>
    </row>
    <row r="38" spans="2:13" s="1" customFormat="1" ht="3.2" customHeight="1" x14ac:dyDescent="0.2"/>
    <row r="39" spans="2:13" s="1" customFormat="1" ht="18.2" customHeight="1" x14ac:dyDescent="0.2">
      <c r="B39" s="5" t="s">
        <v>132</v>
      </c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2:13" s="1" customFormat="1" ht="5.25" customHeight="1" x14ac:dyDescent="0.2"/>
    <row r="41" spans="2:13" s="1" customFormat="1" ht="45.4" customHeight="1" x14ac:dyDescent="0.2">
      <c r="B41" s="8" t="s">
        <v>0</v>
      </c>
      <c r="C41" s="9" t="s">
        <v>1</v>
      </c>
      <c r="D41" s="10" t="s">
        <v>2</v>
      </c>
      <c r="E41" s="10" t="s">
        <v>3</v>
      </c>
      <c r="F41" s="10" t="s">
        <v>4</v>
      </c>
      <c r="G41" s="10" t="s">
        <v>5</v>
      </c>
      <c r="H41" s="10" t="s">
        <v>6</v>
      </c>
      <c r="I41" s="9" t="s">
        <v>7</v>
      </c>
      <c r="J41" s="10" t="s">
        <v>8</v>
      </c>
      <c r="K41" s="10" t="s">
        <v>9</v>
      </c>
      <c r="L41" s="11" t="s">
        <v>10</v>
      </c>
      <c r="M41" s="11"/>
    </row>
    <row r="42" spans="2:13" s="1" customFormat="1" ht="19.7" customHeight="1" x14ac:dyDescent="0.2">
      <c r="B42" s="12">
        <v>3</v>
      </c>
      <c r="C42" s="13" t="s">
        <v>11</v>
      </c>
      <c r="D42" s="13" t="s">
        <v>12</v>
      </c>
      <c r="E42" s="14" t="s">
        <v>13</v>
      </c>
      <c r="F42" s="13" t="s">
        <v>14</v>
      </c>
      <c r="G42" s="15">
        <v>3716</v>
      </c>
      <c r="H42" s="32"/>
      <c r="I42" s="16">
        <f>ROUND(G42*H42,2)</f>
        <v>0</v>
      </c>
      <c r="J42" s="12">
        <v>8</v>
      </c>
      <c r="K42" s="17">
        <f>ROUND(I42*J42/100,2)</f>
        <v>0</v>
      </c>
      <c r="L42" s="18">
        <f>I42+K42</f>
        <v>0</v>
      </c>
      <c r="M42" s="18"/>
    </row>
    <row r="43" spans="2:13" s="1" customFormat="1" ht="3.2" customHeight="1" x14ac:dyDescent="0.2"/>
    <row r="44" spans="2:13" s="1" customFormat="1" ht="18.2" customHeight="1" x14ac:dyDescent="0.2">
      <c r="B44" s="5" t="s">
        <v>133</v>
      </c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2:13" s="1" customFormat="1" ht="5.25" customHeight="1" x14ac:dyDescent="0.2"/>
    <row r="46" spans="2:13" s="1" customFormat="1" ht="45.4" customHeight="1" x14ac:dyDescent="0.2">
      <c r="B46" s="8" t="s">
        <v>0</v>
      </c>
      <c r="C46" s="9" t="s">
        <v>1</v>
      </c>
      <c r="D46" s="10" t="s">
        <v>2</v>
      </c>
      <c r="E46" s="10" t="s">
        <v>3</v>
      </c>
      <c r="F46" s="10" t="s">
        <v>4</v>
      </c>
      <c r="G46" s="10" t="s">
        <v>5</v>
      </c>
      <c r="H46" s="10" t="s">
        <v>6</v>
      </c>
      <c r="I46" s="9" t="s">
        <v>7</v>
      </c>
      <c r="J46" s="10" t="s">
        <v>8</v>
      </c>
      <c r="K46" s="10" t="s">
        <v>9</v>
      </c>
      <c r="L46" s="11" t="s">
        <v>10</v>
      </c>
      <c r="M46" s="11"/>
    </row>
    <row r="47" spans="2:13" s="1" customFormat="1" ht="19.7" customHeight="1" x14ac:dyDescent="0.2">
      <c r="B47" s="12">
        <v>4</v>
      </c>
      <c r="C47" s="13" t="s">
        <v>11</v>
      </c>
      <c r="D47" s="13" t="s">
        <v>12</v>
      </c>
      <c r="E47" s="14" t="s">
        <v>13</v>
      </c>
      <c r="F47" s="13" t="s">
        <v>14</v>
      </c>
      <c r="G47" s="15">
        <v>5930</v>
      </c>
      <c r="H47" s="32"/>
      <c r="I47" s="16">
        <f>ROUND(G47*H47,2)</f>
        <v>0</v>
      </c>
      <c r="J47" s="12">
        <v>8</v>
      </c>
      <c r="K47" s="17">
        <f>ROUND(I47*J47/100,2)</f>
        <v>0</v>
      </c>
      <c r="L47" s="18">
        <f>I47+K47</f>
        <v>0</v>
      </c>
      <c r="M47" s="18"/>
    </row>
    <row r="48" spans="2:13" s="1" customFormat="1" ht="3.2" customHeight="1" x14ac:dyDescent="0.2"/>
    <row r="49" spans="2:13" s="1" customFormat="1" ht="18.2" customHeight="1" x14ac:dyDescent="0.2">
      <c r="B49" s="5" t="s">
        <v>134</v>
      </c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2:13" s="1" customFormat="1" ht="5.25" customHeight="1" x14ac:dyDescent="0.2"/>
    <row r="51" spans="2:13" s="1" customFormat="1" ht="45.4" customHeight="1" x14ac:dyDescent="0.2">
      <c r="B51" s="8" t="s">
        <v>0</v>
      </c>
      <c r="C51" s="9" t="s">
        <v>1</v>
      </c>
      <c r="D51" s="10" t="s">
        <v>2</v>
      </c>
      <c r="E51" s="10" t="s">
        <v>3</v>
      </c>
      <c r="F51" s="10" t="s">
        <v>4</v>
      </c>
      <c r="G51" s="10" t="s">
        <v>5</v>
      </c>
      <c r="H51" s="10" t="s">
        <v>6</v>
      </c>
      <c r="I51" s="9" t="s">
        <v>7</v>
      </c>
      <c r="J51" s="10" t="s">
        <v>8</v>
      </c>
      <c r="K51" s="10" t="s">
        <v>9</v>
      </c>
      <c r="L51" s="11" t="s">
        <v>10</v>
      </c>
      <c r="M51" s="11"/>
    </row>
    <row r="52" spans="2:13" s="1" customFormat="1" ht="19.7" customHeight="1" x14ac:dyDescent="0.2">
      <c r="B52" s="12">
        <v>5</v>
      </c>
      <c r="C52" s="13" t="s">
        <v>11</v>
      </c>
      <c r="D52" s="13" t="s">
        <v>12</v>
      </c>
      <c r="E52" s="14" t="s">
        <v>13</v>
      </c>
      <c r="F52" s="13" t="s">
        <v>14</v>
      </c>
      <c r="G52" s="15">
        <v>1767</v>
      </c>
      <c r="H52" s="32"/>
      <c r="I52" s="16">
        <f>ROUND(G52*H52,2)</f>
        <v>0</v>
      </c>
      <c r="J52" s="12">
        <v>8</v>
      </c>
      <c r="K52" s="17">
        <f>ROUND(I52*J52/100,2)</f>
        <v>0</v>
      </c>
      <c r="L52" s="18">
        <f>I52+K52</f>
        <v>0</v>
      </c>
      <c r="M52" s="18"/>
    </row>
    <row r="53" spans="2:13" s="1" customFormat="1" ht="9" customHeight="1" x14ac:dyDescent="0.2"/>
    <row r="54" spans="2:13" s="1" customFormat="1" ht="45.4" customHeight="1" x14ac:dyDescent="0.2">
      <c r="B54" s="8" t="s">
        <v>0</v>
      </c>
      <c r="C54" s="9" t="s">
        <v>1</v>
      </c>
      <c r="D54" s="10" t="s">
        <v>2</v>
      </c>
      <c r="E54" s="10" t="s">
        <v>3</v>
      </c>
      <c r="F54" s="10" t="s">
        <v>4</v>
      </c>
      <c r="G54" s="10" t="s">
        <v>5</v>
      </c>
      <c r="H54" s="10" t="s">
        <v>6</v>
      </c>
      <c r="I54" s="9" t="s">
        <v>7</v>
      </c>
      <c r="J54" s="10" t="s">
        <v>8</v>
      </c>
      <c r="K54" s="10" t="s">
        <v>9</v>
      </c>
      <c r="L54" s="11" t="s">
        <v>10</v>
      </c>
      <c r="M54" s="11"/>
    </row>
    <row r="55" spans="2:13" s="1" customFormat="1" ht="38.85" customHeight="1" x14ac:dyDescent="0.2">
      <c r="B55" s="12">
        <v>6</v>
      </c>
      <c r="C55" s="13" t="s">
        <v>15</v>
      </c>
      <c r="D55" s="13" t="s">
        <v>16</v>
      </c>
      <c r="E55" s="14" t="s">
        <v>17</v>
      </c>
      <c r="F55" s="13" t="s">
        <v>18</v>
      </c>
      <c r="G55" s="15">
        <v>14.44</v>
      </c>
      <c r="H55" s="32"/>
      <c r="I55" s="16">
        <f>ROUND(G55*H55,2)</f>
        <v>0</v>
      </c>
      <c r="J55" s="12">
        <v>8</v>
      </c>
      <c r="K55" s="17">
        <f>ROUND(I55*J55/100,2)</f>
        <v>0</v>
      </c>
      <c r="L55" s="18">
        <f>I55+K55</f>
        <v>0</v>
      </c>
      <c r="M55" s="18"/>
    </row>
    <row r="56" spans="2:13" s="1" customFormat="1" ht="19.7" customHeight="1" x14ac:dyDescent="0.2">
      <c r="B56" s="12">
        <v>7</v>
      </c>
      <c r="C56" s="13" t="s">
        <v>19</v>
      </c>
      <c r="D56" s="13" t="s">
        <v>20</v>
      </c>
      <c r="E56" s="14" t="s">
        <v>21</v>
      </c>
      <c r="F56" s="13" t="s">
        <v>22</v>
      </c>
      <c r="G56" s="15">
        <v>107</v>
      </c>
      <c r="H56" s="32"/>
      <c r="I56" s="16">
        <f t="shared" ref="I56:I89" si="0">ROUND(G56*H56,2)</f>
        <v>0</v>
      </c>
      <c r="J56" s="12">
        <v>8</v>
      </c>
      <c r="K56" s="17">
        <f t="shared" ref="K56:K89" si="1">ROUND(I56*J56/100,2)</f>
        <v>0</v>
      </c>
      <c r="L56" s="18">
        <f t="shared" ref="L56:L89" si="2">I56+K56</f>
        <v>0</v>
      </c>
      <c r="M56" s="18"/>
    </row>
    <row r="57" spans="2:13" s="1" customFormat="1" ht="19.7" customHeight="1" x14ac:dyDescent="0.2">
      <c r="B57" s="12">
        <v>8</v>
      </c>
      <c r="C57" s="13" t="s">
        <v>23</v>
      </c>
      <c r="D57" s="13" t="s">
        <v>24</v>
      </c>
      <c r="E57" s="14" t="s">
        <v>25</v>
      </c>
      <c r="F57" s="13" t="s">
        <v>22</v>
      </c>
      <c r="G57" s="15">
        <v>44.54</v>
      </c>
      <c r="H57" s="32"/>
      <c r="I57" s="16">
        <f t="shared" si="0"/>
        <v>0</v>
      </c>
      <c r="J57" s="12">
        <v>8</v>
      </c>
      <c r="K57" s="17">
        <f t="shared" si="1"/>
        <v>0</v>
      </c>
      <c r="L57" s="18">
        <f t="shared" si="2"/>
        <v>0</v>
      </c>
      <c r="M57" s="18"/>
    </row>
    <row r="58" spans="2:13" s="1" customFormat="1" ht="28.7" customHeight="1" x14ac:dyDescent="0.2">
      <c r="B58" s="12">
        <v>9</v>
      </c>
      <c r="C58" s="13" t="s">
        <v>26</v>
      </c>
      <c r="D58" s="13" t="s">
        <v>27</v>
      </c>
      <c r="E58" s="14" t="s">
        <v>28</v>
      </c>
      <c r="F58" s="13" t="s">
        <v>22</v>
      </c>
      <c r="G58" s="15">
        <v>7</v>
      </c>
      <c r="H58" s="32"/>
      <c r="I58" s="16">
        <f t="shared" si="0"/>
        <v>0</v>
      </c>
      <c r="J58" s="12">
        <v>8</v>
      </c>
      <c r="K58" s="17">
        <f t="shared" si="1"/>
        <v>0</v>
      </c>
      <c r="L58" s="18">
        <f t="shared" si="2"/>
        <v>0</v>
      </c>
      <c r="M58" s="18"/>
    </row>
    <row r="59" spans="2:13" s="1" customFormat="1" ht="19.7" customHeight="1" x14ac:dyDescent="0.2">
      <c r="B59" s="12">
        <v>10</v>
      </c>
      <c r="C59" s="13" t="s">
        <v>29</v>
      </c>
      <c r="D59" s="13" t="s">
        <v>30</v>
      </c>
      <c r="E59" s="14" t="s">
        <v>31</v>
      </c>
      <c r="F59" s="13" t="s">
        <v>22</v>
      </c>
      <c r="G59" s="15">
        <v>238.6</v>
      </c>
      <c r="H59" s="32"/>
      <c r="I59" s="16">
        <f t="shared" si="0"/>
        <v>0</v>
      </c>
      <c r="J59" s="12">
        <v>8</v>
      </c>
      <c r="K59" s="17">
        <f t="shared" si="1"/>
        <v>0</v>
      </c>
      <c r="L59" s="18">
        <f t="shared" si="2"/>
        <v>0</v>
      </c>
      <c r="M59" s="18"/>
    </row>
    <row r="60" spans="2:13" s="1" customFormat="1" ht="28.7" customHeight="1" x14ac:dyDescent="0.2">
      <c r="B60" s="12">
        <v>11</v>
      </c>
      <c r="C60" s="13" t="s">
        <v>32</v>
      </c>
      <c r="D60" s="13" t="s">
        <v>33</v>
      </c>
      <c r="E60" s="14" t="s">
        <v>34</v>
      </c>
      <c r="F60" s="13" t="s">
        <v>22</v>
      </c>
      <c r="G60" s="15">
        <v>11</v>
      </c>
      <c r="H60" s="32"/>
      <c r="I60" s="16">
        <f t="shared" si="0"/>
        <v>0</v>
      </c>
      <c r="J60" s="12">
        <v>8</v>
      </c>
      <c r="K60" s="17">
        <f t="shared" si="1"/>
        <v>0</v>
      </c>
      <c r="L60" s="18">
        <f t="shared" si="2"/>
        <v>0</v>
      </c>
      <c r="M60" s="18"/>
    </row>
    <row r="61" spans="2:13" s="1" customFormat="1" ht="19.7" customHeight="1" x14ac:dyDescent="0.2">
      <c r="B61" s="12">
        <v>12</v>
      </c>
      <c r="C61" s="13" t="s">
        <v>35</v>
      </c>
      <c r="D61" s="13" t="s">
        <v>36</v>
      </c>
      <c r="E61" s="14" t="s">
        <v>37</v>
      </c>
      <c r="F61" s="13" t="s">
        <v>22</v>
      </c>
      <c r="G61" s="15">
        <v>407.76</v>
      </c>
      <c r="H61" s="32"/>
      <c r="I61" s="16">
        <f t="shared" si="0"/>
        <v>0</v>
      </c>
      <c r="J61" s="12">
        <v>8</v>
      </c>
      <c r="K61" s="17">
        <f t="shared" si="1"/>
        <v>0</v>
      </c>
      <c r="L61" s="18">
        <f t="shared" si="2"/>
        <v>0</v>
      </c>
      <c r="M61" s="18"/>
    </row>
    <row r="62" spans="2:13" s="1" customFormat="1" ht="28.7" customHeight="1" x14ac:dyDescent="0.2">
      <c r="B62" s="12">
        <v>13</v>
      </c>
      <c r="C62" s="13" t="s">
        <v>38</v>
      </c>
      <c r="D62" s="13" t="s">
        <v>39</v>
      </c>
      <c r="E62" s="14" t="s">
        <v>40</v>
      </c>
      <c r="F62" s="13" t="s">
        <v>18</v>
      </c>
      <c r="G62" s="15">
        <v>158</v>
      </c>
      <c r="H62" s="32"/>
      <c r="I62" s="16">
        <f t="shared" si="0"/>
        <v>0</v>
      </c>
      <c r="J62" s="12">
        <v>8</v>
      </c>
      <c r="K62" s="17">
        <f t="shared" si="1"/>
        <v>0</v>
      </c>
      <c r="L62" s="18">
        <f t="shared" si="2"/>
        <v>0</v>
      </c>
      <c r="M62" s="18"/>
    </row>
    <row r="63" spans="2:13" s="1" customFormat="1" ht="28.7" customHeight="1" x14ac:dyDescent="0.2">
      <c r="B63" s="12">
        <v>14</v>
      </c>
      <c r="C63" s="13" t="s">
        <v>41</v>
      </c>
      <c r="D63" s="13" t="s">
        <v>42</v>
      </c>
      <c r="E63" s="14" t="s">
        <v>43</v>
      </c>
      <c r="F63" s="13" t="s">
        <v>18</v>
      </c>
      <c r="G63" s="15">
        <v>104</v>
      </c>
      <c r="H63" s="32"/>
      <c r="I63" s="16">
        <f t="shared" si="0"/>
        <v>0</v>
      </c>
      <c r="J63" s="12">
        <v>8</v>
      </c>
      <c r="K63" s="17">
        <f t="shared" si="1"/>
        <v>0</v>
      </c>
      <c r="L63" s="18">
        <f t="shared" si="2"/>
        <v>0</v>
      </c>
      <c r="M63" s="18"/>
    </row>
    <row r="64" spans="2:13" s="1" customFormat="1" ht="28.7" customHeight="1" x14ac:dyDescent="0.2">
      <c r="B64" s="12">
        <v>15</v>
      </c>
      <c r="C64" s="13" t="s">
        <v>44</v>
      </c>
      <c r="D64" s="13" t="s">
        <v>45</v>
      </c>
      <c r="E64" s="14" t="s">
        <v>46</v>
      </c>
      <c r="F64" s="13" t="s">
        <v>18</v>
      </c>
      <c r="G64" s="15">
        <v>5</v>
      </c>
      <c r="H64" s="32"/>
      <c r="I64" s="16">
        <f t="shared" si="0"/>
        <v>0</v>
      </c>
      <c r="J64" s="12">
        <v>8</v>
      </c>
      <c r="K64" s="17">
        <f t="shared" si="1"/>
        <v>0</v>
      </c>
      <c r="L64" s="18">
        <f t="shared" si="2"/>
        <v>0</v>
      </c>
      <c r="M64" s="18"/>
    </row>
    <row r="65" spans="2:13" s="1" customFormat="1" ht="19.7" customHeight="1" x14ac:dyDescent="0.2">
      <c r="B65" s="12">
        <v>16</v>
      </c>
      <c r="C65" s="13" t="s">
        <v>47</v>
      </c>
      <c r="D65" s="13" t="s">
        <v>48</v>
      </c>
      <c r="E65" s="14" t="s">
        <v>49</v>
      </c>
      <c r="F65" s="13" t="s">
        <v>18</v>
      </c>
      <c r="G65" s="15">
        <v>44.2</v>
      </c>
      <c r="H65" s="32"/>
      <c r="I65" s="16">
        <f t="shared" si="0"/>
        <v>0</v>
      </c>
      <c r="J65" s="12">
        <v>8</v>
      </c>
      <c r="K65" s="17">
        <f t="shared" si="1"/>
        <v>0</v>
      </c>
      <c r="L65" s="18">
        <f t="shared" si="2"/>
        <v>0</v>
      </c>
      <c r="M65" s="18"/>
    </row>
    <row r="66" spans="2:13" s="1" customFormat="1" ht="19.7" customHeight="1" x14ac:dyDescent="0.2">
      <c r="B66" s="12">
        <v>17</v>
      </c>
      <c r="C66" s="13" t="s">
        <v>50</v>
      </c>
      <c r="D66" s="13" t="s">
        <v>51</v>
      </c>
      <c r="E66" s="14" t="s">
        <v>52</v>
      </c>
      <c r="F66" s="13" t="s">
        <v>18</v>
      </c>
      <c r="G66" s="15">
        <v>56.05</v>
      </c>
      <c r="H66" s="32"/>
      <c r="I66" s="16">
        <f t="shared" si="0"/>
        <v>0</v>
      </c>
      <c r="J66" s="12">
        <v>8</v>
      </c>
      <c r="K66" s="17">
        <f t="shared" si="1"/>
        <v>0</v>
      </c>
      <c r="L66" s="18">
        <f t="shared" si="2"/>
        <v>0</v>
      </c>
      <c r="M66" s="18"/>
    </row>
    <row r="67" spans="2:13" s="1" customFormat="1" ht="28.7" customHeight="1" x14ac:dyDescent="0.2">
      <c r="B67" s="12">
        <v>18</v>
      </c>
      <c r="C67" s="13" t="s">
        <v>53</v>
      </c>
      <c r="D67" s="13" t="s">
        <v>54</v>
      </c>
      <c r="E67" s="14" t="s">
        <v>55</v>
      </c>
      <c r="F67" s="13" t="s">
        <v>18</v>
      </c>
      <c r="G67" s="15">
        <v>61.65</v>
      </c>
      <c r="H67" s="32"/>
      <c r="I67" s="16">
        <f t="shared" si="0"/>
        <v>0</v>
      </c>
      <c r="J67" s="12">
        <v>8</v>
      </c>
      <c r="K67" s="17">
        <f t="shared" si="1"/>
        <v>0</v>
      </c>
      <c r="L67" s="18">
        <f t="shared" si="2"/>
        <v>0</v>
      </c>
      <c r="M67" s="18"/>
    </row>
    <row r="68" spans="2:13" s="1" customFormat="1" ht="19.7" customHeight="1" x14ac:dyDescent="0.2">
      <c r="B68" s="12">
        <v>19</v>
      </c>
      <c r="C68" s="13" t="s">
        <v>56</v>
      </c>
      <c r="D68" s="13" t="s">
        <v>57</v>
      </c>
      <c r="E68" s="14" t="s">
        <v>58</v>
      </c>
      <c r="F68" s="13" t="s">
        <v>59</v>
      </c>
      <c r="G68" s="15">
        <v>107.45</v>
      </c>
      <c r="H68" s="32"/>
      <c r="I68" s="16">
        <f t="shared" si="0"/>
        <v>0</v>
      </c>
      <c r="J68" s="12">
        <v>23</v>
      </c>
      <c r="K68" s="17">
        <f t="shared" si="1"/>
        <v>0</v>
      </c>
      <c r="L68" s="18">
        <f t="shared" si="2"/>
        <v>0</v>
      </c>
      <c r="M68" s="18"/>
    </row>
    <row r="69" spans="2:13" s="1" customFormat="1" ht="19.7" customHeight="1" x14ac:dyDescent="0.2">
      <c r="B69" s="12">
        <v>20</v>
      </c>
      <c r="C69" s="13" t="s">
        <v>60</v>
      </c>
      <c r="D69" s="13" t="s">
        <v>61</v>
      </c>
      <c r="E69" s="14" t="s">
        <v>62</v>
      </c>
      <c r="F69" s="13" t="s">
        <v>59</v>
      </c>
      <c r="G69" s="15">
        <v>14.3</v>
      </c>
      <c r="H69" s="32"/>
      <c r="I69" s="16">
        <f t="shared" si="0"/>
        <v>0</v>
      </c>
      <c r="J69" s="12">
        <v>23</v>
      </c>
      <c r="K69" s="17">
        <f t="shared" si="1"/>
        <v>0</v>
      </c>
      <c r="L69" s="18">
        <f t="shared" si="2"/>
        <v>0</v>
      </c>
      <c r="M69" s="18"/>
    </row>
    <row r="70" spans="2:13" s="1" customFormat="1" ht="19.7" customHeight="1" x14ac:dyDescent="0.2">
      <c r="B70" s="12">
        <v>21</v>
      </c>
      <c r="C70" s="13" t="s">
        <v>63</v>
      </c>
      <c r="D70" s="13" t="s">
        <v>64</v>
      </c>
      <c r="E70" s="14" t="s">
        <v>65</v>
      </c>
      <c r="F70" s="13" t="s">
        <v>59</v>
      </c>
      <c r="G70" s="15">
        <v>21</v>
      </c>
      <c r="H70" s="32"/>
      <c r="I70" s="16">
        <f t="shared" si="0"/>
        <v>0</v>
      </c>
      <c r="J70" s="12">
        <v>23</v>
      </c>
      <c r="K70" s="17">
        <f t="shared" si="1"/>
        <v>0</v>
      </c>
      <c r="L70" s="18">
        <f t="shared" si="2"/>
        <v>0</v>
      </c>
      <c r="M70" s="18"/>
    </row>
    <row r="71" spans="2:13" s="1" customFormat="1" ht="19.7" customHeight="1" x14ac:dyDescent="0.2">
      <c r="B71" s="12">
        <v>22</v>
      </c>
      <c r="C71" s="13" t="s">
        <v>66</v>
      </c>
      <c r="D71" s="13" t="s">
        <v>67</v>
      </c>
      <c r="E71" s="14" t="s">
        <v>68</v>
      </c>
      <c r="F71" s="13" t="s">
        <v>69</v>
      </c>
      <c r="G71" s="15">
        <v>400</v>
      </c>
      <c r="H71" s="32"/>
      <c r="I71" s="16">
        <f t="shared" si="0"/>
        <v>0</v>
      </c>
      <c r="J71" s="12">
        <v>23</v>
      </c>
      <c r="K71" s="17">
        <f t="shared" si="1"/>
        <v>0</v>
      </c>
      <c r="L71" s="18">
        <f t="shared" si="2"/>
        <v>0</v>
      </c>
      <c r="M71" s="18"/>
    </row>
    <row r="72" spans="2:13" s="1" customFormat="1" ht="19.7" customHeight="1" x14ac:dyDescent="0.2">
      <c r="B72" s="12">
        <v>23</v>
      </c>
      <c r="C72" s="13" t="s">
        <v>70</v>
      </c>
      <c r="D72" s="13" t="s">
        <v>71</v>
      </c>
      <c r="E72" s="14" t="s">
        <v>72</v>
      </c>
      <c r="F72" s="13" t="s">
        <v>73</v>
      </c>
      <c r="G72" s="15">
        <v>365</v>
      </c>
      <c r="H72" s="32"/>
      <c r="I72" s="16">
        <f t="shared" si="0"/>
        <v>0</v>
      </c>
      <c r="J72" s="12">
        <v>8</v>
      </c>
      <c r="K72" s="17">
        <f t="shared" si="1"/>
        <v>0</v>
      </c>
      <c r="L72" s="18">
        <f t="shared" si="2"/>
        <v>0</v>
      </c>
      <c r="M72" s="18"/>
    </row>
    <row r="73" spans="2:13" s="1" customFormat="1" ht="19.7" customHeight="1" x14ac:dyDescent="0.2">
      <c r="B73" s="12">
        <v>24</v>
      </c>
      <c r="C73" s="13" t="s">
        <v>74</v>
      </c>
      <c r="D73" s="13" t="s">
        <v>75</v>
      </c>
      <c r="E73" s="14" t="s">
        <v>76</v>
      </c>
      <c r="F73" s="13" t="s">
        <v>73</v>
      </c>
      <c r="G73" s="15">
        <v>16</v>
      </c>
      <c r="H73" s="32"/>
      <c r="I73" s="16">
        <f t="shared" si="0"/>
        <v>0</v>
      </c>
      <c r="J73" s="12">
        <v>8</v>
      </c>
      <c r="K73" s="17">
        <f t="shared" si="1"/>
        <v>0</v>
      </c>
      <c r="L73" s="18">
        <f t="shared" si="2"/>
        <v>0</v>
      </c>
      <c r="M73" s="18"/>
    </row>
    <row r="74" spans="2:13" s="1" customFormat="1" ht="28.7" customHeight="1" x14ac:dyDescent="0.2">
      <c r="B74" s="12">
        <v>25</v>
      </c>
      <c r="C74" s="13" t="s">
        <v>77</v>
      </c>
      <c r="D74" s="13" t="s">
        <v>78</v>
      </c>
      <c r="E74" s="14" t="s">
        <v>79</v>
      </c>
      <c r="F74" s="13" t="s">
        <v>73</v>
      </c>
      <c r="G74" s="15">
        <v>30</v>
      </c>
      <c r="H74" s="32"/>
      <c r="I74" s="16">
        <f t="shared" si="0"/>
        <v>0</v>
      </c>
      <c r="J74" s="12">
        <v>8</v>
      </c>
      <c r="K74" s="17">
        <f t="shared" si="1"/>
        <v>0</v>
      </c>
      <c r="L74" s="18">
        <f t="shared" si="2"/>
        <v>0</v>
      </c>
      <c r="M74" s="18"/>
    </row>
    <row r="75" spans="2:13" s="1" customFormat="1" ht="28.7" customHeight="1" x14ac:dyDescent="0.2">
      <c r="B75" s="12">
        <v>26</v>
      </c>
      <c r="C75" s="13" t="s">
        <v>80</v>
      </c>
      <c r="D75" s="13" t="s">
        <v>81</v>
      </c>
      <c r="E75" s="14" t="s">
        <v>82</v>
      </c>
      <c r="F75" s="13" t="s">
        <v>73</v>
      </c>
      <c r="G75" s="15">
        <v>30</v>
      </c>
      <c r="H75" s="32"/>
      <c r="I75" s="16">
        <f t="shared" si="0"/>
        <v>0</v>
      </c>
      <c r="J75" s="12">
        <v>8</v>
      </c>
      <c r="K75" s="17">
        <f t="shared" si="1"/>
        <v>0</v>
      </c>
      <c r="L75" s="18">
        <f t="shared" si="2"/>
        <v>0</v>
      </c>
      <c r="M75" s="18"/>
    </row>
    <row r="76" spans="2:13" s="1" customFormat="1" ht="19.7" customHeight="1" x14ac:dyDescent="0.2">
      <c r="B76" s="12">
        <v>27</v>
      </c>
      <c r="C76" s="13" t="s">
        <v>83</v>
      </c>
      <c r="D76" s="13" t="s">
        <v>84</v>
      </c>
      <c r="E76" s="14" t="s">
        <v>85</v>
      </c>
      <c r="F76" s="13" t="s">
        <v>73</v>
      </c>
      <c r="G76" s="15">
        <v>45</v>
      </c>
      <c r="H76" s="32"/>
      <c r="I76" s="16">
        <f t="shared" si="0"/>
        <v>0</v>
      </c>
      <c r="J76" s="12">
        <v>8</v>
      </c>
      <c r="K76" s="17">
        <f t="shared" si="1"/>
        <v>0</v>
      </c>
      <c r="L76" s="18">
        <f t="shared" si="2"/>
        <v>0</v>
      </c>
      <c r="M76" s="18"/>
    </row>
    <row r="77" spans="2:13" s="1" customFormat="1" ht="28.7" customHeight="1" x14ac:dyDescent="0.2">
      <c r="B77" s="12">
        <v>28</v>
      </c>
      <c r="C77" s="13" t="s">
        <v>86</v>
      </c>
      <c r="D77" s="13" t="s">
        <v>87</v>
      </c>
      <c r="E77" s="14" t="s">
        <v>88</v>
      </c>
      <c r="F77" s="13" t="s">
        <v>89</v>
      </c>
      <c r="G77" s="15">
        <v>500</v>
      </c>
      <c r="H77" s="32"/>
      <c r="I77" s="16">
        <f t="shared" si="0"/>
        <v>0</v>
      </c>
      <c r="J77" s="12">
        <v>8</v>
      </c>
      <c r="K77" s="17">
        <f t="shared" si="1"/>
        <v>0</v>
      </c>
      <c r="L77" s="18">
        <f t="shared" si="2"/>
        <v>0</v>
      </c>
      <c r="M77" s="18"/>
    </row>
    <row r="78" spans="2:13" s="1" customFormat="1" ht="19.7" customHeight="1" x14ac:dyDescent="0.2">
      <c r="B78" s="12">
        <v>29</v>
      </c>
      <c r="C78" s="13" t="s">
        <v>90</v>
      </c>
      <c r="D78" s="13" t="s">
        <v>91</v>
      </c>
      <c r="E78" s="14" t="s">
        <v>92</v>
      </c>
      <c r="F78" s="13" t="s">
        <v>89</v>
      </c>
      <c r="G78" s="15">
        <v>100</v>
      </c>
      <c r="H78" s="32"/>
      <c r="I78" s="16">
        <f t="shared" si="0"/>
        <v>0</v>
      </c>
      <c r="J78" s="12">
        <v>8</v>
      </c>
      <c r="K78" s="17">
        <f t="shared" si="1"/>
        <v>0</v>
      </c>
      <c r="L78" s="18">
        <f t="shared" si="2"/>
        <v>0</v>
      </c>
      <c r="M78" s="18"/>
    </row>
    <row r="79" spans="2:13" s="1" customFormat="1" ht="19.7" customHeight="1" x14ac:dyDescent="0.2">
      <c r="B79" s="12">
        <v>30</v>
      </c>
      <c r="C79" s="13" t="s">
        <v>93</v>
      </c>
      <c r="D79" s="13" t="s">
        <v>94</v>
      </c>
      <c r="E79" s="14" t="s">
        <v>95</v>
      </c>
      <c r="F79" s="13" t="s">
        <v>89</v>
      </c>
      <c r="G79" s="15">
        <v>22</v>
      </c>
      <c r="H79" s="32"/>
      <c r="I79" s="16">
        <f t="shared" si="0"/>
        <v>0</v>
      </c>
      <c r="J79" s="12">
        <v>8</v>
      </c>
      <c r="K79" s="17">
        <f t="shared" si="1"/>
        <v>0</v>
      </c>
      <c r="L79" s="18">
        <f t="shared" si="2"/>
        <v>0</v>
      </c>
      <c r="M79" s="18"/>
    </row>
    <row r="80" spans="2:13" s="1" customFormat="1" ht="19.7" customHeight="1" x14ac:dyDescent="0.2">
      <c r="B80" s="12">
        <v>31</v>
      </c>
      <c r="C80" s="13" t="s">
        <v>96</v>
      </c>
      <c r="D80" s="13" t="s">
        <v>97</v>
      </c>
      <c r="E80" s="14" t="s">
        <v>98</v>
      </c>
      <c r="F80" s="13" t="s">
        <v>69</v>
      </c>
      <c r="G80" s="15">
        <v>1530</v>
      </c>
      <c r="H80" s="32"/>
      <c r="I80" s="16">
        <f t="shared" si="0"/>
        <v>0</v>
      </c>
      <c r="J80" s="12">
        <v>8</v>
      </c>
      <c r="K80" s="17">
        <f t="shared" si="1"/>
        <v>0</v>
      </c>
      <c r="L80" s="18">
        <f t="shared" si="2"/>
        <v>0</v>
      </c>
      <c r="M80" s="18"/>
    </row>
    <row r="81" spans="2:14" s="1" customFormat="1" ht="19.7" customHeight="1" x14ac:dyDescent="0.2">
      <c r="B81" s="12">
        <v>32</v>
      </c>
      <c r="C81" s="13" t="s">
        <v>99</v>
      </c>
      <c r="D81" s="13" t="s">
        <v>100</v>
      </c>
      <c r="E81" s="14" t="s">
        <v>98</v>
      </c>
      <c r="F81" s="13" t="s">
        <v>69</v>
      </c>
      <c r="G81" s="15">
        <v>455</v>
      </c>
      <c r="H81" s="32"/>
      <c r="I81" s="16">
        <f t="shared" si="0"/>
        <v>0</v>
      </c>
      <c r="J81" s="12">
        <v>23</v>
      </c>
      <c r="K81" s="17">
        <f t="shared" si="1"/>
        <v>0</v>
      </c>
      <c r="L81" s="18">
        <f t="shared" si="2"/>
        <v>0</v>
      </c>
      <c r="M81" s="18"/>
    </row>
    <row r="82" spans="2:14" s="1" customFormat="1" ht="19.7" customHeight="1" x14ac:dyDescent="0.2">
      <c r="B82" s="12">
        <v>33</v>
      </c>
      <c r="C82" s="13" t="s">
        <v>101</v>
      </c>
      <c r="D82" s="13" t="s">
        <v>102</v>
      </c>
      <c r="E82" s="14" t="s">
        <v>103</v>
      </c>
      <c r="F82" s="13" t="s">
        <v>69</v>
      </c>
      <c r="G82" s="15">
        <v>345</v>
      </c>
      <c r="H82" s="32"/>
      <c r="I82" s="16">
        <f t="shared" si="0"/>
        <v>0</v>
      </c>
      <c r="J82" s="12">
        <v>8</v>
      </c>
      <c r="K82" s="17">
        <f t="shared" si="1"/>
        <v>0</v>
      </c>
      <c r="L82" s="18">
        <f t="shared" si="2"/>
        <v>0</v>
      </c>
      <c r="M82" s="18"/>
    </row>
    <row r="83" spans="2:14" s="1" customFormat="1" ht="19.7" customHeight="1" x14ac:dyDescent="0.2">
      <c r="B83" s="12">
        <v>34</v>
      </c>
      <c r="C83" s="13" t="s">
        <v>104</v>
      </c>
      <c r="D83" s="13" t="s">
        <v>105</v>
      </c>
      <c r="E83" s="14" t="s">
        <v>106</v>
      </c>
      <c r="F83" s="13" t="s">
        <v>69</v>
      </c>
      <c r="G83" s="15">
        <v>520</v>
      </c>
      <c r="H83" s="32"/>
      <c r="I83" s="16">
        <f t="shared" si="0"/>
        <v>0</v>
      </c>
      <c r="J83" s="12">
        <v>8</v>
      </c>
      <c r="K83" s="17">
        <f t="shared" si="1"/>
        <v>0</v>
      </c>
      <c r="L83" s="18">
        <f t="shared" si="2"/>
        <v>0</v>
      </c>
      <c r="M83" s="18"/>
    </row>
    <row r="84" spans="2:14" s="1" customFormat="1" ht="19.7" customHeight="1" x14ac:dyDescent="0.2">
      <c r="B84" s="12">
        <v>35</v>
      </c>
      <c r="C84" s="13" t="s">
        <v>107</v>
      </c>
      <c r="D84" s="13" t="s">
        <v>108</v>
      </c>
      <c r="E84" s="14" t="s">
        <v>109</v>
      </c>
      <c r="F84" s="13" t="s">
        <v>69</v>
      </c>
      <c r="G84" s="15">
        <v>413</v>
      </c>
      <c r="H84" s="32"/>
      <c r="I84" s="16">
        <f t="shared" si="0"/>
        <v>0</v>
      </c>
      <c r="J84" s="12">
        <v>8</v>
      </c>
      <c r="K84" s="17">
        <f t="shared" si="1"/>
        <v>0</v>
      </c>
      <c r="L84" s="18">
        <f t="shared" si="2"/>
        <v>0</v>
      </c>
      <c r="M84" s="18"/>
    </row>
    <row r="85" spans="2:14" s="1" customFormat="1" ht="19.7" customHeight="1" x14ac:dyDescent="0.2">
      <c r="B85" s="12">
        <v>36</v>
      </c>
      <c r="C85" s="13" t="s">
        <v>110</v>
      </c>
      <c r="D85" s="13" t="s">
        <v>111</v>
      </c>
      <c r="E85" s="14" t="s">
        <v>109</v>
      </c>
      <c r="F85" s="13" t="s">
        <v>69</v>
      </c>
      <c r="G85" s="15">
        <v>5</v>
      </c>
      <c r="H85" s="32"/>
      <c r="I85" s="16">
        <f t="shared" si="0"/>
        <v>0</v>
      </c>
      <c r="J85" s="12">
        <v>23</v>
      </c>
      <c r="K85" s="17">
        <f t="shared" si="1"/>
        <v>0</v>
      </c>
      <c r="L85" s="18">
        <f t="shared" si="2"/>
        <v>0</v>
      </c>
      <c r="M85" s="18"/>
    </row>
    <row r="86" spans="2:14" s="1" customFormat="1" ht="19.7" customHeight="1" x14ac:dyDescent="0.2">
      <c r="B86" s="12">
        <v>37</v>
      </c>
      <c r="C86" s="13" t="s">
        <v>112</v>
      </c>
      <c r="D86" s="13" t="s">
        <v>113</v>
      </c>
      <c r="E86" s="14" t="s">
        <v>114</v>
      </c>
      <c r="F86" s="13" t="s">
        <v>18</v>
      </c>
      <c r="G86" s="15">
        <v>6.28</v>
      </c>
      <c r="H86" s="32"/>
      <c r="I86" s="16">
        <f t="shared" si="0"/>
        <v>0</v>
      </c>
      <c r="J86" s="12">
        <v>8</v>
      </c>
      <c r="K86" s="17">
        <f t="shared" si="1"/>
        <v>0</v>
      </c>
      <c r="L86" s="18">
        <f t="shared" si="2"/>
        <v>0</v>
      </c>
      <c r="M86" s="18"/>
    </row>
    <row r="87" spans="2:14" s="1" customFormat="1" ht="19.7" customHeight="1" x14ac:dyDescent="0.2">
      <c r="B87" s="12">
        <v>38</v>
      </c>
      <c r="C87" s="13" t="s">
        <v>115</v>
      </c>
      <c r="D87" s="13" t="s">
        <v>116</v>
      </c>
      <c r="E87" s="14" t="s">
        <v>98</v>
      </c>
      <c r="F87" s="13" t="s">
        <v>69</v>
      </c>
      <c r="G87" s="15">
        <v>799</v>
      </c>
      <c r="H87" s="32"/>
      <c r="I87" s="16">
        <f t="shared" si="0"/>
        <v>0</v>
      </c>
      <c r="J87" s="12">
        <v>8</v>
      </c>
      <c r="K87" s="17">
        <f t="shared" si="1"/>
        <v>0</v>
      </c>
      <c r="L87" s="18">
        <f t="shared" si="2"/>
        <v>0</v>
      </c>
      <c r="M87" s="18"/>
    </row>
    <row r="88" spans="2:14" s="1" customFormat="1" ht="19.7" customHeight="1" x14ac:dyDescent="0.2">
      <c r="B88" s="12">
        <v>39</v>
      </c>
      <c r="C88" s="13" t="s">
        <v>117</v>
      </c>
      <c r="D88" s="13" t="s">
        <v>118</v>
      </c>
      <c r="E88" s="14" t="s">
        <v>119</v>
      </c>
      <c r="F88" s="13" t="s">
        <v>69</v>
      </c>
      <c r="G88" s="15">
        <v>5</v>
      </c>
      <c r="H88" s="32"/>
      <c r="I88" s="16">
        <f t="shared" si="0"/>
        <v>0</v>
      </c>
      <c r="J88" s="12">
        <v>8</v>
      </c>
      <c r="K88" s="17">
        <f t="shared" si="1"/>
        <v>0</v>
      </c>
      <c r="L88" s="18">
        <f t="shared" si="2"/>
        <v>0</v>
      </c>
      <c r="M88" s="18"/>
    </row>
    <row r="89" spans="2:14" s="1" customFormat="1" ht="19.7" customHeight="1" x14ac:dyDescent="0.2">
      <c r="B89" s="12">
        <v>40</v>
      </c>
      <c r="C89" s="13" t="s">
        <v>120</v>
      </c>
      <c r="D89" s="13" t="s">
        <v>121</v>
      </c>
      <c r="E89" s="14" t="s">
        <v>109</v>
      </c>
      <c r="F89" s="13" t="s">
        <v>69</v>
      </c>
      <c r="G89" s="15">
        <v>150</v>
      </c>
      <c r="H89" s="32"/>
      <c r="I89" s="16">
        <f t="shared" si="0"/>
        <v>0</v>
      </c>
      <c r="J89" s="12">
        <v>8</v>
      </c>
      <c r="K89" s="17">
        <f t="shared" si="1"/>
        <v>0</v>
      </c>
      <c r="L89" s="18">
        <f t="shared" si="2"/>
        <v>0</v>
      </c>
      <c r="M89" s="18"/>
    </row>
    <row r="90" spans="2:14" s="1" customFormat="1" ht="55.9" customHeight="1" x14ac:dyDescent="0.2"/>
    <row r="91" spans="2:14" s="1" customFormat="1" ht="21.4" customHeight="1" x14ac:dyDescent="0.2">
      <c r="B91" s="19" t="s">
        <v>122</v>
      </c>
      <c r="C91" s="19"/>
      <c r="D91" s="19"/>
      <c r="E91" s="19"/>
      <c r="F91" s="35">
        <f>SUM(I55:I89)+I52+I47+I42+I37+I32</f>
        <v>0</v>
      </c>
      <c r="G91" s="35"/>
      <c r="H91" s="35"/>
      <c r="I91" s="35"/>
      <c r="J91" s="35"/>
      <c r="K91" s="35"/>
      <c r="L91" s="35"/>
      <c r="M91" s="35"/>
    </row>
    <row r="92" spans="2:14" s="1" customFormat="1" ht="21.4" customHeight="1" x14ac:dyDescent="0.2">
      <c r="B92" s="19" t="s">
        <v>123</v>
      </c>
      <c r="C92" s="19"/>
      <c r="D92" s="19"/>
      <c r="E92" s="19"/>
      <c r="F92" s="35">
        <f>SUM(L55:M89)+L52+L47+L42+L37+L32</f>
        <v>0</v>
      </c>
      <c r="G92" s="35"/>
      <c r="H92" s="35"/>
      <c r="I92" s="35"/>
      <c r="J92" s="35"/>
      <c r="K92" s="35"/>
      <c r="L92" s="35"/>
      <c r="M92" s="35"/>
    </row>
    <row r="93" spans="2:14" s="1" customFormat="1" ht="11.1" customHeight="1" x14ac:dyDescent="0.2"/>
    <row r="94" spans="2:14" s="1" customFormat="1" ht="61.35" customHeight="1" x14ac:dyDescent="0.2">
      <c r="B94" s="7" t="s">
        <v>142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s="1" customFormat="1" ht="2.65" customHeight="1" x14ac:dyDescent="0.2"/>
    <row r="96" spans="2:14" s="1" customFormat="1" ht="89.1" customHeight="1" x14ac:dyDescent="0.2">
      <c r="B96" s="31" t="s">
        <v>143</v>
      </c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</row>
    <row r="97" spans="1:14" s="1" customFormat="1" ht="27.75" customHeight="1" x14ac:dyDescent="0.2">
      <c r="A97" s="20" t="s">
        <v>152</v>
      </c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1"/>
      <c r="N97" s="21"/>
    </row>
    <row r="98" spans="1:14" s="1" customFormat="1" ht="5.25" customHeight="1" x14ac:dyDescent="0.2"/>
    <row r="99" spans="1:14" s="1" customFormat="1" ht="97.5" customHeight="1" x14ac:dyDescent="0.2">
      <c r="B99" s="7" t="s">
        <v>153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s="1" customFormat="1" ht="5.25" customHeight="1" x14ac:dyDescent="0.2"/>
    <row r="101" spans="1:14" s="1" customFormat="1" ht="37.9" customHeight="1" x14ac:dyDescent="0.2">
      <c r="C101" s="22" t="s">
        <v>136</v>
      </c>
      <c r="D101" s="22"/>
      <c r="E101" s="22"/>
      <c r="F101" s="23" t="s">
        <v>137</v>
      </c>
      <c r="G101" s="23"/>
      <c r="H101" s="23"/>
      <c r="I101" s="23"/>
      <c r="J101" s="23"/>
      <c r="K101" s="23"/>
      <c r="L101" s="23"/>
    </row>
    <row r="102" spans="1:14" s="1" customFormat="1" ht="28.7" customHeight="1" x14ac:dyDescent="0.2">
      <c r="C102" s="33"/>
      <c r="D102" s="33"/>
      <c r="E102" s="33"/>
      <c r="F102" s="33"/>
      <c r="G102" s="33"/>
      <c r="H102" s="33"/>
      <c r="I102" s="33"/>
      <c r="J102" s="33"/>
      <c r="K102" s="33"/>
      <c r="L102" s="33"/>
    </row>
    <row r="103" spans="1:14" s="1" customFormat="1" ht="28.7" customHeight="1" x14ac:dyDescent="0.2">
      <c r="C103" s="33"/>
      <c r="D103" s="33"/>
      <c r="E103" s="33"/>
      <c r="F103" s="33"/>
      <c r="G103" s="33"/>
      <c r="H103" s="33"/>
      <c r="I103" s="33"/>
      <c r="J103" s="33"/>
      <c r="K103" s="33"/>
      <c r="L103" s="33"/>
    </row>
    <row r="104" spans="1:14" s="1" customFormat="1" ht="28.7" customHeight="1" x14ac:dyDescent="0.2">
      <c r="C104" s="33"/>
      <c r="D104" s="33"/>
      <c r="E104" s="33"/>
      <c r="F104" s="33"/>
      <c r="G104" s="33"/>
      <c r="H104" s="33"/>
      <c r="I104" s="33"/>
      <c r="J104" s="33"/>
      <c r="K104" s="33"/>
      <c r="L104" s="33"/>
    </row>
    <row r="105" spans="1:14" s="1" customFormat="1" ht="28.7" customHeight="1" x14ac:dyDescent="0.2">
      <c r="C105" s="33"/>
      <c r="D105" s="33"/>
      <c r="E105" s="33"/>
      <c r="F105" s="33"/>
      <c r="G105" s="33"/>
      <c r="H105" s="33"/>
      <c r="I105" s="33"/>
      <c r="J105" s="33"/>
      <c r="K105" s="33"/>
      <c r="L105" s="33"/>
    </row>
    <row r="106" spans="1:14" s="1" customFormat="1" ht="2.65" customHeight="1" x14ac:dyDescent="0.2"/>
    <row r="107" spans="1:14" s="1" customFormat="1" ht="165" customHeight="1" x14ac:dyDescent="0.2">
      <c r="B107" s="31" t="s">
        <v>154</v>
      </c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</row>
    <row r="108" spans="1:14" s="1" customFormat="1" ht="2.65" customHeight="1" x14ac:dyDescent="0.2"/>
    <row r="109" spans="1:14" s="1" customFormat="1" ht="33.6" customHeight="1" x14ac:dyDescent="0.2">
      <c r="B109" s="6" t="s">
        <v>144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 s="1" customFormat="1" ht="2.65" customHeight="1" x14ac:dyDescent="0.2"/>
    <row r="111" spans="1:14" s="1" customFormat="1" ht="37.9" customHeight="1" x14ac:dyDescent="0.2">
      <c r="C111" s="22" t="s">
        <v>138</v>
      </c>
      <c r="D111" s="22"/>
      <c r="E111" s="22"/>
      <c r="F111" s="24" t="s">
        <v>139</v>
      </c>
      <c r="G111" s="24"/>
      <c r="H111" s="24"/>
      <c r="I111" s="24"/>
      <c r="J111" s="24"/>
      <c r="K111" s="24"/>
      <c r="L111" s="24"/>
    </row>
    <row r="112" spans="1:14" s="1" customFormat="1" ht="28.7" customHeight="1" x14ac:dyDescent="0.2">
      <c r="C112" s="33"/>
      <c r="D112" s="33"/>
      <c r="E112" s="33"/>
      <c r="F112" s="33"/>
      <c r="G112" s="33"/>
      <c r="H112" s="33"/>
      <c r="I112" s="33"/>
      <c r="J112" s="33"/>
      <c r="K112" s="33"/>
      <c r="L112" s="33"/>
    </row>
    <row r="113" spans="2:14" s="1" customFormat="1" ht="28.7" customHeight="1" x14ac:dyDescent="0.2">
      <c r="C113" s="33"/>
      <c r="D113" s="33"/>
      <c r="E113" s="33"/>
      <c r="F113" s="33"/>
      <c r="G113" s="33"/>
      <c r="H113" s="33"/>
      <c r="I113" s="33"/>
      <c r="J113" s="33"/>
      <c r="K113" s="33"/>
      <c r="L113" s="33"/>
    </row>
    <row r="114" spans="2:14" s="1" customFormat="1" ht="28.7" customHeight="1" x14ac:dyDescent="0.2">
      <c r="C114" s="33"/>
      <c r="D114" s="33"/>
      <c r="E114" s="33"/>
      <c r="F114" s="33"/>
      <c r="G114" s="33"/>
      <c r="H114" s="33"/>
      <c r="I114" s="33"/>
      <c r="J114" s="33"/>
      <c r="K114" s="33"/>
      <c r="L114" s="33"/>
    </row>
    <row r="115" spans="2:14" s="1" customFormat="1" ht="28.7" customHeight="1" x14ac:dyDescent="0.2">
      <c r="C115" s="33"/>
      <c r="D115" s="33"/>
      <c r="E115" s="33"/>
      <c r="F115" s="33"/>
      <c r="G115" s="33"/>
      <c r="H115" s="33"/>
      <c r="I115" s="33"/>
      <c r="J115" s="33"/>
      <c r="K115" s="33"/>
      <c r="L115" s="33"/>
    </row>
    <row r="116" spans="2:14" s="1" customFormat="1" ht="2.65" customHeight="1" x14ac:dyDescent="0.2"/>
    <row r="117" spans="2:14" s="1" customFormat="1" ht="130.69999999999999" customHeight="1" x14ac:dyDescent="0.2">
      <c r="B117" s="31" t="s">
        <v>155</v>
      </c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</row>
    <row r="118" spans="2:14" s="1" customFormat="1" ht="2.65" customHeight="1" x14ac:dyDescent="0.2"/>
    <row r="119" spans="2:14" s="1" customFormat="1" ht="53.25" customHeight="1" x14ac:dyDescent="0.2">
      <c r="B119" s="31" t="s">
        <v>145</v>
      </c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</row>
    <row r="120" spans="2:14" s="1" customFormat="1" ht="4.5" customHeight="1" x14ac:dyDescent="0.2"/>
    <row r="121" spans="2:14" s="1" customFormat="1" ht="47.45" customHeight="1" x14ac:dyDescent="0.2">
      <c r="B121" s="7" t="s">
        <v>146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s="1" customFormat="1" ht="6.75" customHeight="1" x14ac:dyDescent="0.2"/>
    <row r="123" spans="2:14" s="1" customFormat="1" ht="33.6" customHeight="1" x14ac:dyDescent="0.2">
      <c r="B123" s="7" t="s">
        <v>147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s="1" customFormat="1" ht="2.65" customHeight="1" x14ac:dyDescent="0.2"/>
    <row r="125" spans="2:14" s="1" customFormat="1" ht="120.75" customHeight="1" x14ac:dyDescent="0.2">
      <c r="B125" s="7" t="s">
        <v>148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s="1" customFormat="1" ht="12.75" customHeight="1" x14ac:dyDescent="0.2"/>
    <row r="127" spans="2:14" s="1" customFormat="1" ht="81.75" customHeight="1" x14ac:dyDescent="0.2">
      <c r="B127" s="31" t="s">
        <v>149</v>
      </c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</row>
    <row r="128" spans="2:14" s="1" customFormat="1" ht="76.5" customHeight="1" x14ac:dyDescent="0.2">
      <c r="I128" s="27"/>
      <c r="J128" s="27"/>
      <c r="K128" s="27"/>
      <c r="L128" s="27"/>
      <c r="M128" s="27"/>
    </row>
    <row r="129" spans="2:13" s="1" customFormat="1" ht="17.649999999999999" customHeight="1" x14ac:dyDescent="0.2">
      <c r="I129" s="27"/>
      <c r="J129" s="34" t="s">
        <v>135</v>
      </c>
      <c r="K129" s="34"/>
      <c r="L129" s="34"/>
      <c r="M129" s="27"/>
    </row>
    <row r="130" spans="2:13" s="1" customFormat="1" ht="145.15" customHeight="1" x14ac:dyDescent="0.2"/>
    <row r="131" spans="2:13" s="1" customFormat="1" ht="81.599999999999994" customHeight="1" x14ac:dyDescent="0.2">
      <c r="B131" s="25" t="s">
        <v>150</v>
      </c>
      <c r="C131" s="25"/>
      <c r="D131" s="25"/>
      <c r="E131" s="25"/>
      <c r="F131" s="25"/>
      <c r="G131" s="25"/>
      <c r="H131" s="25"/>
      <c r="I131" s="25"/>
      <c r="J131" s="25"/>
      <c r="K131" s="25"/>
    </row>
  </sheetData>
  <sheetProtection algorithmName="SHA-512" hashValue="LqJ8YBCI4xzbAlxulkdtcPK/bg+yl8JZeV1jPCTW/Of2YGqbexqm+QynOJwwUBl1kcxWl5Qt49Ls0DfCccg65Q==" saltValue="j8Q2idnJ5+Fl5o4++4fktw==" spinCount="100000" sheet="1" objects="1" scenarios="1"/>
  <mergeCells count="102">
    <mergeCell ref="B119:N119"/>
    <mergeCell ref="B121:N121"/>
    <mergeCell ref="B123:N123"/>
    <mergeCell ref="B125:N125"/>
    <mergeCell ref="F14:I14"/>
    <mergeCell ref="H11:O12"/>
    <mergeCell ref="L71:M71"/>
    <mergeCell ref="L72:M72"/>
    <mergeCell ref="L73:M73"/>
    <mergeCell ref="L74:M74"/>
    <mergeCell ref="L75:M75"/>
    <mergeCell ref="L76:M76"/>
    <mergeCell ref="L77:M77"/>
    <mergeCell ref="L78:M78"/>
    <mergeCell ref="L88:M88"/>
    <mergeCell ref="L89:M89"/>
    <mergeCell ref="L79:M79"/>
    <mergeCell ref="L80:M80"/>
    <mergeCell ref="L81:M81"/>
    <mergeCell ref="F115:L115"/>
    <mergeCell ref="F91:M91"/>
    <mergeCell ref="F92:M92"/>
    <mergeCell ref="L66:M66"/>
    <mergeCell ref="A97:L97"/>
    <mergeCell ref="B107:N107"/>
    <mergeCell ref="B109:N109"/>
    <mergeCell ref="F101:L101"/>
    <mergeCell ref="F102:L102"/>
    <mergeCell ref="F103:L103"/>
    <mergeCell ref="F104:L104"/>
    <mergeCell ref="F105:L105"/>
    <mergeCell ref="B117:N117"/>
    <mergeCell ref="B49:L49"/>
    <mergeCell ref="B6:E6"/>
    <mergeCell ref="B8:E8"/>
    <mergeCell ref="B91:E91"/>
    <mergeCell ref="B92:E92"/>
    <mergeCell ref="B94:N94"/>
    <mergeCell ref="B96:N96"/>
    <mergeCell ref="C16:E16"/>
    <mergeCell ref="C18:E18"/>
    <mergeCell ref="C20:E20"/>
    <mergeCell ref="C22:E22"/>
    <mergeCell ref="B10:E11"/>
    <mergeCell ref="L60:M60"/>
    <mergeCell ref="L61:M61"/>
    <mergeCell ref="L62:M62"/>
    <mergeCell ref="L63:M63"/>
    <mergeCell ref="L64:M64"/>
    <mergeCell ref="L65:M65"/>
    <mergeCell ref="L67:M67"/>
    <mergeCell ref="L68:M68"/>
    <mergeCell ref="L69:M69"/>
    <mergeCell ref="L70:M70"/>
    <mergeCell ref="B131:K131"/>
    <mergeCell ref="B24:M24"/>
    <mergeCell ref="B26:M26"/>
    <mergeCell ref="B29:L29"/>
    <mergeCell ref="B34:L34"/>
    <mergeCell ref="B39:L39"/>
    <mergeCell ref="B99:N99"/>
    <mergeCell ref="C101:E101"/>
    <mergeCell ref="C102:E102"/>
    <mergeCell ref="C103:E103"/>
    <mergeCell ref="C104:E104"/>
    <mergeCell ref="C105:E105"/>
    <mergeCell ref="C111:E111"/>
    <mergeCell ref="C112:E112"/>
    <mergeCell ref="C113:E113"/>
    <mergeCell ref="B127:N127"/>
    <mergeCell ref="C114:E114"/>
    <mergeCell ref="C115:E115"/>
    <mergeCell ref="L82:M82"/>
    <mergeCell ref="L83:M83"/>
    <mergeCell ref="L84:M84"/>
    <mergeCell ref="L85:M85"/>
    <mergeCell ref="L86:M86"/>
    <mergeCell ref="L87:M87"/>
    <mergeCell ref="J129:L129"/>
    <mergeCell ref="B2:H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L59:M59"/>
    <mergeCell ref="F111:L111"/>
    <mergeCell ref="F112:L112"/>
    <mergeCell ref="F113:L113"/>
    <mergeCell ref="F114:L114"/>
    <mergeCell ref="B4:E4"/>
    <mergeCell ref="B44:L44"/>
  </mergeCells>
  <pageMargins left="0.7" right="0.7" top="0.75" bottom="0.75" header="0.3" footer="0.3"/>
  <pageSetup paperSize="9" scale="96" orientation="landscape" r:id="rId1"/>
  <headerFooter alignWithMargins="0"/>
  <rowBreaks count="3" manualBreakCount="3">
    <brk id="28" max="16383" man="1"/>
    <brk id="53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ofertowy_P2</vt:lpstr>
      <vt:lpstr>'Formularz ofertowy_P2'!Obszar_wydruku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Tymoteusz Nowicki</cp:lastModifiedBy>
  <cp:lastPrinted>2026-10-15T12:02:12Z</cp:lastPrinted>
  <dcterms:created xsi:type="dcterms:W3CDTF">2026-10-15T09:04:29Z</dcterms:created>
  <dcterms:modified xsi:type="dcterms:W3CDTF">2026-10-20T10:48:33Z</dcterms:modified>
</cp:coreProperties>
</file>