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M:\PRZETARGI\2026\Usługi Leśne 2027\"/>
    </mc:Choice>
  </mc:AlternateContent>
  <xr:revisionPtr revIDLastSave="0" documentId="13_ncr:1_{0A229B23-1E3A-4688-9FD6-7DD094C5F21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ormularz ofertowy_P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32" i="2" l="1"/>
  <c r="K32" i="2" s="1"/>
  <c r="I56" i="2"/>
  <c r="K56" i="2" s="1"/>
  <c r="L56" i="2" s="1"/>
  <c r="I57" i="2"/>
  <c r="I58" i="2"/>
  <c r="K58" i="2" s="1"/>
  <c r="L58" i="2" s="1"/>
  <c r="I59" i="2"/>
  <c r="I60" i="2"/>
  <c r="I61" i="2"/>
  <c r="I62" i="2"/>
  <c r="I63" i="2"/>
  <c r="I64" i="2"/>
  <c r="K64" i="2" s="1"/>
  <c r="L64" i="2" s="1"/>
  <c r="I65" i="2"/>
  <c r="I66" i="2"/>
  <c r="I67" i="2"/>
  <c r="I68" i="2"/>
  <c r="I69" i="2"/>
  <c r="I70" i="2"/>
  <c r="I71" i="2"/>
  <c r="I72" i="2"/>
  <c r="I73" i="2"/>
  <c r="I74" i="2"/>
  <c r="I75" i="2"/>
  <c r="I76" i="2"/>
  <c r="I77" i="2"/>
  <c r="I78" i="2"/>
  <c r="K78" i="2" s="1"/>
  <c r="L78" i="2" s="1"/>
  <c r="I79" i="2"/>
  <c r="I80" i="2"/>
  <c r="I81" i="2"/>
  <c r="I82" i="2"/>
  <c r="I83" i="2"/>
  <c r="I84" i="2"/>
  <c r="I85" i="2"/>
  <c r="I86" i="2"/>
  <c r="I87" i="2"/>
  <c r="I88" i="2"/>
  <c r="I89" i="2"/>
  <c r="I55" i="2"/>
  <c r="K55" i="2" s="1"/>
  <c r="L55" i="2" s="1"/>
  <c r="I52" i="2"/>
  <c r="I47" i="2"/>
  <c r="K47" i="2" s="1"/>
  <c r="L47" i="2" s="1"/>
  <c r="I42" i="2"/>
  <c r="K42" i="2" s="1"/>
  <c r="L42" i="2" s="1"/>
  <c r="I37" i="2"/>
  <c r="K37" i="2" s="1"/>
  <c r="L37" i="2" s="1"/>
  <c r="K52" i="2" l="1"/>
  <c r="L52" i="2" s="1"/>
  <c r="F91" i="2"/>
  <c r="L32" i="2"/>
  <c r="K89" i="2"/>
  <c r="L89" i="2" s="1"/>
  <c r="K88" i="2"/>
  <c r="L88" i="2" s="1"/>
  <c r="K87" i="2"/>
  <c r="L87" i="2" s="1"/>
  <c r="K86" i="2"/>
  <c r="L86" i="2" s="1"/>
  <c r="K85" i="2"/>
  <c r="L85" i="2" s="1"/>
  <c r="K84" i="2"/>
  <c r="L84" i="2" s="1"/>
  <c r="K83" i="2"/>
  <c r="L83" i="2" s="1"/>
  <c r="K82" i="2"/>
  <c r="L82" i="2" s="1"/>
  <c r="K81" i="2"/>
  <c r="L81" i="2" s="1"/>
  <c r="K80" i="2"/>
  <c r="L80" i="2" s="1"/>
  <c r="K79" i="2"/>
  <c r="L79" i="2" s="1"/>
  <c r="K77" i="2"/>
  <c r="L77" i="2" s="1"/>
  <c r="K76" i="2"/>
  <c r="L76" i="2" s="1"/>
  <c r="K75" i="2"/>
  <c r="L75" i="2" s="1"/>
  <c r="K74" i="2"/>
  <c r="L74" i="2" s="1"/>
  <c r="K73" i="2"/>
  <c r="L73" i="2" s="1"/>
  <c r="K72" i="2"/>
  <c r="L72" i="2" s="1"/>
  <c r="K71" i="2"/>
  <c r="L71" i="2" s="1"/>
  <c r="K70" i="2"/>
  <c r="L70" i="2" s="1"/>
  <c r="K69" i="2"/>
  <c r="L69" i="2" s="1"/>
  <c r="K68" i="2"/>
  <c r="L68" i="2" s="1"/>
  <c r="K67" i="2"/>
  <c r="L67" i="2" s="1"/>
  <c r="K66" i="2"/>
  <c r="L66" i="2" s="1"/>
  <c r="K65" i="2"/>
  <c r="L65" i="2" s="1"/>
  <c r="K63" i="2"/>
  <c r="L63" i="2" s="1"/>
  <c r="K62" i="2"/>
  <c r="L62" i="2" s="1"/>
  <c r="K61" i="2"/>
  <c r="L61" i="2" s="1"/>
  <c r="K60" i="2"/>
  <c r="L60" i="2" s="1"/>
  <c r="K59" i="2"/>
  <c r="L59" i="2" s="1"/>
  <c r="K57" i="2"/>
  <c r="L57" i="2" s="1"/>
  <c r="F92" i="2" l="1"/>
</calcChain>
</file>

<file path=xl/sharedStrings.xml><?xml version="1.0" encoding="utf-8"?>
<sst xmlns="http://schemas.openxmlformats.org/spreadsheetml/2006/main" count="261" uniqueCount="158">
  <si>
    <t>Lp.</t>
  </si>
  <si>
    <t>Nr poz.
w STWPL</t>
  </si>
  <si>
    <t>Kod czynności do rozliczenia</t>
  </si>
  <si>
    <t>Czynność - opis prac</t>
  </si>
  <si>
    <t>Jedn. miary</t>
  </si>
  <si>
    <t>Ilość</t>
  </si>
  <si>
    <t>Cena jednostkowa netto w PLN</t>
  </si>
  <si>
    <t>Wartość 
całkowita netto
w PLN</t>
  </si>
  <si>
    <t>Stawka VAT</t>
  </si>
  <si>
    <t>Wartość VAT w PLN</t>
  </si>
  <si>
    <t xml:space="preserve">Wartość całkowita brutto 
w PLN
</t>
  </si>
  <si>
    <t>2</t>
  </si>
  <si>
    <t>CWD-D</t>
  </si>
  <si>
    <t>Całkowity wyrób drewna technologią dowolną</t>
  </si>
  <si>
    <t>M3</t>
  </si>
  <si>
    <t>21</t>
  </si>
  <si>
    <t>WPOD-BN</t>
  </si>
  <si>
    <t>Wycinanie podszytów i podrostów z pozostawieniem na powierzchni, bez znoszenia i układania w stosy (teren równy lub falisty)</t>
  </si>
  <si>
    <t>HA</t>
  </si>
  <si>
    <t>59</t>
  </si>
  <si>
    <t>WYK-TAL60</t>
  </si>
  <si>
    <t>Zdarcie pokrywy na talerzach 60 cm x 60 cm</t>
  </si>
  <si>
    <t>TSZT</t>
  </si>
  <si>
    <t>102</t>
  </si>
  <si>
    <t>SADZ 1R</t>
  </si>
  <si>
    <t>Sadzenie 1-latek z odkrytym systemem korzeniowym</t>
  </si>
  <si>
    <t>103</t>
  </si>
  <si>
    <t>SADZ WIEL</t>
  </si>
  <si>
    <t>Sadzenie wielolatek z odkrytym systemem korzeniowym</t>
  </si>
  <si>
    <t>105</t>
  </si>
  <si>
    <t>SADZ POP</t>
  </si>
  <si>
    <t>Sadzenie jednolatek i wielolatek w poprawkach i uzupełnieniach</t>
  </si>
  <si>
    <t>106</t>
  </si>
  <si>
    <t>SAD-BRYŁ</t>
  </si>
  <si>
    <t>Sadzenie sadzonek z zakrytym systemem korzeniowym</t>
  </si>
  <si>
    <t>107</t>
  </si>
  <si>
    <t>POP-BRYŁ</t>
  </si>
  <si>
    <t>Sadzenie sadzonek z zakrytym systemem korzeniowym w poprawkach i uzupełnieniach</t>
  </si>
  <si>
    <t>111</t>
  </si>
  <si>
    <t>DOW-SADZ</t>
  </si>
  <si>
    <t>Dowóz sadzonek</t>
  </si>
  <si>
    <t>123</t>
  </si>
  <si>
    <t>KOSZ UA</t>
  </si>
  <si>
    <t>Wykaszanie chwastów w uprawach i usuwanie zbędnych nalotów - stopień trudności I i II</t>
  </si>
  <si>
    <t>124</t>
  </si>
  <si>
    <t>KOSZ UB</t>
  </si>
  <si>
    <t>Wykaszanie chwastów w uprawach i usuwanie zbędnych nalotów - stopień trudności III i IV</t>
  </si>
  <si>
    <t>125</t>
  </si>
  <si>
    <t>KOSZ UC</t>
  </si>
  <si>
    <t>Wykaszanie chwastów w uprawach i usuwanie zbędnych nalotów - stopień trudności V i VI</t>
  </si>
  <si>
    <t>128</t>
  </si>
  <si>
    <t>CW-W</t>
  </si>
  <si>
    <t>Czyszczenia wczesne</t>
  </si>
  <si>
    <t>132</t>
  </si>
  <si>
    <t>CP-W</t>
  </si>
  <si>
    <t>Czyszczenia późne</t>
  </si>
  <si>
    <t>133</t>
  </si>
  <si>
    <t>ZAB-REPEL</t>
  </si>
  <si>
    <t>Zabezpieczenie upraw przed zwierzyną przy użyciu repelentów</t>
  </si>
  <si>
    <t>143</t>
  </si>
  <si>
    <t>GRODZ-SN</t>
  </si>
  <si>
    <t>Grodzenie upraw przed zwierzyną siatką</t>
  </si>
  <si>
    <t>HM</t>
  </si>
  <si>
    <t>145</t>
  </si>
  <si>
    <t>GRODZ-SRN</t>
  </si>
  <si>
    <t>Grodzenie upraw przed zwierzyną siatką rozbiórkową</t>
  </si>
  <si>
    <t>150</t>
  </si>
  <si>
    <t>GRODZ-DEM</t>
  </si>
  <si>
    <t>Demontaż (likwidacja) ogrodzeń</t>
  </si>
  <si>
    <t>151</t>
  </si>
  <si>
    <t>K GRODZEŃ</t>
  </si>
  <si>
    <t>Naprawa (konserwacja) ogrodzeń upraw leśnych</t>
  </si>
  <si>
    <t>H</t>
  </si>
  <si>
    <t>158</t>
  </si>
  <si>
    <t>PUŁ-RYJ</t>
  </si>
  <si>
    <t>Wykładanie pułapek na ryjkowce - dołki chwytne, wałki itp.</t>
  </si>
  <si>
    <t>SZT</t>
  </si>
  <si>
    <t>162</t>
  </si>
  <si>
    <t>SZUK-OWAD</t>
  </si>
  <si>
    <t>Próbne poszukiwania owadów w ściółce</t>
  </si>
  <si>
    <t>171</t>
  </si>
  <si>
    <t>NAPR-BUD</t>
  </si>
  <si>
    <t>Naprawa starych budek lęgowych i schronów dla nietoperzy</t>
  </si>
  <si>
    <t>172</t>
  </si>
  <si>
    <t>CZYSZ-BUD</t>
  </si>
  <si>
    <t>Czyszczenie budek lęgowych i schronów dla nietoperzy</t>
  </si>
  <si>
    <t>173</t>
  </si>
  <si>
    <t>N-ZSGDNSO</t>
  </si>
  <si>
    <t>Zbiór szyszek z gospodarczych drzewostanów nasiennych sosnowych</t>
  </si>
  <si>
    <t>KG</t>
  </si>
  <si>
    <t>196</t>
  </si>
  <si>
    <t>ZB-NASDB</t>
  </si>
  <si>
    <t>Zbiór nasion dęba</t>
  </si>
  <si>
    <t>198</t>
  </si>
  <si>
    <t>ZB-NAS OL</t>
  </si>
  <si>
    <t>Zbiór nasion olszy</t>
  </si>
  <si>
    <t>199</t>
  </si>
  <si>
    <t>ZB-NASP</t>
  </si>
  <si>
    <t>Zbiór nasion pozostałych gatunków</t>
  </si>
  <si>
    <t>200</t>
  </si>
  <si>
    <t>GODZ RH8</t>
  </si>
  <si>
    <t>Prace wykonywane ręcznie</t>
  </si>
  <si>
    <t>201</t>
  </si>
  <si>
    <t>GODZ RH23</t>
  </si>
  <si>
    <t>202</t>
  </si>
  <si>
    <t>GODZ PILA</t>
  </si>
  <si>
    <t>Prace wykonywane ręcznie z użyciem pilarki</t>
  </si>
  <si>
    <t>203</t>
  </si>
  <si>
    <t>GODZ RU8</t>
  </si>
  <si>
    <t>Prace godzinowe ręczne z urządzeniem</t>
  </si>
  <si>
    <t>210</t>
  </si>
  <si>
    <t>GODZ MH8</t>
  </si>
  <si>
    <t>Prace wykonywane innym sprzętem mechanicznym</t>
  </si>
  <si>
    <t>902</t>
  </si>
  <si>
    <t>PPOŻ-PORZ</t>
  </si>
  <si>
    <t>Porządkowanie terenów w ramach profilaktyki ppoż.</t>
  </si>
  <si>
    <t>909</t>
  </si>
  <si>
    <t>GOPP RH8</t>
  </si>
  <si>
    <t>914</t>
  </si>
  <si>
    <t>GOPP NOC</t>
  </si>
  <si>
    <t>Prace godzinowe w porze nocnej</t>
  </si>
  <si>
    <t>915</t>
  </si>
  <si>
    <t>GOPP MH8</t>
  </si>
  <si>
    <t>Cena łączna netto w PLN</t>
  </si>
  <si>
    <t>Cena łączna brutto w PLN</t>
  </si>
  <si>
    <t>(Nazwa i adres wykonawcy)</t>
  </si>
  <si>
    <t>____________________________, dnia ______________</t>
  </si>
  <si>
    <t>Skarb Państwa</t>
  </si>
  <si>
    <t>Państwowe Gospodarstwo Leśne Lasy Państwowe</t>
  </si>
  <si>
    <t>Nadleśnictwo Kędzierzyn</t>
  </si>
  <si>
    <t xml:space="preserve">47-246 Kotlarnia; Brzozowa;48                   </t>
  </si>
  <si>
    <t>Cięcia zupełne</t>
  </si>
  <si>
    <t>Cięcia złożone</t>
  </si>
  <si>
    <t>Trzebieże późne i cięcia sanitarno – selekcyjne</t>
  </si>
  <si>
    <t>Trzebieże wczesne i czyszczenia późne z pozyskaniem masy, cięcia przygodne w trzebieżach wczesnych</t>
  </si>
  <si>
    <t>Cięcia przygodne w użytkach rębnych i w trzebieżach późnych, cięcia pozostałe</t>
  </si>
  <si>
    <t>(podpis)</t>
  </si>
  <si>
    <t>Podwykonawca 
(firma lub nazwa, adres)</t>
  </si>
  <si>
    <t>Zakres rzeczowy</t>
  </si>
  <si>
    <t xml:space="preserve">Wykonawca wspólnie ubiegający się o udzielenie zamówienia 
(nazwa/firma, adres)
</t>
  </si>
  <si>
    <t>Zakres rzeczowy zamówienia, który zostanie wykonany przez danego Wykonawcę wspólnie ubiegającego się o udzielenie zamówienia</t>
  </si>
  <si>
    <t xml:space="preserve">Załącznik nr 1 do SWZ </t>
  </si>
  <si>
    <t>FORMULARZ OFERTOWY</t>
  </si>
  <si>
    <t xml:space="preserve">1.  Za wykonanie przedmiotu zamówienia w tym Pakiecie oferujemy następujące wynagrodzenie brutto: _____________________ PLN. 
2. Wynagrodzenie zaoferowane w pkt 1 powyżej wynika z poniższego Kosztorysu Ofertowego i stanowi sumę wartości całkowitych brutto za poszczególne pozycje (prace) tworzące ten Pakiet:
</t>
  </si>
  <si>
    <t>3. Informujemy, że wybór oferty nie będzie/będzie* prowadzić do powstania u Zamawiającego obowiązku podatkowego zgodnie z przepisami o podatku od towarów i usług. 
Nazwa (rodzaj) towaru lub usługi, których dostawa lub świadczenie będzie prowadzić do powstania u Zamawiającego obowiązku podatkowego zgodnie z przepisami o podatku od towarów i usług (VAT):</t>
  </si>
  <si>
    <t>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
Wartość ww. towaru lub usługi objętego obowiązkiem podatkowym Zamawiającego bez kwoty podatku od towarów i usług (VAT) wynosi: ______________________________________ PLN.
Stawka podatku od towaru i usług (VAT), która zgodnie z naszą wiedzą będzie miała zastosowanie to ___________%.</t>
  </si>
  <si>
    <t xml:space="preserve">Nazwy (firmy) podwykonawców, na których zasoby powołujemy się na zasadach określonych w art. 118 PZP, w celu wykazania spełniania warunków udziału w postępowaniu:
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
</t>
  </si>
  <si>
    <t>7. Oświadczamy, że następujące usługi stanowiące przedmiot zamówienia wykonają poszczególni Wykonawcy wspólnie ubiegający się o udzielenie zamówienia**:</t>
  </si>
  <si>
    <t>8.  Następujące informacje zawarte w naszej ofercie stanowią tajemnicę przedsiębiorstwa:
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</t>
  </si>
  <si>
    <t xml:space="preserve">10. Oświadczamy, iż realizując zamówienie będziemy stosować przepisy rozporządzenia Parlamentu Europejskiego i Rady (UE) 2016/679 z dnia 27 kwietnia 2016 r. w sprawie ochrony osób fizycznych w związku z przetwarzaniem danych osobowych i w sprawie swobodnego przepływu takich danych oraz uchylenia dyrektywy 95/46/WE (ogólne rozporządzenie o ochronie danych, Dz. Urz. UE L 2016 r. nr. 119 s. 1 – „RODO”). </t>
  </si>
  <si>
    <t>11. Oświadczamy, że wypełniliśmy obowiązki informacyjne przewidziane w art. 13 lub art. 14 RODO wobec osób fizycznych, od których dane osobowe bezpośrednio lub pośrednio pozyskaliśmy w celu ubiegania się o udzielenie zamówienia publicznego w niniejszym postępowaniu.</t>
  </si>
  <si>
    <t>12. Oświadczamy, że Wykonawca jest (proszę zaznaczyć właściwe):
        - mikroprzedsiębiorstwem
        - małym przedsiębiorstwem
        - średnim przedsiębiorstwem
        - dużym przedsiębiorstwem
        - prowadzi jednoosobową działalność gospodarczą
        - jest osobą fizyczną nieprowadzącą działalności gospodarczej
        - inny rodzaj</t>
  </si>
  <si>
    <t xml:space="preserve">13. Załącznikami do niniejszej oferty są:
___________________________________________________________________________
___________________________________________________________________________
___________________________________________________________________________
___________________________________________________________________________
</t>
  </si>
  <si>
    <t>Dokument musi być złożony pod rygorem nieważności 
w formie elektronicznej (tj. w postaci elektronicznej opatrzonej 
kwalifikowanym podpisem elektronicznym)
* - niepotrzebne skreślić 
** - oświadczenie, zgodne z art. 117 ust. 4 PZP składają Wykonawcy wspólnie ubiegający się o udzielenie zamówienia oraz działający w formie spółki cywilnej.</t>
  </si>
  <si>
    <r>
      <t xml:space="preserve">Odpowiadając na ogłoszenie o przetargu nieograniczonym na „Wykonywanie usług z zakresu gospodarki leśnej na terenie Nadleśnictwa Kędzierzyn w roku 2027''  składamy niniejszym ofertę na </t>
    </r>
    <r>
      <rPr>
        <b/>
        <sz val="12"/>
        <color rgb="FF333333"/>
        <rFont val="Arial"/>
        <family val="2"/>
        <charset val="238"/>
      </rPr>
      <t>PAKIET 1</t>
    </r>
    <r>
      <rPr>
        <sz val="11"/>
        <color rgb="FF333333"/>
        <rFont val="Arial"/>
        <family val="2"/>
        <charset val="238"/>
      </rPr>
      <t xml:space="preserve"> tego zamówienia:</t>
    </r>
  </si>
  <si>
    <t>UWAGA: punkt 3 dotyczy tylko wewnątrzwspólnotowej dostawy usług lub importu usług!</t>
  </si>
  <si>
    <t xml:space="preserve">Uzasadnienie zastrzeżenia ww. informacji jako tajemnicy przedsiębiorstwa zostało załączone do naszej oferty. 
9. Wszelką korespondencję w sprawie niniejszego postępowania należy kierować na:
e-mail: ___________________________________________________________________
</t>
  </si>
  <si>
    <t xml:space="preserve">4.  Oświadczamy, że zapoznaliśmy się ze specyfikacją warunków zamówienia, w tym także ze wzorem umowy i uzyskaliśmy wszelkie informacje niezbędne do przygotowania niniejszej oferty. W przypadku wyboru naszej oferty zobowiązujemy się do zawarcia umowy zgodnej z niniejszą ofertą, na warunkach określonych w specyfikacji warunków zamówienia oraz w miejscu i terminie wyznaczonym przez Zamawiającego, a przed zawarciem umowy wniesienia zabezpieczenia należytego wykonania umowy.
5.  Oświadczamy, że uważamy się za związanych niniejszą ofertą przez czas wskazany w specyfikacji warunków zamówienia.
6.  Następujące zakresy rzeczowe wchodzące w przedmiot zamówienia zamierzamy zlecić następującym podwykonawcom: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</si>
</sst>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.00\ _z_ł_-;\-* #,##0.00\ _z_ł_-;_-* &quot;-&quot;??\ _z_ł_-;_-@_-"/>
  </numFmts>
  <fonts count="13" x14ac:knownFonts="1">
    <font>
      <sz val="10"/>
      <color rgb="FF000000"/>
      <name val="Arial"/>
    </font>
    <font>
      <sz val="9"/>
      <color rgb="FF333333"/>
      <name val="Arial"/>
      <family val="2"/>
      <charset val="238"/>
    </font>
    <font>
      <b/>
      <sz val="8"/>
      <color rgb="FF333333"/>
      <name val="Arial"/>
      <family val="2"/>
      <charset val="238"/>
    </font>
    <font>
      <sz val="8"/>
      <color rgb="FF333333"/>
      <name val="Arial"/>
      <family val="2"/>
      <charset val="238"/>
    </font>
    <font>
      <b/>
      <sz val="10"/>
      <color rgb="FF333333"/>
      <name val="Arial"/>
      <family val="2"/>
      <charset val="238"/>
    </font>
    <font>
      <sz val="11"/>
      <color rgb="FF333333"/>
      <name val="Arial"/>
      <family val="2"/>
      <charset val="238"/>
    </font>
    <font>
      <sz val="12"/>
      <color rgb="FF333333"/>
      <name val="Arial"/>
      <family val="2"/>
      <charset val="238"/>
    </font>
    <font>
      <b/>
      <sz val="14"/>
      <color rgb="FF333333"/>
      <name val="Arial"/>
      <family val="2"/>
      <charset val="238"/>
    </font>
    <font>
      <b/>
      <sz val="12"/>
      <color rgb="FF333333"/>
      <name val="Arial"/>
      <family val="2"/>
      <charset val="238"/>
    </font>
    <font>
      <i/>
      <sz val="10"/>
      <color rgb="FF333333"/>
      <name val="Arial"/>
      <family val="2"/>
      <charset val="238"/>
    </font>
    <font>
      <b/>
      <i/>
      <sz val="11"/>
      <color rgb="FFFF0000"/>
      <name val="Aptos Narrow"/>
      <family val="2"/>
      <charset val="238"/>
      <scheme val="minor"/>
    </font>
    <font>
      <sz val="10"/>
      <color rgb="FF000000"/>
      <name val="Arial"/>
    </font>
    <font>
      <sz val="8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5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43" fontId="11" fillId="0" borderId="0" applyFont="0" applyFill="0" applyBorder="0" applyAlignment="0" applyProtection="0"/>
  </cellStyleXfs>
  <cellXfs count="37">
    <xf numFmtId="0" fontId="0" fillId="0" borderId="0" xfId="0"/>
    <xf numFmtId="0" fontId="1" fillId="2" borderId="0" xfId="0" applyFont="1" applyFill="1" applyAlignment="1" applyProtection="1">
      <alignment horizontal="left"/>
    </xf>
    <xf numFmtId="49" fontId="5" fillId="2" borderId="0" xfId="0" applyNumberFormat="1" applyFont="1" applyFill="1" applyAlignment="1" applyProtection="1">
      <alignment vertical="top"/>
    </xf>
    <xf numFmtId="0" fontId="6" fillId="2" borderId="2" xfId="0" applyFont="1" applyFill="1" applyBorder="1" applyAlignment="1" applyProtection="1">
      <alignment horizontal="left" vertical="center"/>
    </xf>
    <xf numFmtId="49" fontId="7" fillId="2" borderId="0" xfId="0" applyNumberFormat="1" applyFont="1" applyFill="1" applyAlignment="1" applyProtection="1">
      <alignment horizontal="center" vertical="center"/>
    </xf>
    <xf numFmtId="49" fontId="8" fillId="2" borderId="0" xfId="0" applyNumberFormat="1" applyFont="1" applyFill="1" applyAlignment="1" applyProtection="1">
      <alignment horizontal="left" vertical="center"/>
    </xf>
    <xf numFmtId="49" fontId="5" fillId="2" borderId="0" xfId="0" applyNumberFormat="1" applyFont="1" applyFill="1" applyAlignment="1" applyProtection="1">
      <alignment horizontal="left" vertical="center" wrapText="1"/>
    </xf>
    <xf numFmtId="0" fontId="5" fillId="2" borderId="0" xfId="0" applyFont="1" applyFill="1" applyAlignment="1" applyProtection="1">
      <alignment horizontal="left" vertical="center" wrapText="1"/>
    </xf>
    <xf numFmtId="49" fontId="2" fillId="3" borderId="1" xfId="0" applyNumberFormat="1" applyFont="1" applyFill="1" applyBorder="1" applyAlignment="1" applyProtection="1">
      <alignment horizontal="center" vertical="center"/>
    </xf>
    <xf numFmtId="0" fontId="2" fillId="3" borderId="1" xfId="0" applyFont="1" applyFill="1" applyBorder="1" applyAlignment="1" applyProtection="1">
      <alignment horizontal="center" vertical="center" wrapText="1"/>
    </xf>
    <xf numFmtId="49" fontId="2" fillId="3" borderId="1" xfId="0" applyNumberFormat="1" applyFont="1" applyFill="1" applyBorder="1" applyAlignment="1" applyProtection="1">
      <alignment horizontal="center" vertical="center" wrapText="1"/>
    </xf>
    <xf numFmtId="0" fontId="2" fillId="3" borderId="1" xfId="0" applyFont="1" applyFill="1" applyBorder="1" applyAlignment="1" applyProtection="1">
      <alignment horizontal="center" vertical="top" wrapText="1"/>
    </xf>
    <xf numFmtId="0" fontId="1" fillId="2" borderId="1" xfId="0" applyFont="1" applyFill="1" applyBorder="1" applyAlignment="1" applyProtection="1">
      <alignment horizontal="center" vertical="center"/>
    </xf>
    <xf numFmtId="49" fontId="1" fillId="2" borderId="1" xfId="0" applyNumberFormat="1" applyFont="1" applyFill="1" applyBorder="1" applyAlignment="1" applyProtection="1">
      <alignment horizontal="center" vertical="center"/>
    </xf>
    <xf numFmtId="49" fontId="3" fillId="2" borderId="1" xfId="0" applyNumberFormat="1" applyFont="1" applyFill="1" applyBorder="1" applyAlignment="1" applyProtection="1">
      <alignment horizontal="left" vertical="center" wrapText="1"/>
    </xf>
    <xf numFmtId="39" fontId="1" fillId="2" borderId="1" xfId="0" applyNumberFormat="1" applyFont="1" applyFill="1" applyBorder="1" applyAlignment="1" applyProtection="1">
      <alignment horizontal="right" vertical="center"/>
    </xf>
    <xf numFmtId="164" fontId="1" fillId="2" borderId="1" xfId="0" applyNumberFormat="1" applyFont="1" applyFill="1" applyBorder="1" applyAlignment="1" applyProtection="1">
      <alignment horizontal="right" vertical="center"/>
    </xf>
    <xf numFmtId="164" fontId="3" fillId="2" borderId="1" xfId="0" applyNumberFormat="1" applyFont="1" applyFill="1" applyBorder="1" applyAlignment="1" applyProtection="1">
      <alignment horizontal="right" vertical="center"/>
    </xf>
    <xf numFmtId="164" fontId="1" fillId="2" borderId="1" xfId="0" applyNumberFormat="1" applyFont="1" applyFill="1" applyBorder="1" applyAlignment="1" applyProtection="1">
      <alignment horizontal="right" vertical="center"/>
    </xf>
    <xf numFmtId="49" fontId="4" fillId="3" borderId="1" xfId="0" applyNumberFormat="1" applyFont="1" applyFill="1" applyBorder="1" applyAlignment="1" applyProtection="1">
      <alignment horizontal="right" vertical="center"/>
    </xf>
    <xf numFmtId="0" fontId="10" fillId="0" borderId="0" xfId="0" applyFont="1" applyAlignment="1" applyProtection="1">
      <alignment horizontal="center" vertical="center"/>
    </xf>
    <xf numFmtId="0" fontId="5" fillId="2" borderId="0" xfId="0" applyFont="1" applyFill="1" applyAlignment="1" applyProtection="1">
      <alignment horizontal="left" vertical="center" wrapText="1"/>
    </xf>
    <xf numFmtId="0" fontId="4" fillId="3" borderId="4" xfId="0" applyFont="1" applyFill="1" applyBorder="1" applyAlignment="1" applyProtection="1">
      <alignment horizontal="center" vertical="center" wrapText="1"/>
    </xf>
    <xf numFmtId="49" fontId="4" fillId="3" borderId="4" xfId="0" applyNumberFormat="1" applyFont="1" applyFill="1" applyBorder="1" applyAlignment="1" applyProtection="1">
      <alignment horizontal="center" vertical="center"/>
    </xf>
    <xf numFmtId="49" fontId="4" fillId="3" borderId="4" xfId="0" applyNumberFormat="1" applyFont="1" applyFill="1" applyBorder="1" applyAlignment="1" applyProtection="1">
      <alignment horizontal="center" vertical="center" wrapText="1"/>
    </xf>
    <xf numFmtId="49" fontId="9" fillId="2" borderId="3" xfId="0" applyNumberFormat="1" applyFont="1" applyFill="1" applyBorder="1" applyAlignment="1" applyProtection="1">
      <alignment horizontal="center" vertical="center"/>
    </xf>
    <xf numFmtId="0" fontId="1" fillId="2" borderId="0" xfId="0" applyFont="1" applyFill="1" applyAlignment="1" applyProtection="1">
      <alignment horizontal="left" vertical="center" wrapText="1"/>
    </xf>
    <xf numFmtId="0" fontId="0" fillId="0" borderId="0" xfId="0" applyProtection="1"/>
    <xf numFmtId="0" fontId="1" fillId="2" borderId="0" xfId="0" applyFont="1" applyFill="1" applyAlignment="1" applyProtection="1">
      <alignment horizontal="left"/>
      <protection locked="0"/>
    </xf>
    <xf numFmtId="0" fontId="6" fillId="2" borderId="2" xfId="0" applyFont="1" applyFill="1" applyBorder="1" applyAlignment="1" applyProtection="1">
      <alignment horizontal="left" vertical="center"/>
      <protection locked="0"/>
    </xf>
    <xf numFmtId="49" fontId="3" fillId="2" borderId="0" xfId="0" applyNumberFormat="1" applyFont="1" applyFill="1" applyAlignment="1" applyProtection="1">
      <alignment horizontal="center" vertical="top"/>
      <protection locked="0"/>
    </xf>
    <xf numFmtId="49" fontId="6" fillId="2" borderId="0" xfId="0" applyNumberFormat="1" applyFont="1" applyFill="1" applyAlignment="1" applyProtection="1">
      <alignment horizontal="left" vertical="center"/>
      <protection locked="0"/>
    </xf>
    <xf numFmtId="0" fontId="5" fillId="2" borderId="0" xfId="0" applyFont="1" applyFill="1" applyAlignment="1" applyProtection="1">
      <alignment horizontal="left" vertical="center" wrapText="1"/>
      <protection locked="0"/>
    </xf>
    <xf numFmtId="164" fontId="1" fillId="2" borderId="1" xfId="0" applyNumberFormat="1" applyFont="1" applyFill="1" applyBorder="1" applyAlignment="1" applyProtection="1">
      <alignment horizontal="right" vertical="center"/>
      <protection locked="0"/>
    </xf>
    <xf numFmtId="49" fontId="1" fillId="2" borderId="1" xfId="0" applyNumberFormat="1" applyFont="1" applyFill="1" applyBorder="1" applyAlignment="1" applyProtection="1">
      <alignment horizontal="right" vertical="center"/>
      <protection locked="0"/>
    </xf>
    <xf numFmtId="0" fontId="1" fillId="2" borderId="4" xfId="0" applyFont="1" applyFill="1" applyBorder="1" applyAlignment="1" applyProtection="1">
      <alignment horizontal="left"/>
      <protection locked="0"/>
    </xf>
    <xf numFmtId="43" fontId="4" fillId="2" borderId="1" xfId="1" applyFont="1" applyFill="1" applyBorder="1" applyAlignment="1" applyProtection="1">
      <alignment horizontal="right" vertical="center"/>
    </xf>
  </cellXfs>
  <cellStyles count="2">
    <cellStyle name="Dziesiętny" xfId="1" builtinId="3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P131"/>
  <sheetViews>
    <sheetView tabSelected="1" topLeftCell="A43" zoomScale="115" zoomScaleNormal="115" zoomScaleSheetLayoutView="80" workbookViewId="0">
      <selection activeCell="V52" sqref="V52"/>
    </sheetView>
  </sheetViews>
  <sheetFormatPr defaultRowHeight="12.75" x14ac:dyDescent="0.2"/>
  <cols>
    <col min="1" max="1" width="0.140625" style="27" customWidth="1"/>
    <col min="2" max="2" width="5.7109375" style="27" customWidth="1"/>
    <col min="3" max="3" width="7.28515625" style="27" customWidth="1"/>
    <col min="4" max="4" width="11.140625" style="27" customWidth="1"/>
    <col min="5" max="5" width="43.85546875" style="27" customWidth="1"/>
    <col min="6" max="6" width="6.85546875" style="27" customWidth="1"/>
    <col min="7" max="7" width="10" style="27" customWidth="1"/>
    <col min="8" max="8" width="11.140625" style="27" customWidth="1"/>
    <col min="9" max="9" width="12.7109375" style="27" customWidth="1"/>
    <col min="10" max="10" width="6.85546875" style="27" customWidth="1"/>
    <col min="11" max="11" width="11.140625" style="27" customWidth="1"/>
    <col min="12" max="12" width="9" style="27" customWidth="1"/>
    <col min="13" max="13" width="3.5703125" style="27" customWidth="1"/>
    <col min="14" max="14" width="0.7109375" style="27" customWidth="1"/>
    <col min="15" max="15" width="0.5703125" style="27" customWidth="1"/>
    <col min="16" max="16" width="0.140625" style="27" customWidth="1"/>
    <col min="17" max="19" width="9.140625" style="27"/>
    <col min="20" max="20" width="17.85546875" style="27" customWidth="1"/>
    <col min="21" max="16384" width="9.140625" style="27"/>
  </cols>
  <sheetData>
    <row r="1" spans="2:16" s="1" customFormat="1" ht="5.25" customHeight="1" x14ac:dyDescent="0.2"/>
    <row r="2" spans="2:16" s="1" customFormat="1" ht="17.100000000000001" customHeight="1" x14ac:dyDescent="0.2">
      <c r="J2" s="2" t="s">
        <v>141</v>
      </c>
      <c r="K2" s="2"/>
      <c r="L2" s="2"/>
      <c r="M2" s="2"/>
      <c r="N2" s="2"/>
      <c r="O2" s="2"/>
      <c r="P2" s="2"/>
    </row>
    <row r="3" spans="2:16" s="1" customFormat="1" ht="28.7" customHeight="1" x14ac:dyDescent="0.2"/>
    <row r="4" spans="2:16" s="1" customFormat="1" ht="2.65" customHeight="1" x14ac:dyDescent="0.2">
      <c r="B4" s="3"/>
      <c r="C4" s="3"/>
      <c r="D4" s="3"/>
      <c r="E4" s="3"/>
    </row>
    <row r="5" spans="2:16" s="1" customFormat="1" ht="28.7" customHeight="1" x14ac:dyDescent="0.2">
      <c r="B5" s="28"/>
      <c r="C5" s="28"/>
      <c r="D5" s="28"/>
      <c r="E5" s="28"/>
      <c r="F5" s="28"/>
      <c r="G5" s="28"/>
      <c r="H5" s="28"/>
      <c r="I5" s="28"/>
      <c r="J5" s="28"/>
      <c r="K5" s="28"/>
      <c r="L5" s="28"/>
      <c r="M5" s="28"/>
      <c r="N5" s="28"/>
      <c r="O5" s="28"/>
    </row>
    <row r="6" spans="2:16" s="1" customFormat="1" ht="2.65" customHeight="1" x14ac:dyDescent="0.2">
      <c r="B6" s="29"/>
      <c r="C6" s="29"/>
      <c r="D6" s="29"/>
      <c r="E6" s="29"/>
      <c r="F6" s="28"/>
      <c r="G6" s="28"/>
      <c r="H6" s="28"/>
      <c r="I6" s="28"/>
      <c r="J6" s="28"/>
      <c r="K6" s="28"/>
      <c r="L6" s="28"/>
      <c r="M6" s="28"/>
      <c r="N6" s="28"/>
      <c r="O6" s="28"/>
    </row>
    <row r="7" spans="2:16" s="1" customFormat="1" ht="28.7" customHeight="1" x14ac:dyDescent="0.2">
      <c r="B7" s="28"/>
      <c r="C7" s="28"/>
      <c r="D7" s="28"/>
      <c r="E7" s="28"/>
      <c r="F7" s="28"/>
      <c r="G7" s="28"/>
      <c r="H7" s="28"/>
      <c r="I7" s="28"/>
      <c r="J7" s="28"/>
      <c r="K7" s="28"/>
      <c r="L7" s="28"/>
      <c r="M7" s="28"/>
      <c r="N7" s="28"/>
      <c r="O7" s="28"/>
    </row>
    <row r="8" spans="2:16" s="1" customFormat="1" ht="5.25" customHeight="1" x14ac:dyDescent="0.2">
      <c r="B8" s="29"/>
      <c r="C8" s="29"/>
      <c r="D8" s="29"/>
      <c r="E8" s="29"/>
      <c r="F8" s="28"/>
      <c r="G8" s="28"/>
      <c r="H8" s="28"/>
      <c r="I8" s="28"/>
      <c r="J8" s="28"/>
      <c r="K8" s="28"/>
      <c r="L8" s="28"/>
      <c r="M8" s="28"/>
      <c r="N8" s="28"/>
      <c r="O8" s="28"/>
    </row>
    <row r="9" spans="2:16" s="1" customFormat="1" ht="4.3499999999999996" customHeight="1" x14ac:dyDescent="0.2">
      <c r="B9" s="28"/>
      <c r="C9" s="28"/>
      <c r="D9" s="28"/>
      <c r="E9" s="28"/>
      <c r="F9" s="28"/>
      <c r="G9" s="28"/>
      <c r="H9" s="28"/>
      <c r="I9" s="28"/>
      <c r="J9" s="28"/>
      <c r="K9" s="28"/>
      <c r="L9" s="28"/>
      <c r="M9" s="28"/>
      <c r="N9" s="28"/>
      <c r="O9" s="28"/>
    </row>
    <row r="10" spans="2:16" s="1" customFormat="1" ht="6.95" customHeight="1" x14ac:dyDescent="0.2">
      <c r="B10" s="30" t="s">
        <v>125</v>
      </c>
      <c r="C10" s="30"/>
      <c r="D10" s="30"/>
      <c r="E10" s="30"/>
      <c r="F10" s="28"/>
      <c r="G10" s="28"/>
      <c r="H10" s="28"/>
      <c r="I10" s="28"/>
      <c r="J10" s="28"/>
      <c r="K10" s="28"/>
      <c r="L10" s="28"/>
      <c r="M10" s="28"/>
      <c r="N10" s="28"/>
      <c r="O10" s="28"/>
    </row>
    <row r="11" spans="2:16" s="1" customFormat="1" ht="12.2" customHeight="1" x14ac:dyDescent="0.2">
      <c r="B11" s="30"/>
      <c r="C11" s="30"/>
      <c r="D11" s="30"/>
      <c r="E11" s="30"/>
      <c r="F11" s="28"/>
      <c r="G11" s="28"/>
      <c r="H11" s="31" t="s">
        <v>126</v>
      </c>
      <c r="I11" s="31"/>
      <c r="J11" s="31"/>
      <c r="K11" s="31"/>
      <c r="L11" s="31"/>
      <c r="M11" s="31"/>
      <c r="N11" s="31"/>
      <c r="O11" s="31"/>
    </row>
    <row r="12" spans="2:16" s="1" customFormat="1" ht="7.9" customHeight="1" x14ac:dyDescent="0.2">
      <c r="B12" s="28"/>
      <c r="C12" s="28"/>
      <c r="D12" s="28"/>
      <c r="E12" s="28"/>
      <c r="F12" s="28"/>
      <c r="G12" s="28"/>
      <c r="H12" s="31"/>
      <c r="I12" s="31"/>
      <c r="J12" s="31"/>
      <c r="K12" s="31"/>
      <c r="L12" s="31"/>
      <c r="M12" s="31"/>
      <c r="N12" s="31"/>
      <c r="O12" s="31"/>
    </row>
    <row r="13" spans="2:16" s="1" customFormat="1" ht="20.25" customHeight="1" x14ac:dyDescent="0.2">
      <c r="B13" s="28"/>
      <c r="C13" s="28"/>
      <c r="D13" s="28"/>
      <c r="E13" s="28"/>
      <c r="F13" s="28"/>
      <c r="G13" s="28"/>
      <c r="H13" s="28"/>
      <c r="I13" s="28"/>
      <c r="J13" s="28"/>
      <c r="K13" s="28"/>
      <c r="L13" s="28"/>
      <c r="M13" s="28"/>
      <c r="N13" s="28"/>
      <c r="O13" s="28"/>
    </row>
    <row r="14" spans="2:16" s="1" customFormat="1" ht="24" customHeight="1" x14ac:dyDescent="0.2">
      <c r="F14" s="4" t="s">
        <v>142</v>
      </c>
      <c r="G14" s="4"/>
      <c r="H14" s="4"/>
      <c r="I14" s="4"/>
    </row>
    <row r="15" spans="2:16" s="1" customFormat="1" ht="43.15" customHeight="1" x14ac:dyDescent="0.2"/>
    <row r="16" spans="2:16" s="1" customFormat="1" ht="20.85" customHeight="1" x14ac:dyDescent="0.2">
      <c r="C16" s="5" t="s">
        <v>127</v>
      </c>
      <c r="D16" s="5"/>
      <c r="E16" s="5"/>
    </row>
    <row r="17" spans="2:13" s="1" customFormat="1" ht="2.65" customHeight="1" x14ac:dyDescent="0.2"/>
    <row r="18" spans="2:13" s="1" customFormat="1" ht="20.85" customHeight="1" x14ac:dyDescent="0.2">
      <c r="C18" s="5" t="s">
        <v>128</v>
      </c>
      <c r="D18" s="5"/>
      <c r="E18" s="5"/>
    </row>
    <row r="19" spans="2:13" s="1" customFormat="1" ht="2.65" customHeight="1" x14ac:dyDescent="0.2"/>
    <row r="20" spans="2:13" s="1" customFormat="1" ht="20.85" customHeight="1" x14ac:dyDescent="0.2">
      <c r="C20" s="5" t="s">
        <v>129</v>
      </c>
      <c r="D20" s="5"/>
      <c r="E20" s="5"/>
    </row>
    <row r="21" spans="2:13" s="1" customFormat="1" ht="2.65" customHeight="1" x14ac:dyDescent="0.2"/>
    <row r="22" spans="2:13" s="1" customFormat="1" ht="20.85" customHeight="1" x14ac:dyDescent="0.2">
      <c r="C22" s="5" t="s">
        <v>130</v>
      </c>
      <c r="D22" s="5"/>
      <c r="E22" s="5"/>
    </row>
    <row r="23" spans="2:13" s="1" customFormat="1" ht="34.700000000000003" customHeight="1" x14ac:dyDescent="0.2"/>
    <row r="24" spans="2:13" s="1" customFormat="1" ht="50.1" customHeight="1" x14ac:dyDescent="0.2">
      <c r="B24" s="6" t="s">
        <v>154</v>
      </c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</row>
    <row r="25" spans="2:13" s="1" customFormat="1" ht="2.65" customHeight="1" x14ac:dyDescent="0.2"/>
    <row r="26" spans="2:13" s="1" customFormat="1" ht="63" customHeight="1" x14ac:dyDescent="0.2">
      <c r="B26" s="32" t="s">
        <v>143</v>
      </c>
      <c r="C26" s="32"/>
      <c r="D26" s="32"/>
      <c r="E26" s="32"/>
      <c r="F26" s="32"/>
      <c r="G26" s="32"/>
      <c r="H26" s="32"/>
      <c r="I26" s="32"/>
      <c r="J26" s="32"/>
      <c r="K26" s="32"/>
      <c r="L26" s="32"/>
      <c r="M26" s="32"/>
    </row>
    <row r="27" spans="2:13" s="1" customFormat="1" ht="25.5" customHeight="1" x14ac:dyDescent="0.2"/>
    <row r="28" spans="2:13" s="1" customFormat="1" ht="3.2" customHeight="1" x14ac:dyDescent="0.2"/>
    <row r="29" spans="2:13" s="1" customFormat="1" ht="18.2" customHeight="1" x14ac:dyDescent="0.2">
      <c r="B29" s="5" t="s">
        <v>131</v>
      </c>
      <c r="C29" s="5"/>
      <c r="D29" s="5"/>
      <c r="E29" s="5"/>
      <c r="F29" s="5"/>
      <c r="G29" s="5"/>
      <c r="H29" s="5"/>
      <c r="I29" s="5"/>
      <c r="J29" s="5"/>
      <c r="K29" s="5"/>
      <c r="L29" s="5"/>
    </row>
    <row r="30" spans="2:13" s="1" customFormat="1" ht="5.25" customHeight="1" x14ac:dyDescent="0.2"/>
    <row r="31" spans="2:13" s="1" customFormat="1" ht="45.4" customHeight="1" x14ac:dyDescent="0.2">
      <c r="B31" s="8" t="s">
        <v>0</v>
      </c>
      <c r="C31" s="9" t="s">
        <v>1</v>
      </c>
      <c r="D31" s="10" t="s">
        <v>2</v>
      </c>
      <c r="E31" s="10" t="s">
        <v>3</v>
      </c>
      <c r="F31" s="10" t="s">
        <v>4</v>
      </c>
      <c r="G31" s="10" t="s">
        <v>5</v>
      </c>
      <c r="H31" s="10" t="s">
        <v>6</v>
      </c>
      <c r="I31" s="9" t="s">
        <v>7</v>
      </c>
      <c r="J31" s="10" t="s">
        <v>8</v>
      </c>
      <c r="K31" s="10" t="s">
        <v>9</v>
      </c>
      <c r="L31" s="11" t="s">
        <v>10</v>
      </c>
      <c r="M31" s="11"/>
    </row>
    <row r="32" spans="2:13" s="1" customFormat="1" ht="19.7" customHeight="1" x14ac:dyDescent="0.2">
      <c r="B32" s="12">
        <v>1</v>
      </c>
      <c r="C32" s="13" t="s">
        <v>11</v>
      </c>
      <c r="D32" s="13" t="s">
        <v>12</v>
      </c>
      <c r="E32" s="14" t="s">
        <v>13</v>
      </c>
      <c r="F32" s="13" t="s">
        <v>14</v>
      </c>
      <c r="G32" s="15">
        <v>7497</v>
      </c>
      <c r="H32" s="33"/>
      <c r="I32" s="16">
        <f>ROUND(G32*H32,2)</f>
        <v>0</v>
      </c>
      <c r="J32" s="12">
        <v>8</v>
      </c>
      <c r="K32" s="17">
        <f>ROUND(I32*J32/100,2)</f>
        <v>0</v>
      </c>
      <c r="L32" s="18">
        <f>I32+K32</f>
        <v>0</v>
      </c>
      <c r="M32" s="18"/>
    </row>
    <row r="33" spans="2:13" s="1" customFormat="1" ht="3.2" customHeight="1" x14ac:dyDescent="0.2"/>
    <row r="34" spans="2:13" s="1" customFormat="1" ht="18.2" customHeight="1" x14ac:dyDescent="0.2">
      <c r="B34" s="5" t="s">
        <v>132</v>
      </c>
      <c r="C34" s="5"/>
      <c r="D34" s="5"/>
      <c r="E34" s="5"/>
      <c r="F34" s="5"/>
      <c r="G34" s="5"/>
      <c r="H34" s="5"/>
      <c r="I34" s="5"/>
      <c r="J34" s="5"/>
      <c r="K34" s="5"/>
      <c r="L34" s="5"/>
    </row>
    <row r="35" spans="2:13" s="1" customFormat="1" ht="5.25" customHeight="1" x14ac:dyDescent="0.2"/>
    <row r="36" spans="2:13" s="1" customFormat="1" ht="45.4" customHeight="1" x14ac:dyDescent="0.2">
      <c r="B36" s="8" t="s">
        <v>0</v>
      </c>
      <c r="C36" s="9" t="s">
        <v>1</v>
      </c>
      <c r="D36" s="10" t="s">
        <v>2</v>
      </c>
      <c r="E36" s="10" t="s">
        <v>3</v>
      </c>
      <c r="F36" s="10" t="s">
        <v>4</v>
      </c>
      <c r="G36" s="10" t="s">
        <v>5</v>
      </c>
      <c r="H36" s="10" t="s">
        <v>6</v>
      </c>
      <c r="I36" s="9" t="s">
        <v>7</v>
      </c>
      <c r="J36" s="10" t="s">
        <v>8</v>
      </c>
      <c r="K36" s="10" t="s">
        <v>9</v>
      </c>
      <c r="L36" s="11" t="s">
        <v>10</v>
      </c>
      <c r="M36" s="11"/>
    </row>
    <row r="37" spans="2:13" s="1" customFormat="1" ht="19.7" customHeight="1" x14ac:dyDescent="0.2">
      <c r="B37" s="12">
        <v>2</v>
      </c>
      <c r="C37" s="13" t="s">
        <v>11</v>
      </c>
      <c r="D37" s="13" t="s">
        <v>12</v>
      </c>
      <c r="E37" s="14" t="s">
        <v>13</v>
      </c>
      <c r="F37" s="13" t="s">
        <v>14</v>
      </c>
      <c r="G37" s="15">
        <v>5203</v>
      </c>
      <c r="H37" s="33"/>
      <c r="I37" s="16">
        <f>ROUND(G37*H37,2)</f>
        <v>0</v>
      </c>
      <c r="J37" s="12">
        <v>8</v>
      </c>
      <c r="K37" s="17">
        <f>ROUND(I37*J37/100,2)</f>
        <v>0</v>
      </c>
      <c r="L37" s="18">
        <f>I37+K37</f>
        <v>0</v>
      </c>
      <c r="M37" s="18"/>
    </row>
    <row r="38" spans="2:13" s="1" customFormat="1" ht="3.2" customHeight="1" x14ac:dyDescent="0.2"/>
    <row r="39" spans="2:13" s="1" customFormat="1" ht="18.2" customHeight="1" x14ac:dyDescent="0.2">
      <c r="B39" s="5" t="s">
        <v>133</v>
      </c>
      <c r="C39" s="5"/>
      <c r="D39" s="5"/>
      <c r="E39" s="5"/>
      <c r="F39" s="5"/>
      <c r="G39" s="5"/>
      <c r="H39" s="5"/>
      <c r="I39" s="5"/>
      <c r="J39" s="5"/>
      <c r="K39" s="5"/>
      <c r="L39" s="5"/>
    </row>
    <row r="40" spans="2:13" s="1" customFormat="1" ht="5.25" customHeight="1" x14ac:dyDescent="0.2"/>
    <row r="41" spans="2:13" s="1" customFormat="1" ht="45.4" customHeight="1" x14ac:dyDescent="0.2">
      <c r="B41" s="8" t="s">
        <v>0</v>
      </c>
      <c r="C41" s="9" t="s">
        <v>1</v>
      </c>
      <c r="D41" s="10" t="s">
        <v>2</v>
      </c>
      <c r="E41" s="10" t="s">
        <v>3</v>
      </c>
      <c r="F41" s="10" t="s">
        <v>4</v>
      </c>
      <c r="G41" s="10" t="s">
        <v>5</v>
      </c>
      <c r="H41" s="10" t="s">
        <v>6</v>
      </c>
      <c r="I41" s="9" t="s">
        <v>7</v>
      </c>
      <c r="J41" s="10" t="s">
        <v>8</v>
      </c>
      <c r="K41" s="10" t="s">
        <v>9</v>
      </c>
      <c r="L41" s="11" t="s">
        <v>10</v>
      </c>
      <c r="M41" s="11"/>
    </row>
    <row r="42" spans="2:13" s="1" customFormat="1" ht="19.7" customHeight="1" x14ac:dyDescent="0.2">
      <c r="B42" s="12">
        <v>3</v>
      </c>
      <c r="C42" s="13" t="s">
        <v>11</v>
      </c>
      <c r="D42" s="13" t="s">
        <v>12</v>
      </c>
      <c r="E42" s="14" t="s">
        <v>13</v>
      </c>
      <c r="F42" s="13" t="s">
        <v>14</v>
      </c>
      <c r="G42" s="15">
        <v>4518</v>
      </c>
      <c r="H42" s="33"/>
      <c r="I42" s="16">
        <f>ROUND(G42*H42,2)</f>
        <v>0</v>
      </c>
      <c r="J42" s="12">
        <v>8</v>
      </c>
      <c r="K42" s="17">
        <f>ROUND(I42*J42/100,2)</f>
        <v>0</v>
      </c>
      <c r="L42" s="18">
        <f>I42+K42</f>
        <v>0</v>
      </c>
      <c r="M42" s="18"/>
    </row>
    <row r="43" spans="2:13" s="1" customFormat="1" ht="3.2" customHeight="1" x14ac:dyDescent="0.2"/>
    <row r="44" spans="2:13" s="1" customFormat="1" ht="18.2" customHeight="1" x14ac:dyDescent="0.2">
      <c r="B44" s="5" t="s">
        <v>134</v>
      </c>
      <c r="C44" s="5"/>
      <c r="D44" s="5"/>
      <c r="E44" s="5"/>
      <c r="F44" s="5"/>
      <c r="G44" s="5"/>
      <c r="H44" s="5"/>
      <c r="I44" s="5"/>
      <c r="J44" s="5"/>
      <c r="K44" s="5"/>
      <c r="L44" s="5"/>
    </row>
    <row r="45" spans="2:13" s="1" customFormat="1" ht="5.25" customHeight="1" x14ac:dyDescent="0.2"/>
    <row r="46" spans="2:13" s="1" customFormat="1" ht="45.4" customHeight="1" x14ac:dyDescent="0.2">
      <c r="B46" s="8" t="s">
        <v>0</v>
      </c>
      <c r="C46" s="9" t="s">
        <v>1</v>
      </c>
      <c r="D46" s="10" t="s">
        <v>2</v>
      </c>
      <c r="E46" s="10" t="s">
        <v>3</v>
      </c>
      <c r="F46" s="10" t="s">
        <v>4</v>
      </c>
      <c r="G46" s="10" t="s">
        <v>5</v>
      </c>
      <c r="H46" s="10" t="s">
        <v>6</v>
      </c>
      <c r="I46" s="9" t="s">
        <v>7</v>
      </c>
      <c r="J46" s="10" t="s">
        <v>8</v>
      </c>
      <c r="K46" s="10" t="s">
        <v>9</v>
      </c>
      <c r="L46" s="11" t="s">
        <v>10</v>
      </c>
      <c r="M46" s="11"/>
    </row>
    <row r="47" spans="2:13" s="1" customFormat="1" ht="19.7" customHeight="1" x14ac:dyDescent="0.2">
      <c r="B47" s="12">
        <v>4</v>
      </c>
      <c r="C47" s="13" t="s">
        <v>11</v>
      </c>
      <c r="D47" s="13" t="s">
        <v>12</v>
      </c>
      <c r="E47" s="14" t="s">
        <v>13</v>
      </c>
      <c r="F47" s="13" t="s">
        <v>14</v>
      </c>
      <c r="G47" s="15">
        <v>6550</v>
      </c>
      <c r="H47" s="33"/>
      <c r="I47" s="16">
        <f>ROUND(G47*H47,2)</f>
        <v>0</v>
      </c>
      <c r="J47" s="12">
        <v>8</v>
      </c>
      <c r="K47" s="17">
        <f>ROUND(I47*J47/100,2)</f>
        <v>0</v>
      </c>
      <c r="L47" s="18">
        <f>I47+K47</f>
        <v>0</v>
      </c>
      <c r="M47" s="18"/>
    </row>
    <row r="48" spans="2:13" s="1" customFormat="1" ht="3.2" customHeight="1" x14ac:dyDescent="0.2"/>
    <row r="49" spans="2:13" s="1" customFormat="1" ht="18.2" customHeight="1" x14ac:dyDescent="0.2">
      <c r="B49" s="5" t="s">
        <v>135</v>
      </c>
      <c r="C49" s="5"/>
      <c r="D49" s="5"/>
      <c r="E49" s="5"/>
      <c r="F49" s="5"/>
      <c r="G49" s="5"/>
      <c r="H49" s="5"/>
      <c r="I49" s="5"/>
      <c r="J49" s="5"/>
      <c r="K49" s="5"/>
      <c r="L49" s="5"/>
    </row>
    <row r="50" spans="2:13" s="1" customFormat="1" ht="5.25" customHeight="1" x14ac:dyDescent="0.2"/>
    <row r="51" spans="2:13" s="1" customFormat="1" ht="45.4" customHeight="1" x14ac:dyDescent="0.2">
      <c r="B51" s="8" t="s">
        <v>0</v>
      </c>
      <c r="C51" s="9" t="s">
        <v>1</v>
      </c>
      <c r="D51" s="10" t="s">
        <v>2</v>
      </c>
      <c r="E51" s="10" t="s">
        <v>3</v>
      </c>
      <c r="F51" s="10" t="s">
        <v>4</v>
      </c>
      <c r="G51" s="10" t="s">
        <v>5</v>
      </c>
      <c r="H51" s="10" t="s">
        <v>6</v>
      </c>
      <c r="I51" s="9" t="s">
        <v>7</v>
      </c>
      <c r="J51" s="10" t="s">
        <v>8</v>
      </c>
      <c r="K51" s="10" t="s">
        <v>9</v>
      </c>
      <c r="L51" s="11" t="s">
        <v>10</v>
      </c>
      <c r="M51" s="11"/>
    </row>
    <row r="52" spans="2:13" s="1" customFormat="1" ht="19.7" customHeight="1" x14ac:dyDescent="0.2">
      <c r="B52" s="12">
        <v>5</v>
      </c>
      <c r="C52" s="13" t="s">
        <v>11</v>
      </c>
      <c r="D52" s="13" t="s">
        <v>12</v>
      </c>
      <c r="E52" s="14" t="s">
        <v>13</v>
      </c>
      <c r="F52" s="13" t="s">
        <v>14</v>
      </c>
      <c r="G52" s="15">
        <v>1813</v>
      </c>
      <c r="H52" s="33"/>
      <c r="I52" s="16">
        <f>ROUND(G52*H52,2)</f>
        <v>0</v>
      </c>
      <c r="J52" s="12">
        <v>8</v>
      </c>
      <c r="K52" s="17">
        <f>ROUND(I52*J52/100,2)</f>
        <v>0</v>
      </c>
      <c r="L52" s="18">
        <f>I52+K52</f>
        <v>0</v>
      </c>
      <c r="M52" s="18"/>
    </row>
    <row r="53" spans="2:13" s="1" customFormat="1" ht="9" customHeight="1" x14ac:dyDescent="0.2"/>
    <row r="54" spans="2:13" s="1" customFormat="1" ht="45.4" customHeight="1" x14ac:dyDescent="0.2">
      <c r="B54" s="8" t="s">
        <v>0</v>
      </c>
      <c r="C54" s="9" t="s">
        <v>1</v>
      </c>
      <c r="D54" s="10" t="s">
        <v>2</v>
      </c>
      <c r="E54" s="10" t="s">
        <v>3</v>
      </c>
      <c r="F54" s="10" t="s">
        <v>4</v>
      </c>
      <c r="G54" s="10" t="s">
        <v>5</v>
      </c>
      <c r="H54" s="10" t="s">
        <v>6</v>
      </c>
      <c r="I54" s="9" t="s">
        <v>7</v>
      </c>
      <c r="J54" s="10" t="s">
        <v>8</v>
      </c>
      <c r="K54" s="10" t="s">
        <v>9</v>
      </c>
      <c r="L54" s="11" t="s">
        <v>10</v>
      </c>
      <c r="M54" s="11"/>
    </row>
    <row r="55" spans="2:13" s="1" customFormat="1" ht="38.85" customHeight="1" x14ac:dyDescent="0.2">
      <c r="B55" s="12">
        <v>6</v>
      </c>
      <c r="C55" s="13" t="s">
        <v>15</v>
      </c>
      <c r="D55" s="13" t="s">
        <v>16</v>
      </c>
      <c r="E55" s="14" t="s">
        <v>17</v>
      </c>
      <c r="F55" s="13" t="s">
        <v>18</v>
      </c>
      <c r="G55" s="15">
        <v>13.8</v>
      </c>
      <c r="H55" s="34"/>
      <c r="I55" s="16">
        <f>ROUND(G55*H55,2)</f>
        <v>0</v>
      </c>
      <c r="J55" s="12">
        <v>8</v>
      </c>
      <c r="K55" s="17">
        <f>ROUND(I55*J55/100,2)</f>
        <v>0</v>
      </c>
      <c r="L55" s="18">
        <f>I55+K55</f>
        <v>0</v>
      </c>
      <c r="M55" s="18"/>
    </row>
    <row r="56" spans="2:13" s="1" customFormat="1" ht="19.7" customHeight="1" x14ac:dyDescent="0.2">
      <c r="B56" s="12">
        <v>7</v>
      </c>
      <c r="C56" s="13" t="s">
        <v>19</v>
      </c>
      <c r="D56" s="13" t="s">
        <v>20</v>
      </c>
      <c r="E56" s="14" t="s">
        <v>21</v>
      </c>
      <c r="F56" s="13" t="s">
        <v>22</v>
      </c>
      <c r="G56" s="15">
        <v>2</v>
      </c>
      <c r="H56" s="34"/>
      <c r="I56" s="16">
        <f t="shared" ref="I56:I89" si="0">ROUND(G56*H56,2)</f>
        <v>0</v>
      </c>
      <c r="J56" s="12">
        <v>8</v>
      </c>
      <c r="K56" s="17">
        <f t="shared" ref="K56:K89" si="1">ROUND(I56*J56/100,2)</f>
        <v>0</v>
      </c>
      <c r="L56" s="18">
        <f t="shared" ref="L56:L89" si="2">I56+K56</f>
        <v>0</v>
      </c>
      <c r="M56" s="18"/>
    </row>
    <row r="57" spans="2:13" s="1" customFormat="1" ht="19.7" customHeight="1" x14ac:dyDescent="0.2">
      <c r="B57" s="12">
        <v>8</v>
      </c>
      <c r="C57" s="13" t="s">
        <v>23</v>
      </c>
      <c r="D57" s="13" t="s">
        <v>24</v>
      </c>
      <c r="E57" s="14" t="s">
        <v>25</v>
      </c>
      <c r="F57" s="13" t="s">
        <v>22</v>
      </c>
      <c r="G57" s="15">
        <v>153.22</v>
      </c>
      <c r="H57" s="34"/>
      <c r="I57" s="16">
        <f t="shared" si="0"/>
        <v>0</v>
      </c>
      <c r="J57" s="12">
        <v>8</v>
      </c>
      <c r="K57" s="17">
        <f t="shared" si="1"/>
        <v>0</v>
      </c>
      <c r="L57" s="18">
        <f t="shared" si="2"/>
        <v>0</v>
      </c>
      <c r="M57" s="18"/>
    </row>
    <row r="58" spans="2:13" s="1" customFormat="1" ht="19.7" customHeight="1" x14ac:dyDescent="0.2">
      <c r="B58" s="12">
        <v>9</v>
      </c>
      <c r="C58" s="13" t="s">
        <v>26</v>
      </c>
      <c r="D58" s="13" t="s">
        <v>27</v>
      </c>
      <c r="E58" s="14" t="s">
        <v>28</v>
      </c>
      <c r="F58" s="13" t="s">
        <v>22</v>
      </c>
      <c r="G58" s="15">
        <v>41.26</v>
      </c>
      <c r="H58" s="34"/>
      <c r="I58" s="16">
        <f t="shared" si="0"/>
        <v>0</v>
      </c>
      <c r="J58" s="12">
        <v>8</v>
      </c>
      <c r="K58" s="17">
        <f t="shared" si="1"/>
        <v>0</v>
      </c>
      <c r="L58" s="18">
        <f t="shared" si="2"/>
        <v>0</v>
      </c>
      <c r="M58" s="18"/>
    </row>
    <row r="59" spans="2:13" s="1" customFormat="1" ht="28.7" customHeight="1" x14ac:dyDescent="0.2">
      <c r="B59" s="12">
        <v>10</v>
      </c>
      <c r="C59" s="13" t="s">
        <v>29</v>
      </c>
      <c r="D59" s="13" t="s">
        <v>30</v>
      </c>
      <c r="E59" s="14" t="s">
        <v>31</v>
      </c>
      <c r="F59" s="13" t="s">
        <v>22</v>
      </c>
      <c r="G59" s="15">
        <v>2.2999999999999998</v>
      </c>
      <c r="H59" s="34"/>
      <c r="I59" s="16">
        <f t="shared" si="0"/>
        <v>0</v>
      </c>
      <c r="J59" s="12">
        <v>8</v>
      </c>
      <c r="K59" s="17">
        <f t="shared" si="1"/>
        <v>0</v>
      </c>
      <c r="L59" s="18">
        <f t="shared" si="2"/>
        <v>0</v>
      </c>
      <c r="M59" s="18"/>
    </row>
    <row r="60" spans="2:13" s="1" customFormat="1" ht="19.7" customHeight="1" x14ac:dyDescent="0.2">
      <c r="B60" s="12">
        <v>11</v>
      </c>
      <c r="C60" s="13" t="s">
        <v>32</v>
      </c>
      <c r="D60" s="13" t="s">
        <v>33</v>
      </c>
      <c r="E60" s="14" t="s">
        <v>34</v>
      </c>
      <c r="F60" s="13" t="s">
        <v>22</v>
      </c>
      <c r="G60" s="15">
        <v>168.8</v>
      </c>
      <c r="H60" s="34"/>
      <c r="I60" s="16">
        <f t="shared" si="0"/>
        <v>0</v>
      </c>
      <c r="J60" s="12">
        <v>8</v>
      </c>
      <c r="K60" s="17">
        <f t="shared" si="1"/>
        <v>0</v>
      </c>
      <c r="L60" s="18">
        <f t="shared" si="2"/>
        <v>0</v>
      </c>
      <c r="M60" s="18"/>
    </row>
    <row r="61" spans="2:13" s="1" customFormat="1" ht="28.7" customHeight="1" x14ac:dyDescent="0.2">
      <c r="B61" s="12">
        <v>12</v>
      </c>
      <c r="C61" s="13" t="s">
        <v>35</v>
      </c>
      <c r="D61" s="13" t="s">
        <v>36</v>
      </c>
      <c r="E61" s="14" t="s">
        <v>37</v>
      </c>
      <c r="F61" s="13" t="s">
        <v>22</v>
      </c>
      <c r="G61" s="15">
        <v>13.5</v>
      </c>
      <c r="H61" s="34"/>
      <c r="I61" s="16">
        <f t="shared" si="0"/>
        <v>0</v>
      </c>
      <c r="J61" s="12">
        <v>8</v>
      </c>
      <c r="K61" s="17">
        <f t="shared" si="1"/>
        <v>0</v>
      </c>
      <c r="L61" s="18">
        <f t="shared" si="2"/>
        <v>0</v>
      </c>
      <c r="M61" s="18"/>
    </row>
    <row r="62" spans="2:13" s="1" customFormat="1" ht="19.7" customHeight="1" x14ac:dyDescent="0.2">
      <c r="B62" s="12">
        <v>13</v>
      </c>
      <c r="C62" s="13" t="s">
        <v>38</v>
      </c>
      <c r="D62" s="13" t="s">
        <v>39</v>
      </c>
      <c r="E62" s="14" t="s">
        <v>40</v>
      </c>
      <c r="F62" s="13" t="s">
        <v>22</v>
      </c>
      <c r="G62" s="15">
        <v>380.27</v>
      </c>
      <c r="H62" s="34"/>
      <c r="I62" s="16">
        <f t="shared" si="0"/>
        <v>0</v>
      </c>
      <c r="J62" s="12">
        <v>8</v>
      </c>
      <c r="K62" s="17">
        <f t="shared" si="1"/>
        <v>0</v>
      </c>
      <c r="L62" s="18">
        <f t="shared" si="2"/>
        <v>0</v>
      </c>
      <c r="M62" s="18"/>
    </row>
    <row r="63" spans="2:13" s="1" customFormat="1" ht="28.7" customHeight="1" x14ac:dyDescent="0.2">
      <c r="B63" s="12">
        <v>14</v>
      </c>
      <c r="C63" s="13" t="s">
        <v>41</v>
      </c>
      <c r="D63" s="13" t="s">
        <v>42</v>
      </c>
      <c r="E63" s="14" t="s">
        <v>43</v>
      </c>
      <c r="F63" s="13" t="s">
        <v>18</v>
      </c>
      <c r="G63" s="15">
        <v>168</v>
      </c>
      <c r="H63" s="34"/>
      <c r="I63" s="16">
        <f t="shared" si="0"/>
        <v>0</v>
      </c>
      <c r="J63" s="12">
        <v>8</v>
      </c>
      <c r="K63" s="17">
        <f t="shared" si="1"/>
        <v>0</v>
      </c>
      <c r="L63" s="18">
        <f t="shared" si="2"/>
        <v>0</v>
      </c>
      <c r="M63" s="18"/>
    </row>
    <row r="64" spans="2:13" s="1" customFormat="1" ht="28.7" customHeight="1" x14ac:dyDescent="0.2">
      <c r="B64" s="12">
        <v>15</v>
      </c>
      <c r="C64" s="13" t="s">
        <v>44</v>
      </c>
      <c r="D64" s="13" t="s">
        <v>45</v>
      </c>
      <c r="E64" s="14" t="s">
        <v>46</v>
      </c>
      <c r="F64" s="13" t="s">
        <v>18</v>
      </c>
      <c r="G64" s="15">
        <v>48</v>
      </c>
      <c r="H64" s="34"/>
      <c r="I64" s="16">
        <f t="shared" si="0"/>
        <v>0</v>
      </c>
      <c r="J64" s="12">
        <v>8</v>
      </c>
      <c r="K64" s="17">
        <f t="shared" si="1"/>
        <v>0</v>
      </c>
      <c r="L64" s="18">
        <f t="shared" si="2"/>
        <v>0</v>
      </c>
      <c r="M64" s="18"/>
    </row>
    <row r="65" spans="2:13" s="1" customFormat="1" ht="28.7" customHeight="1" x14ac:dyDescent="0.2">
      <c r="B65" s="12">
        <v>16</v>
      </c>
      <c r="C65" s="13" t="s">
        <v>47</v>
      </c>
      <c r="D65" s="13" t="s">
        <v>48</v>
      </c>
      <c r="E65" s="14" t="s">
        <v>49</v>
      </c>
      <c r="F65" s="13" t="s">
        <v>18</v>
      </c>
      <c r="G65" s="15">
        <v>37</v>
      </c>
      <c r="H65" s="34"/>
      <c r="I65" s="16">
        <f t="shared" si="0"/>
        <v>0</v>
      </c>
      <c r="J65" s="12">
        <v>8</v>
      </c>
      <c r="K65" s="17">
        <f t="shared" si="1"/>
        <v>0</v>
      </c>
      <c r="L65" s="18">
        <f t="shared" si="2"/>
        <v>0</v>
      </c>
      <c r="M65" s="18"/>
    </row>
    <row r="66" spans="2:13" s="1" customFormat="1" ht="19.7" customHeight="1" x14ac:dyDescent="0.2">
      <c r="B66" s="12">
        <v>17</v>
      </c>
      <c r="C66" s="13" t="s">
        <v>50</v>
      </c>
      <c r="D66" s="13" t="s">
        <v>51</v>
      </c>
      <c r="E66" s="14" t="s">
        <v>52</v>
      </c>
      <c r="F66" s="13" t="s">
        <v>18</v>
      </c>
      <c r="G66" s="15">
        <v>19.46</v>
      </c>
      <c r="H66" s="34"/>
      <c r="I66" s="16">
        <f t="shared" si="0"/>
        <v>0</v>
      </c>
      <c r="J66" s="12">
        <v>8</v>
      </c>
      <c r="K66" s="17">
        <f t="shared" si="1"/>
        <v>0</v>
      </c>
      <c r="L66" s="18">
        <f t="shared" si="2"/>
        <v>0</v>
      </c>
      <c r="M66" s="18"/>
    </row>
    <row r="67" spans="2:13" s="1" customFormat="1" ht="19.7" customHeight="1" x14ac:dyDescent="0.2">
      <c r="B67" s="12">
        <v>18</v>
      </c>
      <c r="C67" s="13" t="s">
        <v>53</v>
      </c>
      <c r="D67" s="13" t="s">
        <v>54</v>
      </c>
      <c r="E67" s="14" t="s">
        <v>55</v>
      </c>
      <c r="F67" s="13" t="s">
        <v>18</v>
      </c>
      <c r="G67" s="15">
        <v>84.01</v>
      </c>
      <c r="H67" s="34"/>
      <c r="I67" s="16">
        <f t="shared" si="0"/>
        <v>0</v>
      </c>
      <c r="J67" s="12">
        <v>8</v>
      </c>
      <c r="K67" s="17">
        <f t="shared" si="1"/>
        <v>0</v>
      </c>
      <c r="L67" s="18">
        <f t="shared" si="2"/>
        <v>0</v>
      </c>
      <c r="M67" s="18"/>
    </row>
    <row r="68" spans="2:13" s="1" customFormat="1" ht="28.7" customHeight="1" x14ac:dyDescent="0.2">
      <c r="B68" s="12">
        <v>19</v>
      </c>
      <c r="C68" s="13" t="s">
        <v>56</v>
      </c>
      <c r="D68" s="13" t="s">
        <v>57</v>
      </c>
      <c r="E68" s="14" t="s">
        <v>58</v>
      </c>
      <c r="F68" s="13" t="s">
        <v>18</v>
      </c>
      <c r="G68" s="15">
        <v>62.35</v>
      </c>
      <c r="H68" s="34"/>
      <c r="I68" s="16">
        <f t="shared" si="0"/>
        <v>0</v>
      </c>
      <c r="J68" s="12">
        <v>8</v>
      </c>
      <c r="K68" s="17">
        <f t="shared" si="1"/>
        <v>0</v>
      </c>
      <c r="L68" s="18">
        <f t="shared" si="2"/>
        <v>0</v>
      </c>
      <c r="M68" s="18"/>
    </row>
    <row r="69" spans="2:13" s="1" customFormat="1" ht="19.7" customHeight="1" x14ac:dyDescent="0.2">
      <c r="B69" s="12">
        <v>20</v>
      </c>
      <c r="C69" s="13" t="s">
        <v>59</v>
      </c>
      <c r="D69" s="13" t="s">
        <v>60</v>
      </c>
      <c r="E69" s="14" t="s">
        <v>61</v>
      </c>
      <c r="F69" s="13" t="s">
        <v>62</v>
      </c>
      <c r="G69" s="15">
        <v>228.92</v>
      </c>
      <c r="H69" s="34"/>
      <c r="I69" s="16">
        <f t="shared" si="0"/>
        <v>0</v>
      </c>
      <c r="J69" s="12">
        <v>23</v>
      </c>
      <c r="K69" s="17">
        <f t="shared" si="1"/>
        <v>0</v>
      </c>
      <c r="L69" s="18">
        <f t="shared" si="2"/>
        <v>0</v>
      </c>
      <c r="M69" s="18"/>
    </row>
    <row r="70" spans="2:13" s="1" customFormat="1" ht="19.7" customHeight="1" x14ac:dyDescent="0.2">
      <c r="B70" s="12">
        <v>21</v>
      </c>
      <c r="C70" s="13" t="s">
        <v>63</v>
      </c>
      <c r="D70" s="13" t="s">
        <v>64</v>
      </c>
      <c r="E70" s="14" t="s">
        <v>65</v>
      </c>
      <c r="F70" s="13" t="s">
        <v>62</v>
      </c>
      <c r="G70" s="15">
        <v>30.41</v>
      </c>
      <c r="H70" s="34"/>
      <c r="I70" s="16">
        <f t="shared" si="0"/>
        <v>0</v>
      </c>
      <c r="J70" s="12">
        <v>23</v>
      </c>
      <c r="K70" s="17">
        <f t="shared" si="1"/>
        <v>0</v>
      </c>
      <c r="L70" s="18">
        <f t="shared" si="2"/>
        <v>0</v>
      </c>
      <c r="M70" s="18"/>
    </row>
    <row r="71" spans="2:13" s="1" customFormat="1" ht="19.7" customHeight="1" x14ac:dyDescent="0.2">
      <c r="B71" s="12">
        <v>22</v>
      </c>
      <c r="C71" s="13" t="s">
        <v>66</v>
      </c>
      <c r="D71" s="13" t="s">
        <v>67</v>
      </c>
      <c r="E71" s="14" t="s">
        <v>68</v>
      </c>
      <c r="F71" s="13" t="s">
        <v>62</v>
      </c>
      <c r="G71" s="15">
        <v>99.49</v>
      </c>
      <c r="H71" s="34"/>
      <c r="I71" s="16">
        <f t="shared" si="0"/>
        <v>0</v>
      </c>
      <c r="J71" s="12">
        <v>23</v>
      </c>
      <c r="K71" s="17">
        <f t="shared" si="1"/>
        <v>0</v>
      </c>
      <c r="L71" s="18">
        <f t="shared" si="2"/>
        <v>0</v>
      </c>
      <c r="M71" s="18"/>
    </row>
    <row r="72" spans="2:13" s="1" customFormat="1" ht="19.7" customHeight="1" x14ac:dyDescent="0.2">
      <c r="B72" s="12">
        <v>23</v>
      </c>
      <c r="C72" s="13" t="s">
        <v>69</v>
      </c>
      <c r="D72" s="13" t="s">
        <v>70</v>
      </c>
      <c r="E72" s="14" t="s">
        <v>71</v>
      </c>
      <c r="F72" s="13" t="s">
        <v>72</v>
      </c>
      <c r="G72" s="15">
        <v>415</v>
      </c>
      <c r="H72" s="34"/>
      <c r="I72" s="16">
        <f t="shared" si="0"/>
        <v>0</v>
      </c>
      <c r="J72" s="12">
        <v>23</v>
      </c>
      <c r="K72" s="17">
        <f t="shared" si="1"/>
        <v>0</v>
      </c>
      <c r="L72" s="18">
        <f t="shared" si="2"/>
        <v>0</v>
      </c>
      <c r="M72" s="18"/>
    </row>
    <row r="73" spans="2:13" s="1" customFormat="1" ht="19.7" customHeight="1" x14ac:dyDescent="0.2">
      <c r="B73" s="12">
        <v>24</v>
      </c>
      <c r="C73" s="13" t="s">
        <v>73</v>
      </c>
      <c r="D73" s="13" t="s">
        <v>74</v>
      </c>
      <c r="E73" s="14" t="s">
        <v>75</v>
      </c>
      <c r="F73" s="13" t="s">
        <v>76</v>
      </c>
      <c r="G73" s="15">
        <v>66</v>
      </c>
      <c r="H73" s="34"/>
      <c r="I73" s="16">
        <f t="shared" si="0"/>
        <v>0</v>
      </c>
      <c r="J73" s="12">
        <v>8</v>
      </c>
      <c r="K73" s="17">
        <f t="shared" si="1"/>
        <v>0</v>
      </c>
      <c r="L73" s="18">
        <f t="shared" si="2"/>
        <v>0</v>
      </c>
      <c r="M73" s="18"/>
    </row>
    <row r="74" spans="2:13" s="1" customFormat="1" ht="19.7" customHeight="1" x14ac:dyDescent="0.2">
      <c r="B74" s="12">
        <v>25</v>
      </c>
      <c r="C74" s="13" t="s">
        <v>77</v>
      </c>
      <c r="D74" s="13" t="s">
        <v>78</v>
      </c>
      <c r="E74" s="14" t="s">
        <v>79</v>
      </c>
      <c r="F74" s="13" t="s">
        <v>76</v>
      </c>
      <c r="G74" s="15">
        <v>12</v>
      </c>
      <c r="H74" s="34"/>
      <c r="I74" s="16">
        <f t="shared" si="0"/>
        <v>0</v>
      </c>
      <c r="J74" s="12">
        <v>8</v>
      </c>
      <c r="K74" s="17">
        <f t="shared" si="1"/>
        <v>0</v>
      </c>
      <c r="L74" s="18">
        <f t="shared" si="2"/>
        <v>0</v>
      </c>
      <c r="M74" s="18"/>
    </row>
    <row r="75" spans="2:13" s="1" customFormat="1" ht="28.7" customHeight="1" x14ac:dyDescent="0.2">
      <c r="B75" s="12">
        <v>26</v>
      </c>
      <c r="C75" s="13" t="s">
        <v>80</v>
      </c>
      <c r="D75" s="13" t="s">
        <v>81</v>
      </c>
      <c r="E75" s="14" t="s">
        <v>82</v>
      </c>
      <c r="F75" s="13" t="s">
        <v>76</v>
      </c>
      <c r="G75" s="15">
        <v>10</v>
      </c>
      <c r="H75" s="34"/>
      <c r="I75" s="16">
        <f t="shared" si="0"/>
        <v>0</v>
      </c>
      <c r="J75" s="12">
        <v>8</v>
      </c>
      <c r="K75" s="17">
        <f t="shared" si="1"/>
        <v>0</v>
      </c>
      <c r="L75" s="18">
        <f t="shared" si="2"/>
        <v>0</v>
      </c>
      <c r="M75" s="18"/>
    </row>
    <row r="76" spans="2:13" s="1" customFormat="1" ht="19.7" customHeight="1" x14ac:dyDescent="0.2">
      <c r="B76" s="12">
        <v>27</v>
      </c>
      <c r="C76" s="13" t="s">
        <v>83</v>
      </c>
      <c r="D76" s="13" t="s">
        <v>84</v>
      </c>
      <c r="E76" s="14" t="s">
        <v>85</v>
      </c>
      <c r="F76" s="13" t="s">
        <v>76</v>
      </c>
      <c r="G76" s="15">
        <v>20</v>
      </c>
      <c r="H76" s="34"/>
      <c r="I76" s="16">
        <f t="shared" si="0"/>
        <v>0</v>
      </c>
      <c r="J76" s="12">
        <v>8</v>
      </c>
      <c r="K76" s="17">
        <f t="shared" si="1"/>
        <v>0</v>
      </c>
      <c r="L76" s="18">
        <f t="shared" si="2"/>
        <v>0</v>
      </c>
      <c r="M76" s="18"/>
    </row>
    <row r="77" spans="2:13" s="1" customFormat="1" ht="28.7" customHeight="1" x14ac:dyDescent="0.2">
      <c r="B77" s="12">
        <v>28</v>
      </c>
      <c r="C77" s="13" t="s">
        <v>86</v>
      </c>
      <c r="D77" s="13" t="s">
        <v>87</v>
      </c>
      <c r="E77" s="14" t="s">
        <v>88</v>
      </c>
      <c r="F77" s="13" t="s">
        <v>89</v>
      </c>
      <c r="G77" s="15">
        <v>1000</v>
      </c>
      <c r="H77" s="34"/>
      <c r="I77" s="16">
        <f t="shared" si="0"/>
        <v>0</v>
      </c>
      <c r="J77" s="12">
        <v>8</v>
      </c>
      <c r="K77" s="17">
        <f t="shared" si="1"/>
        <v>0</v>
      </c>
      <c r="L77" s="18">
        <f t="shared" si="2"/>
        <v>0</v>
      </c>
      <c r="M77" s="18"/>
    </row>
    <row r="78" spans="2:13" s="1" customFormat="1" ht="19.7" customHeight="1" x14ac:dyDescent="0.2">
      <c r="B78" s="12">
        <v>29</v>
      </c>
      <c r="C78" s="13" t="s">
        <v>90</v>
      </c>
      <c r="D78" s="13" t="s">
        <v>91</v>
      </c>
      <c r="E78" s="14" t="s">
        <v>92</v>
      </c>
      <c r="F78" s="13" t="s">
        <v>89</v>
      </c>
      <c r="G78" s="15">
        <v>1000</v>
      </c>
      <c r="H78" s="34"/>
      <c r="I78" s="16">
        <f t="shared" si="0"/>
        <v>0</v>
      </c>
      <c r="J78" s="12">
        <v>8</v>
      </c>
      <c r="K78" s="17">
        <f t="shared" si="1"/>
        <v>0</v>
      </c>
      <c r="L78" s="18">
        <f t="shared" si="2"/>
        <v>0</v>
      </c>
      <c r="M78" s="18"/>
    </row>
    <row r="79" spans="2:13" s="1" customFormat="1" ht="19.7" customHeight="1" x14ac:dyDescent="0.2">
      <c r="B79" s="12">
        <v>30</v>
      </c>
      <c r="C79" s="13" t="s">
        <v>93</v>
      </c>
      <c r="D79" s="13" t="s">
        <v>94</v>
      </c>
      <c r="E79" s="14" t="s">
        <v>95</v>
      </c>
      <c r="F79" s="13" t="s">
        <v>89</v>
      </c>
      <c r="G79" s="15">
        <v>25</v>
      </c>
      <c r="H79" s="34"/>
      <c r="I79" s="16">
        <f t="shared" si="0"/>
        <v>0</v>
      </c>
      <c r="J79" s="12">
        <v>8</v>
      </c>
      <c r="K79" s="17">
        <f t="shared" si="1"/>
        <v>0</v>
      </c>
      <c r="L79" s="18">
        <f t="shared" si="2"/>
        <v>0</v>
      </c>
      <c r="M79" s="18"/>
    </row>
    <row r="80" spans="2:13" s="1" customFormat="1" ht="19.7" customHeight="1" x14ac:dyDescent="0.2">
      <c r="B80" s="12">
        <v>31</v>
      </c>
      <c r="C80" s="13" t="s">
        <v>96</v>
      </c>
      <c r="D80" s="13" t="s">
        <v>97</v>
      </c>
      <c r="E80" s="14" t="s">
        <v>98</v>
      </c>
      <c r="F80" s="13" t="s">
        <v>89</v>
      </c>
      <c r="G80" s="15">
        <v>7</v>
      </c>
      <c r="H80" s="34"/>
      <c r="I80" s="16">
        <f t="shared" si="0"/>
        <v>0</v>
      </c>
      <c r="J80" s="12">
        <v>8</v>
      </c>
      <c r="K80" s="17">
        <f t="shared" si="1"/>
        <v>0</v>
      </c>
      <c r="L80" s="18">
        <f t="shared" si="2"/>
        <v>0</v>
      </c>
      <c r="M80" s="18"/>
    </row>
    <row r="81" spans="2:14" s="1" customFormat="1" ht="19.7" customHeight="1" x14ac:dyDescent="0.2">
      <c r="B81" s="12">
        <v>32</v>
      </c>
      <c r="C81" s="13" t="s">
        <v>99</v>
      </c>
      <c r="D81" s="13" t="s">
        <v>100</v>
      </c>
      <c r="E81" s="14" t="s">
        <v>101</v>
      </c>
      <c r="F81" s="13" t="s">
        <v>72</v>
      </c>
      <c r="G81" s="15">
        <v>1329</v>
      </c>
      <c r="H81" s="34"/>
      <c r="I81" s="16">
        <f t="shared" si="0"/>
        <v>0</v>
      </c>
      <c r="J81" s="12">
        <v>8</v>
      </c>
      <c r="K81" s="17">
        <f t="shared" si="1"/>
        <v>0</v>
      </c>
      <c r="L81" s="18">
        <f t="shared" si="2"/>
        <v>0</v>
      </c>
      <c r="M81" s="18"/>
    </row>
    <row r="82" spans="2:14" s="1" customFormat="1" ht="19.7" customHeight="1" x14ac:dyDescent="0.2">
      <c r="B82" s="12">
        <v>33</v>
      </c>
      <c r="C82" s="13" t="s">
        <v>102</v>
      </c>
      <c r="D82" s="13" t="s">
        <v>103</v>
      </c>
      <c r="E82" s="14" t="s">
        <v>101</v>
      </c>
      <c r="F82" s="13" t="s">
        <v>72</v>
      </c>
      <c r="G82" s="15">
        <v>733</v>
      </c>
      <c r="H82" s="34"/>
      <c r="I82" s="16">
        <f t="shared" si="0"/>
        <v>0</v>
      </c>
      <c r="J82" s="12">
        <v>23</v>
      </c>
      <c r="K82" s="17">
        <f t="shared" si="1"/>
        <v>0</v>
      </c>
      <c r="L82" s="18">
        <f t="shared" si="2"/>
        <v>0</v>
      </c>
      <c r="M82" s="18"/>
    </row>
    <row r="83" spans="2:14" s="1" customFormat="1" ht="19.7" customHeight="1" x14ac:dyDescent="0.2">
      <c r="B83" s="12">
        <v>34</v>
      </c>
      <c r="C83" s="13" t="s">
        <v>104</v>
      </c>
      <c r="D83" s="13" t="s">
        <v>105</v>
      </c>
      <c r="E83" s="14" t="s">
        <v>106</v>
      </c>
      <c r="F83" s="13" t="s">
        <v>72</v>
      </c>
      <c r="G83" s="15">
        <v>379</v>
      </c>
      <c r="H83" s="34"/>
      <c r="I83" s="16">
        <f t="shared" si="0"/>
        <v>0</v>
      </c>
      <c r="J83" s="12">
        <v>8</v>
      </c>
      <c r="K83" s="17">
        <f t="shared" si="1"/>
        <v>0</v>
      </c>
      <c r="L83" s="18">
        <f t="shared" si="2"/>
        <v>0</v>
      </c>
      <c r="M83" s="18"/>
    </row>
    <row r="84" spans="2:14" s="1" customFormat="1" ht="19.7" customHeight="1" x14ac:dyDescent="0.2">
      <c r="B84" s="12">
        <v>35</v>
      </c>
      <c r="C84" s="13" t="s">
        <v>107</v>
      </c>
      <c r="D84" s="13" t="s">
        <v>108</v>
      </c>
      <c r="E84" s="14" t="s">
        <v>109</v>
      </c>
      <c r="F84" s="13" t="s">
        <v>72</v>
      </c>
      <c r="G84" s="15">
        <v>270</v>
      </c>
      <c r="H84" s="34"/>
      <c r="I84" s="16">
        <f t="shared" si="0"/>
        <v>0</v>
      </c>
      <c r="J84" s="12">
        <v>8</v>
      </c>
      <c r="K84" s="17">
        <f t="shared" si="1"/>
        <v>0</v>
      </c>
      <c r="L84" s="18">
        <f t="shared" si="2"/>
        <v>0</v>
      </c>
      <c r="M84" s="18"/>
    </row>
    <row r="85" spans="2:14" s="1" customFormat="1" ht="19.7" customHeight="1" x14ac:dyDescent="0.2">
      <c r="B85" s="12">
        <v>36</v>
      </c>
      <c r="C85" s="13" t="s">
        <v>110</v>
      </c>
      <c r="D85" s="13" t="s">
        <v>111</v>
      </c>
      <c r="E85" s="14" t="s">
        <v>112</v>
      </c>
      <c r="F85" s="13" t="s">
        <v>72</v>
      </c>
      <c r="G85" s="15">
        <v>330</v>
      </c>
      <c r="H85" s="34"/>
      <c r="I85" s="16">
        <f t="shared" si="0"/>
        <v>0</v>
      </c>
      <c r="J85" s="12">
        <v>8</v>
      </c>
      <c r="K85" s="17">
        <f t="shared" si="1"/>
        <v>0</v>
      </c>
      <c r="L85" s="18">
        <f t="shared" si="2"/>
        <v>0</v>
      </c>
      <c r="M85" s="18"/>
    </row>
    <row r="86" spans="2:14" s="1" customFormat="1" ht="19.7" customHeight="1" x14ac:dyDescent="0.2">
      <c r="B86" s="12">
        <v>37</v>
      </c>
      <c r="C86" s="13" t="s">
        <v>113</v>
      </c>
      <c r="D86" s="13" t="s">
        <v>114</v>
      </c>
      <c r="E86" s="14" t="s">
        <v>115</v>
      </c>
      <c r="F86" s="13" t="s">
        <v>18</v>
      </c>
      <c r="G86" s="15">
        <v>3.25</v>
      </c>
      <c r="H86" s="34"/>
      <c r="I86" s="16">
        <f t="shared" si="0"/>
        <v>0</v>
      </c>
      <c r="J86" s="12">
        <v>8</v>
      </c>
      <c r="K86" s="17">
        <f t="shared" si="1"/>
        <v>0</v>
      </c>
      <c r="L86" s="18">
        <f t="shared" si="2"/>
        <v>0</v>
      </c>
      <c r="M86" s="18"/>
    </row>
    <row r="87" spans="2:14" s="1" customFormat="1" ht="19.7" customHeight="1" x14ac:dyDescent="0.2">
      <c r="B87" s="12">
        <v>38</v>
      </c>
      <c r="C87" s="13" t="s">
        <v>116</v>
      </c>
      <c r="D87" s="13" t="s">
        <v>117</v>
      </c>
      <c r="E87" s="14" t="s">
        <v>101</v>
      </c>
      <c r="F87" s="13" t="s">
        <v>72</v>
      </c>
      <c r="G87" s="15">
        <v>540</v>
      </c>
      <c r="H87" s="34"/>
      <c r="I87" s="16">
        <f t="shared" si="0"/>
        <v>0</v>
      </c>
      <c r="J87" s="12">
        <v>8</v>
      </c>
      <c r="K87" s="17">
        <f t="shared" si="1"/>
        <v>0</v>
      </c>
      <c r="L87" s="18">
        <f t="shared" si="2"/>
        <v>0</v>
      </c>
      <c r="M87" s="18"/>
    </row>
    <row r="88" spans="2:14" s="1" customFormat="1" ht="19.7" customHeight="1" x14ac:dyDescent="0.2">
      <c r="B88" s="12">
        <v>39</v>
      </c>
      <c r="C88" s="13" t="s">
        <v>118</v>
      </c>
      <c r="D88" s="13" t="s">
        <v>119</v>
      </c>
      <c r="E88" s="14" t="s">
        <v>120</v>
      </c>
      <c r="F88" s="13" t="s">
        <v>72</v>
      </c>
      <c r="G88" s="15">
        <v>5</v>
      </c>
      <c r="H88" s="34"/>
      <c r="I88" s="16">
        <f t="shared" si="0"/>
        <v>0</v>
      </c>
      <c r="J88" s="12">
        <v>8</v>
      </c>
      <c r="K88" s="17">
        <f t="shared" si="1"/>
        <v>0</v>
      </c>
      <c r="L88" s="18">
        <f t="shared" si="2"/>
        <v>0</v>
      </c>
      <c r="M88" s="18"/>
    </row>
    <row r="89" spans="2:14" s="1" customFormat="1" ht="19.7" customHeight="1" x14ac:dyDescent="0.2">
      <c r="B89" s="12">
        <v>40</v>
      </c>
      <c r="C89" s="13" t="s">
        <v>121</v>
      </c>
      <c r="D89" s="13" t="s">
        <v>122</v>
      </c>
      <c r="E89" s="14" t="s">
        <v>112</v>
      </c>
      <c r="F89" s="13" t="s">
        <v>72</v>
      </c>
      <c r="G89" s="15">
        <v>5</v>
      </c>
      <c r="H89" s="34"/>
      <c r="I89" s="16">
        <f t="shared" si="0"/>
        <v>0</v>
      </c>
      <c r="J89" s="12">
        <v>8</v>
      </c>
      <c r="K89" s="17">
        <f t="shared" si="1"/>
        <v>0</v>
      </c>
      <c r="L89" s="18">
        <f t="shared" si="2"/>
        <v>0</v>
      </c>
      <c r="M89" s="18"/>
    </row>
    <row r="90" spans="2:14" s="1" customFormat="1" ht="55.9" customHeight="1" x14ac:dyDescent="0.2"/>
    <row r="91" spans="2:14" s="1" customFormat="1" ht="21.4" customHeight="1" x14ac:dyDescent="0.2">
      <c r="B91" s="19" t="s">
        <v>123</v>
      </c>
      <c r="C91" s="19"/>
      <c r="D91" s="19"/>
      <c r="E91" s="19"/>
      <c r="F91" s="36">
        <f>SUM(I55:I89)+I52+I47+I42+I37+I32</f>
        <v>0</v>
      </c>
      <c r="G91" s="36"/>
      <c r="H91" s="36"/>
      <c r="I91" s="36"/>
      <c r="J91" s="36"/>
      <c r="K91" s="36"/>
      <c r="L91" s="36"/>
      <c r="M91" s="36"/>
    </row>
    <row r="92" spans="2:14" s="1" customFormat="1" ht="21.4" customHeight="1" x14ac:dyDescent="0.2">
      <c r="B92" s="19" t="s">
        <v>124</v>
      </c>
      <c r="C92" s="19"/>
      <c r="D92" s="19"/>
      <c r="E92" s="19"/>
      <c r="F92" s="36">
        <f>SUM(L55:M89)+L52+L47+L42+L37+L32</f>
        <v>0</v>
      </c>
      <c r="G92" s="36"/>
      <c r="H92" s="36"/>
      <c r="I92" s="36"/>
      <c r="J92" s="36"/>
      <c r="K92" s="36"/>
      <c r="L92" s="36"/>
      <c r="M92" s="36"/>
    </row>
    <row r="93" spans="2:14" s="1" customFormat="1" ht="11.1" customHeight="1" x14ac:dyDescent="0.2"/>
    <row r="94" spans="2:14" s="1" customFormat="1" ht="61.35" customHeight="1" x14ac:dyDescent="0.2">
      <c r="B94" s="7" t="s">
        <v>144</v>
      </c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</row>
    <row r="95" spans="2:14" s="1" customFormat="1" ht="2.65" customHeight="1" x14ac:dyDescent="0.2"/>
    <row r="96" spans="2:14" s="1" customFormat="1" ht="104.25" customHeight="1" x14ac:dyDescent="0.2">
      <c r="B96" s="32" t="s">
        <v>145</v>
      </c>
      <c r="C96" s="32"/>
      <c r="D96" s="32"/>
      <c r="E96" s="32"/>
      <c r="F96" s="32"/>
      <c r="G96" s="32"/>
      <c r="H96" s="32"/>
      <c r="I96" s="32"/>
      <c r="J96" s="32"/>
      <c r="K96" s="32"/>
      <c r="L96" s="32"/>
      <c r="M96" s="32"/>
      <c r="N96" s="32"/>
    </row>
    <row r="97" spans="2:14" s="1" customFormat="1" ht="34.5" customHeight="1" x14ac:dyDescent="0.2">
      <c r="B97" s="20" t="s">
        <v>155</v>
      </c>
      <c r="C97" s="20"/>
      <c r="D97" s="20"/>
      <c r="E97" s="20"/>
      <c r="F97" s="20"/>
      <c r="G97" s="20"/>
      <c r="H97" s="20"/>
      <c r="I97" s="20"/>
      <c r="J97" s="20"/>
      <c r="K97" s="20"/>
      <c r="L97" s="20"/>
      <c r="M97" s="20"/>
      <c r="N97" s="21"/>
    </row>
    <row r="98" spans="2:14" s="1" customFormat="1" ht="11.25" customHeight="1" x14ac:dyDescent="0.2"/>
    <row r="99" spans="2:14" s="1" customFormat="1" ht="143.25" customHeight="1" x14ac:dyDescent="0.2">
      <c r="B99" s="7" t="s">
        <v>157</v>
      </c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</row>
    <row r="100" spans="2:14" s="1" customFormat="1" ht="5.25" customHeight="1" x14ac:dyDescent="0.2"/>
    <row r="101" spans="2:14" s="1" customFormat="1" ht="37.9" customHeight="1" x14ac:dyDescent="0.2">
      <c r="C101" s="22" t="s">
        <v>137</v>
      </c>
      <c r="D101" s="22"/>
      <c r="E101" s="22"/>
      <c r="F101" s="23" t="s">
        <v>138</v>
      </c>
      <c r="G101" s="23"/>
      <c r="H101" s="23"/>
      <c r="I101" s="23"/>
      <c r="J101" s="23"/>
      <c r="K101" s="23"/>
      <c r="L101" s="23"/>
    </row>
    <row r="102" spans="2:14" s="1" customFormat="1" ht="28.7" customHeight="1" x14ac:dyDescent="0.2">
      <c r="C102" s="35"/>
      <c r="D102" s="35"/>
      <c r="E102" s="35"/>
      <c r="F102" s="35"/>
      <c r="G102" s="35"/>
      <c r="H102" s="35"/>
      <c r="I102" s="35"/>
      <c r="J102" s="35"/>
      <c r="K102" s="35"/>
      <c r="L102" s="35"/>
    </row>
    <row r="103" spans="2:14" s="1" customFormat="1" ht="28.7" customHeight="1" x14ac:dyDescent="0.2">
      <c r="C103" s="35"/>
      <c r="D103" s="35"/>
      <c r="E103" s="35"/>
      <c r="F103" s="35"/>
      <c r="G103" s="35"/>
      <c r="H103" s="35"/>
      <c r="I103" s="35"/>
      <c r="J103" s="35"/>
      <c r="K103" s="35"/>
      <c r="L103" s="35"/>
    </row>
    <row r="104" spans="2:14" s="1" customFormat="1" ht="28.7" customHeight="1" x14ac:dyDescent="0.2">
      <c r="C104" s="35"/>
      <c r="D104" s="35"/>
      <c r="E104" s="35"/>
      <c r="F104" s="35"/>
      <c r="G104" s="35"/>
      <c r="H104" s="35"/>
      <c r="I104" s="35"/>
      <c r="J104" s="35"/>
      <c r="K104" s="35"/>
      <c r="L104" s="35"/>
    </row>
    <row r="105" spans="2:14" s="1" customFormat="1" ht="28.7" customHeight="1" x14ac:dyDescent="0.2">
      <c r="C105" s="35"/>
      <c r="D105" s="35"/>
      <c r="E105" s="35"/>
      <c r="F105" s="35"/>
      <c r="G105" s="35"/>
      <c r="H105" s="35"/>
      <c r="I105" s="35"/>
      <c r="J105" s="35"/>
      <c r="K105" s="35"/>
      <c r="L105" s="35"/>
    </row>
    <row r="106" spans="2:14" s="1" customFormat="1" ht="2.65" customHeight="1" x14ac:dyDescent="0.2"/>
    <row r="107" spans="2:14" s="1" customFormat="1" ht="188.25" customHeight="1" x14ac:dyDescent="0.2">
      <c r="B107" s="32" t="s">
        <v>146</v>
      </c>
      <c r="C107" s="32"/>
      <c r="D107" s="32"/>
      <c r="E107" s="32"/>
      <c r="F107" s="32"/>
      <c r="G107" s="32"/>
      <c r="H107" s="32"/>
      <c r="I107" s="32"/>
      <c r="J107" s="32"/>
      <c r="K107" s="32"/>
      <c r="L107" s="32"/>
      <c r="M107" s="32"/>
      <c r="N107" s="32"/>
    </row>
    <row r="108" spans="2:14" s="1" customFormat="1" ht="2.65" customHeight="1" x14ac:dyDescent="0.2"/>
    <row r="109" spans="2:14" s="1" customFormat="1" ht="33.6" customHeight="1" x14ac:dyDescent="0.2">
      <c r="B109" s="6" t="s">
        <v>147</v>
      </c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</row>
    <row r="110" spans="2:14" s="1" customFormat="1" ht="2.65" customHeight="1" x14ac:dyDescent="0.2"/>
    <row r="111" spans="2:14" s="1" customFormat="1" ht="37.9" customHeight="1" x14ac:dyDescent="0.2">
      <c r="C111" s="22" t="s">
        <v>139</v>
      </c>
      <c r="D111" s="22"/>
      <c r="E111" s="22"/>
      <c r="F111" s="24" t="s">
        <v>140</v>
      </c>
      <c r="G111" s="24"/>
      <c r="H111" s="24"/>
      <c r="I111" s="24"/>
      <c r="J111" s="24"/>
      <c r="K111" s="24"/>
      <c r="L111" s="24"/>
    </row>
    <row r="112" spans="2:14" s="1" customFormat="1" ht="28.7" customHeight="1" x14ac:dyDescent="0.2">
      <c r="C112" s="35"/>
      <c r="D112" s="35"/>
      <c r="E112" s="35"/>
      <c r="F112" s="35"/>
      <c r="G112" s="35"/>
      <c r="H112" s="35"/>
      <c r="I112" s="35"/>
      <c r="J112" s="35"/>
      <c r="K112" s="35"/>
      <c r="L112" s="35"/>
    </row>
    <row r="113" spans="2:14" s="1" customFormat="1" ht="28.7" customHeight="1" x14ac:dyDescent="0.2">
      <c r="C113" s="35"/>
      <c r="D113" s="35"/>
      <c r="E113" s="35"/>
      <c r="F113" s="35"/>
      <c r="G113" s="35"/>
      <c r="H113" s="35"/>
      <c r="I113" s="35"/>
      <c r="J113" s="35"/>
      <c r="K113" s="35"/>
      <c r="L113" s="35"/>
    </row>
    <row r="114" spans="2:14" s="1" customFormat="1" ht="28.7" customHeight="1" x14ac:dyDescent="0.2">
      <c r="C114" s="35"/>
      <c r="D114" s="35"/>
      <c r="E114" s="35"/>
      <c r="F114" s="35"/>
      <c r="G114" s="35"/>
      <c r="H114" s="35"/>
      <c r="I114" s="35"/>
      <c r="J114" s="35"/>
      <c r="K114" s="35"/>
      <c r="L114" s="35"/>
    </row>
    <row r="115" spans="2:14" s="1" customFormat="1" ht="28.7" customHeight="1" x14ac:dyDescent="0.2">
      <c r="C115" s="35"/>
      <c r="D115" s="35"/>
      <c r="E115" s="35"/>
      <c r="F115" s="35"/>
      <c r="G115" s="35"/>
      <c r="H115" s="35"/>
      <c r="I115" s="35"/>
      <c r="J115" s="35"/>
      <c r="K115" s="35"/>
      <c r="L115" s="35"/>
    </row>
    <row r="116" spans="2:14" s="1" customFormat="1" ht="2.65" customHeight="1" x14ac:dyDescent="0.2"/>
    <row r="117" spans="2:14" s="1" customFormat="1" ht="155.25" customHeight="1" x14ac:dyDescent="0.2">
      <c r="B117" s="32" t="s">
        <v>148</v>
      </c>
      <c r="C117" s="32"/>
      <c r="D117" s="32"/>
      <c r="E117" s="32"/>
      <c r="F117" s="32"/>
      <c r="G117" s="32"/>
      <c r="H117" s="32"/>
      <c r="I117" s="32"/>
      <c r="J117" s="32"/>
      <c r="K117" s="32"/>
      <c r="L117" s="32"/>
      <c r="M117" s="32"/>
      <c r="N117" s="32"/>
    </row>
    <row r="118" spans="2:14" s="1" customFormat="1" ht="2.65" customHeight="1" x14ac:dyDescent="0.2"/>
    <row r="119" spans="2:14" s="1" customFormat="1" ht="76.5" customHeight="1" x14ac:dyDescent="0.2">
      <c r="B119" s="32" t="s">
        <v>156</v>
      </c>
      <c r="C119" s="32"/>
      <c r="D119" s="32"/>
      <c r="E119" s="32"/>
      <c r="F119" s="32"/>
      <c r="G119" s="32"/>
      <c r="H119" s="32"/>
      <c r="I119" s="32"/>
      <c r="J119" s="32"/>
      <c r="K119" s="32"/>
      <c r="L119" s="32"/>
      <c r="M119" s="32"/>
      <c r="N119" s="32"/>
    </row>
    <row r="120" spans="2:14" s="1" customFormat="1" ht="2.65" customHeight="1" x14ac:dyDescent="0.2"/>
    <row r="121" spans="2:14" s="1" customFormat="1" ht="64.5" customHeight="1" x14ac:dyDescent="0.2">
      <c r="B121" s="7" t="s">
        <v>149</v>
      </c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</row>
    <row r="122" spans="2:14" s="1" customFormat="1" ht="5.25" customHeight="1" x14ac:dyDescent="0.2"/>
    <row r="123" spans="2:14" s="1" customFormat="1" ht="42.75" customHeight="1" x14ac:dyDescent="0.2">
      <c r="B123" s="7" t="s">
        <v>150</v>
      </c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</row>
    <row r="124" spans="2:14" s="1" customFormat="1" ht="12" customHeight="1" x14ac:dyDescent="0.2"/>
    <row r="125" spans="2:14" s="1" customFormat="1" ht="116.85" customHeight="1" x14ac:dyDescent="0.2">
      <c r="B125" s="7" t="s">
        <v>151</v>
      </c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</row>
    <row r="126" spans="2:14" s="1" customFormat="1" ht="2.65" customHeight="1" x14ac:dyDescent="0.2"/>
    <row r="127" spans="2:14" s="1" customFormat="1" ht="86.25" customHeight="1" x14ac:dyDescent="0.2">
      <c r="B127" s="32" t="s">
        <v>152</v>
      </c>
      <c r="C127" s="32"/>
      <c r="D127" s="32"/>
      <c r="E127" s="32"/>
      <c r="F127" s="32"/>
      <c r="G127" s="32"/>
      <c r="H127" s="32"/>
      <c r="I127" s="32"/>
      <c r="J127" s="32"/>
      <c r="K127" s="32"/>
      <c r="L127" s="32"/>
      <c r="M127" s="32"/>
      <c r="N127" s="32"/>
    </row>
    <row r="128" spans="2:14" s="1" customFormat="1" ht="86.85" customHeight="1" x14ac:dyDescent="0.2">
      <c r="I128" s="28"/>
      <c r="J128" s="28"/>
      <c r="K128" s="28"/>
      <c r="L128" s="28"/>
      <c r="M128" s="28"/>
      <c r="N128" s="28"/>
    </row>
    <row r="129" spans="2:12" s="1" customFormat="1" ht="17.649999999999999" customHeight="1" x14ac:dyDescent="0.2">
      <c r="J129" s="25" t="s">
        <v>136</v>
      </c>
      <c r="K129" s="25"/>
      <c r="L129" s="25"/>
    </row>
    <row r="130" spans="2:12" s="1" customFormat="1" ht="63.75" customHeight="1" x14ac:dyDescent="0.2"/>
    <row r="131" spans="2:12" s="1" customFormat="1" ht="120.75" customHeight="1" x14ac:dyDescent="0.2">
      <c r="B131" s="26" t="s">
        <v>153</v>
      </c>
      <c r="C131" s="26"/>
      <c r="D131" s="26"/>
      <c r="E131" s="26"/>
      <c r="F131" s="26"/>
      <c r="G131" s="26"/>
      <c r="H131" s="26"/>
      <c r="I131" s="26"/>
      <c r="J131" s="26"/>
      <c r="K131" s="26"/>
    </row>
  </sheetData>
  <sheetProtection algorithmName="SHA-512" hashValue="k4U+LNGiDLTcrgaBaLDsth8LOvAQXod4TXzsfZRuzdT/Q7p494RIZVVnzTACDk9+zieY1BNJ9/2wfVMU/B7V9w==" saltValue="JbGQDvVTc//VMsbo6Z8Zxg==" spinCount="100000" sheet="1" objects="1" scenarios="1"/>
  <mergeCells count="102">
    <mergeCell ref="B97:M97"/>
    <mergeCell ref="L88:M88"/>
    <mergeCell ref="L89:M89"/>
    <mergeCell ref="L79:M79"/>
    <mergeCell ref="L80:M80"/>
    <mergeCell ref="L81:M81"/>
    <mergeCell ref="L82:M82"/>
    <mergeCell ref="L83:M83"/>
    <mergeCell ref="L84:M84"/>
    <mergeCell ref="L85:M85"/>
    <mergeCell ref="L86:M86"/>
    <mergeCell ref="L87:M87"/>
    <mergeCell ref="L70:M70"/>
    <mergeCell ref="L71:M71"/>
    <mergeCell ref="L72:M72"/>
    <mergeCell ref="L73:M73"/>
    <mergeCell ref="L74:M74"/>
    <mergeCell ref="L75:M75"/>
    <mergeCell ref="L76:M76"/>
    <mergeCell ref="L77:M77"/>
    <mergeCell ref="L78:M78"/>
    <mergeCell ref="L61:M61"/>
    <mergeCell ref="L62:M62"/>
    <mergeCell ref="L63:M63"/>
    <mergeCell ref="L64:M64"/>
    <mergeCell ref="L65:M65"/>
    <mergeCell ref="L66:M66"/>
    <mergeCell ref="L67:M67"/>
    <mergeCell ref="L68:M68"/>
    <mergeCell ref="L69:M69"/>
    <mergeCell ref="F115:L115"/>
    <mergeCell ref="F14:I14"/>
    <mergeCell ref="F91:M91"/>
    <mergeCell ref="F92:M92"/>
    <mergeCell ref="H11:O12"/>
    <mergeCell ref="J129:L129"/>
    <mergeCell ref="J2:P2"/>
    <mergeCell ref="L31:M31"/>
    <mergeCell ref="L32:M32"/>
    <mergeCell ref="L36:M36"/>
    <mergeCell ref="L37:M37"/>
    <mergeCell ref="L41:M41"/>
    <mergeCell ref="L42:M42"/>
    <mergeCell ref="L46:M46"/>
    <mergeCell ref="L47:M47"/>
    <mergeCell ref="L51:M51"/>
    <mergeCell ref="L52:M52"/>
    <mergeCell ref="L54:M54"/>
    <mergeCell ref="L55:M55"/>
    <mergeCell ref="L56:M56"/>
    <mergeCell ref="L57:M57"/>
    <mergeCell ref="L58:M58"/>
    <mergeCell ref="L59:M59"/>
    <mergeCell ref="L60:M60"/>
    <mergeCell ref="B131:K131"/>
    <mergeCell ref="B24:M24"/>
    <mergeCell ref="B26:M26"/>
    <mergeCell ref="B29:L29"/>
    <mergeCell ref="B34:L34"/>
    <mergeCell ref="B39:L39"/>
    <mergeCell ref="B4:E4"/>
    <mergeCell ref="B44:L44"/>
    <mergeCell ref="B49:L49"/>
    <mergeCell ref="B6:E6"/>
    <mergeCell ref="B8:E8"/>
    <mergeCell ref="B91:E91"/>
    <mergeCell ref="B92:E92"/>
    <mergeCell ref="B94:N94"/>
    <mergeCell ref="B96:N96"/>
    <mergeCell ref="B99:N99"/>
    <mergeCell ref="C101:E101"/>
    <mergeCell ref="C102:E102"/>
    <mergeCell ref="C103:E103"/>
    <mergeCell ref="C104:E104"/>
    <mergeCell ref="C105:E105"/>
    <mergeCell ref="C111:E111"/>
    <mergeCell ref="C112:E112"/>
    <mergeCell ref="C113:E113"/>
    <mergeCell ref="B10:E11"/>
    <mergeCell ref="B107:N107"/>
    <mergeCell ref="B109:N109"/>
    <mergeCell ref="B117:N117"/>
    <mergeCell ref="B119:N119"/>
    <mergeCell ref="B121:N121"/>
    <mergeCell ref="B123:N123"/>
    <mergeCell ref="B125:N125"/>
    <mergeCell ref="B127:N127"/>
    <mergeCell ref="C114:E114"/>
    <mergeCell ref="C115:E115"/>
    <mergeCell ref="C16:E16"/>
    <mergeCell ref="C18:E18"/>
    <mergeCell ref="C20:E20"/>
    <mergeCell ref="C22:E22"/>
    <mergeCell ref="F101:L101"/>
    <mergeCell ref="F102:L102"/>
    <mergeCell ref="F103:L103"/>
    <mergeCell ref="F104:L104"/>
    <mergeCell ref="F105:L105"/>
    <mergeCell ref="F111:L111"/>
    <mergeCell ref="F112:L112"/>
    <mergeCell ref="F113:L113"/>
    <mergeCell ref="F114:L114"/>
  </mergeCells>
  <phoneticPr fontId="12" type="noConversion"/>
  <pageMargins left="0.7" right="0.7" top="0.75" bottom="0.75" header="0.3" footer="0.3"/>
  <pageSetup paperSize="9" scale="95" orientation="landscape" r:id="rId1"/>
  <headerFooter alignWithMargins="0"/>
  <rowBreaks count="3" manualBreakCount="3">
    <brk id="28" max="16383" man="1"/>
    <brk id="52" max="16383" man="1"/>
    <brk id="9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Formularz ofertowy_P1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Tymoteusz Nowicki</cp:lastModifiedBy>
  <cp:lastPrinted>2026-10-20T07:16:00Z</cp:lastPrinted>
  <dcterms:created xsi:type="dcterms:W3CDTF">2026-10-15T09:00:48Z</dcterms:created>
  <dcterms:modified xsi:type="dcterms:W3CDTF">2026-10-20T09:55:18Z</dcterms:modified>
</cp:coreProperties>
</file>