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 yWindow="4812" windowWidth="23076" windowHeight="4860" firstSheet="5" activeTab="18"/>
  </bookViews>
  <sheets>
    <sheet name="Časť 1" sheetId="1" r:id="rId1"/>
    <sheet name="Časť 2" sheetId="2" r:id="rId2"/>
    <sheet name="Časť 3" sheetId="3" r:id="rId3"/>
    <sheet name="Časť 4" sheetId="4" r:id="rId4"/>
    <sheet name="Časť 5" sheetId="5" r:id="rId5"/>
    <sheet name="Časť 6" sheetId="6" r:id="rId6"/>
    <sheet name="Časť 7" sheetId="7" r:id="rId7"/>
    <sheet name="Časť 8" sheetId="8" r:id="rId8"/>
    <sheet name="Časť 9" sheetId="9" r:id="rId9"/>
    <sheet name="Časť 10" sheetId="10" r:id="rId10"/>
    <sheet name="Časť 11" sheetId="11" r:id="rId11"/>
    <sheet name="Časť 12" sheetId="12" r:id="rId12"/>
    <sheet name="Časť 13" sheetId="13" r:id="rId13"/>
    <sheet name="Časť 14" sheetId="14" r:id="rId14"/>
    <sheet name="Časť 15" sheetId="15" r:id="rId15"/>
    <sheet name="Časť 16" sheetId="16" r:id="rId16"/>
    <sheet name="Časť 17" sheetId="17" r:id="rId17"/>
    <sheet name="Časť 18" sheetId="18" r:id="rId18"/>
    <sheet name="Časť 19" sheetId="19" r:id="rId19"/>
    <sheet name="Časť 20" sheetId="20" r:id="rId20"/>
    <sheet name="Časť 21" sheetId="21" r:id="rId21"/>
    <sheet name="Časť 22" sheetId="22" r:id="rId22"/>
    <sheet name="Časť 23" sheetId="23" r:id="rId23"/>
    <sheet name="Časť 24" sheetId="24" r:id="rId24"/>
    <sheet name="Časť 25" sheetId="25" r:id="rId25"/>
    <sheet name="Časť 26" sheetId="26" r:id="rId26"/>
  </sheets>
  <externalReferences>
    <externalReference r:id="rId27"/>
  </externalReferences>
  <definedNames>
    <definedName name="_xlnm.Print_Area" localSheetId="0">'Časť 1'!$A$1:$O$46</definedName>
    <definedName name="_xlnm.Print_Area" localSheetId="9">'Časť 10'!$A$1:$O$25</definedName>
    <definedName name="_xlnm.Print_Area" localSheetId="10">'Časť 11'!$A$1:$O$34</definedName>
    <definedName name="_xlnm.Print_Area" localSheetId="11">'Časť 12'!$A$1:$O$28</definedName>
    <definedName name="_xlnm.Print_Area" localSheetId="12">'Časť 13'!$A$1:$O$24</definedName>
    <definedName name="_xlnm.Print_Area" localSheetId="13">'Časť 14'!$A$1:$O$32</definedName>
    <definedName name="_xlnm.Print_Area" localSheetId="14">'Časť 15'!$A$1:$O$28</definedName>
    <definedName name="_xlnm.Print_Area" localSheetId="15">'Časť 16'!$A$1:$O$26</definedName>
    <definedName name="_xlnm.Print_Area" localSheetId="16">'Časť 17'!$A$1:$O$27</definedName>
    <definedName name="_xlnm.Print_Area" localSheetId="17">'Časť 18'!$A$1:$O$30</definedName>
    <definedName name="_xlnm.Print_Area" localSheetId="18">'Časť 19'!$A$1:$O$27</definedName>
    <definedName name="_xlnm.Print_Area" localSheetId="1">'Časť 2'!$A$1:$O$32</definedName>
    <definedName name="_xlnm.Print_Area" localSheetId="19">'Časť 20'!$A$1:$O$25</definedName>
    <definedName name="_xlnm.Print_Area" localSheetId="20">'Časť 21'!$A$1:$O$26</definedName>
    <definedName name="_xlnm.Print_Area" localSheetId="21">'Časť 22'!$A$1:$O$26</definedName>
    <definedName name="_xlnm.Print_Area" localSheetId="22">'Časť 23'!$A$1:$O$37</definedName>
    <definedName name="_xlnm.Print_Area" localSheetId="23">'Časť 24'!$A$1:$O$34</definedName>
    <definedName name="_xlnm.Print_Area" localSheetId="24">'Časť 25'!$A$1:$O$32</definedName>
    <definedName name="_xlnm.Print_Area" localSheetId="25">'Časť 26'!$A$1:$O$26</definedName>
    <definedName name="_xlnm.Print_Area" localSheetId="2">'Časť 3'!$A$1:$O$35</definedName>
    <definedName name="_xlnm.Print_Area" localSheetId="3">'Časť 4'!$A$1:$O$41</definedName>
    <definedName name="_xlnm.Print_Area" localSheetId="4">'Časť 5'!$A$1:$O$30</definedName>
    <definedName name="_xlnm.Print_Area" localSheetId="5">'Časť 6'!$A$1:$O$33</definedName>
    <definedName name="_xlnm.Print_Area" localSheetId="6">'Časť 7'!$A$1:$O$27</definedName>
    <definedName name="_xlnm.Print_Area" localSheetId="7">'Časť 8'!$A$1:$O$36</definedName>
    <definedName name="_xlnm.Print_Area" localSheetId="8">'Časť 9'!$A$1:$O$26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c r="N14" i="7"/>
  <c r="K13" i="2"/>
  <c r="L13" s="1"/>
  <c r="M13"/>
  <c r="K14"/>
  <c r="L14" s="1"/>
  <c r="M14"/>
  <c r="K15"/>
  <c r="L15" s="1"/>
  <c r="M15"/>
  <c r="N15" s="1"/>
  <c r="K16"/>
  <c r="L16" s="1"/>
  <c r="M16"/>
  <c r="N16" s="1"/>
  <c r="O16" s="1"/>
  <c r="K17"/>
  <c r="L17" s="1"/>
  <c r="M17"/>
  <c r="K18"/>
  <c r="L18" s="1"/>
  <c r="M18"/>
  <c r="K19"/>
  <c r="L19" s="1"/>
  <c r="M19"/>
  <c r="K20"/>
  <c r="L20" s="1"/>
  <c r="M20"/>
  <c r="O16" i="26"/>
  <c r="O15"/>
  <c r="O14"/>
  <c r="O13"/>
  <c r="N14"/>
  <c r="N15"/>
  <c r="N13"/>
  <c r="M14"/>
  <c r="M15"/>
  <c r="M13"/>
  <c r="L14"/>
  <c r="L15"/>
  <c r="L13"/>
  <c r="K14"/>
  <c r="K15"/>
  <c r="K13"/>
  <c r="O22" i="25"/>
  <c r="O14"/>
  <c r="O15"/>
  <c r="O16"/>
  <c r="O17"/>
  <c r="O18"/>
  <c r="O19"/>
  <c r="O20"/>
  <c r="O21"/>
  <c r="O13"/>
  <c r="N14"/>
  <c r="N15"/>
  <c r="N16"/>
  <c r="N17"/>
  <c r="N18"/>
  <c r="N19"/>
  <c r="N20"/>
  <c r="N21"/>
  <c r="N13"/>
  <c r="M14"/>
  <c r="M15"/>
  <c r="M16"/>
  <c r="M17"/>
  <c r="M18"/>
  <c r="M19"/>
  <c r="M20"/>
  <c r="M21"/>
  <c r="M13"/>
  <c r="L14"/>
  <c r="L15"/>
  <c r="L16"/>
  <c r="L17"/>
  <c r="L18"/>
  <c r="L19"/>
  <c r="L20"/>
  <c r="L21"/>
  <c r="L13"/>
  <c r="K14"/>
  <c r="K15"/>
  <c r="K16"/>
  <c r="K17"/>
  <c r="K18"/>
  <c r="K19"/>
  <c r="K20"/>
  <c r="K21"/>
  <c r="K13"/>
  <c r="N20" i="24"/>
  <c r="M15"/>
  <c r="N15" s="1"/>
  <c r="M16"/>
  <c r="N16" s="1"/>
  <c r="M17"/>
  <c r="M18"/>
  <c r="M19"/>
  <c r="M20"/>
  <c r="M21"/>
  <c r="N21" s="1"/>
  <c r="M22"/>
  <c r="N22" s="1"/>
  <c r="M23"/>
  <c r="N23" s="1"/>
  <c r="O23" s="1"/>
  <c r="M14"/>
  <c r="N14" s="1"/>
  <c r="K15"/>
  <c r="L15" s="1"/>
  <c r="K16"/>
  <c r="L16" s="1"/>
  <c r="K17"/>
  <c r="L17" s="1"/>
  <c r="K18"/>
  <c r="L18" s="1"/>
  <c r="K19"/>
  <c r="L19" s="1"/>
  <c r="K20"/>
  <c r="L20" s="1"/>
  <c r="K21"/>
  <c r="L21" s="1"/>
  <c r="K22"/>
  <c r="L22" s="1"/>
  <c r="K23"/>
  <c r="L23" s="1"/>
  <c r="K14"/>
  <c r="L14" s="1"/>
  <c r="O27" i="23"/>
  <c r="N26"/>
  <c r="O14"/>
  <c r="O15"/>
  <c r="O16"/>
  <c r="O17"/>
  <c r="O18"/>
  <c r="O19"/>
  <c r="O20"/>
  <c r="O21"/>
  <c r="O22"/>
  <c r="O23"/>
  <c r="O24"/>
  <c r="O25"/>
  <c r="O26"/>
  <c r="O13"/>
  <c r="N14"/>
  <c r="N15"/>
  <c r="N16"/>
  <c r="N17"/>
  <c r="N18"/>
  <c r="N19"/>
  <c r="N20"/>
  <c r="N21"/>
  <c r="N22"/>
  <c r="N23"/>
  <c r="N24"/>
  <c r="N25"/>
  <c r="N13"/>
  <c r="M14"/>
  <c r="M15"/>
  <c r="M16"/>
  <c r="M17"/>
  <c r="M18"/>
  <c r="M19"/>
  <c r="M20"/>
  <c r="M21"/>
  <c r="M22"/>
  <c r="M23"/>
  <c r="M24"/>
  <c r="M25"/>
  <c r="M26"/>
  <c r="M13"/>
  <c r="L14"/>
  <c r="L15"/>
  <c r="L16"/>
  <c r="L17"/>
  <c r="L18"/>
  <c r="L19"/>
  <c r="L20"/>
  <c r="L21"/>
  <c r="L22"/>
  <c r="L23"/>
  <c r="L24"/>
  <c r="L25"/>
  <c r="L26"/>
  <c r="L13"/>
  <c r="K14"/>
  <c r="K15"/>
  <c r="K16"/>
  <c r="K17"/>
  <c r="K18"/>
  <c r="K19"/>
  <c r="K20"/>
  <c r="K21"/>
  <c r="K22"/>
  <c r="K23"/>
  <c r="K24"/>
  <c r="K25"/>
  <c r="K26"/>
  <c r="K13"/>
  <c r="O16" i="22"/>
  <c r="O14"/>
  <c r="O15"/>
  <c r="O13"/>
  <c r="N14"/>
  <c r="N15"/>
  <c r="N13"/>
  <c r="M14"/>
  <c r="M15"/>
  <c r="M13"/>
  <c r="L14"/>
  <c r="L15"/>
  <c r="L13"/>
  <c r="K14"/>
  <c r="K15"/>
  <c r="K13"/>
  <c r="O16" i="21"/>
  <c r="O14"/>
  <c r="O15"/>
  <c r="O13"/>
  <c r="N14"/>
  <c r="N15"/>
  <c r="N13"/>
  <c r="M14"/>
  <c r="M15"/>
  <c r="M13"/>
  <c r="L14"/>
  <c r="L15"/>
  <c r="L13"/>
  <c r="K14"/>
  <c r="K15"/>
  <c r="K13"/>
  <c r="O15" i="20"/>
  <c r="O14"/>
  <c r="O13"/>
  <c r="N14"/>
  <c r="N13"/>
  <c r="M14"/>
  <c r="M13"/>
  <c r="L14"/>
  <c r="L13"/>
  <c r="K14"/>
  <c r="K13"/>
  <c r="O17" i="19"/>
  <c r="O14"/>
  <c r="O15"/>
  <c r="O16"/>
  <c r="O13"/>
  <c r="N14"/>
  <c r="N15"/>
  <c r="N16"/>
  <c r="N13"/>
  <c r="M14"/>
  <c r="M15"/>
  <c r="M16"/>
  <c r="M13"/>
  <c r="L14"/>
  <c r="L15"/>
  <c r="L16"/>
  <c r="L13"/>
  <c r="K14"/>
  <c r="K15"/>
  <c r="K16"/>
  <c r="K13"/>
  <c r="O20" i="18"/>
  <c r="O14"/>
  <c r="O15"/>
  <c r="O16"/>
  <c r="O17"/>
  <c r="O18"/>
  <c r="O19"/>
  <c r="O13"/>
  <c r="N14"/>
  <c r="N15"/>
  <c r="N16"/>
  <c r="N17"/>
  <c r="N18"/>
  <c r="N19"/>
  <c r="N13"/>
  <c r="M14"/>
  <c r="M15"/>
  <c r="M16"/>
  <c r="M17"/>
  <c r="M18"/>
  <c r="M19"/>
  <c r="M13"/>
  <c r="L14"/>
  <c r="L15"/>
  <c r="L16"/>
  <c r="L17"/>
  <c r="L18"/>
  <c r="L19"/>
  <c r="L13"/>
  <c r="K14"/>
  <c r="K15"/>
  <c r="K16"/>
  <c r="K17"/>
  <c r="K18"/>
  <c r="K19"/>
  <c r="K13"/>
  <c r="O17" i="17"/>
  <c r="O14"/>
  <c r="O15"/>
  <c r="O16"/>
  <c r="O13"/>
  <c r="N14"/>
  <c r="N15"/>
  <c r="N16"/>
  <c r="N13"/>
  <c r="M14"/>
  <c r="M15"/>
  <c r="M16"/>
  <c r="M13"/>
  <c r="L14"/>
  <c r="L15"/>
  <c r="L16"/>
  <c r="L13"/>
  <c r="K14"/>
  <c r="K15"/>
  <c r="K16"/>
  <c r="K13"/>
  <c r="O16" i="16"/>
  <c r="N14"/>
  <c r="O14" s="1"/>
  <c r="N15"/>
  <c r="O15"/>
  <c r="O13"/>
  <c r="N13"/>
  <c r="M14"/>
  <c r="M15"/>
  <c r="M13"/>
  <c r="L14"/>
  <c r="L15"/>
  <c r="L13"/>
  <c r="K14"/>
  <c r="K15"/>
  <c r="K13"/>
  <c r="O18" i="15"/>
  <c r="O14"/>
  <c r="O15"/>
  <c r="O16"/>
  <c r="O17"/>
  <c r="O13"/>
  <c r="N14"/>
  <c r="N15"/>
  <c r="N16"/>
  <c r="N17"/>
  <c r="N13"/>
  <c r="M14"/>
  <c r="M15"/>
  <c r="M16"/>
  <c r="M17"/>
  <c r="M13"/>
  <c r="L14"/>
  <c r="L15"/>
  <c r="L16"/>
  <c r="L17"/>
  <c r="L13"/>
  <c r="K14"/>
  <c r="K15"/>
  <c r="K16"/>
  <c r="K17"/>
  <c r="K13"/>
  <c r="O22" i="14"/>
  <c r="O14"/>
  <c r="O15"/>
  <c r="O16"/>
  <c r="O17"/>
  <c r="O18"/>
  <c r="O19"/>
  <c r="O20"/>
  <c r="O21"/>
  <c r="O13"/>
  <c r="N14"/>
  <c r="N15"/>
  <c r="N16"/>
  <c r="N17"/>
  <c r="N18"/>
  <c r="N19"/>
  <c r="N20"/>
  <c r="N21"/>
  <c r="N13"/>
  <c r="M14"/>
  <c r="M15"/>
  <c r="M16"/>
  <c r="M17"/>
  <c r="M18"/>
  <c r="M19"/>
  <c r="M20"/>
  <c r="M21"/>
  <c r="M13"/>
  <c r="L14"/>
  <c r="L15"/>
  <c r="L16"/>
  <c r="L17"/>
  <c r="L18"/>
  <c r="L19"/>
  <c r="L20"/>
  <c r="L21"/>
  <c r="L13"/>
  <c r="K14"/>
  <c r="K15"/>
  <c r="K16"/>
  <c r="K17"/>
  <c r="K18"/>
  <c r="K19"/>
  <c r="K20"/>
  <c r="K21"/>
  <c r="K13"/>
  <c r="O14" i="13"/>
  <c r="O13"/>
  <c r="N13"/>
  <c r="M13"/>
  <c r="L13"/>
  <c r="K13"/>
  <c r="O18" i="12"/>
  <c r="O15"/>
  <c r="O16"/>
  <c r="O17"/>
  <c r="O14"/>
  <c r="N15"/>
  <c r="N16"/>
  <c r="N17"/>
  <c r="N14"/>
  <c r="M15"/>
  <c r="M16"/>
  <c r="M17"/>
  <c r="M14"/>
  <c r="L15"/>
  <c r="L16"/>
  <c r="L17"/>
  <c r="L14"/>
  <c r="K15"/>
  <c r="K16"/>
  <c r="K17"/>
  <c r="K14"/>
  <c r="O24" i="11"/>
  <c r="O15"/>
  <c r="O16"/>
  <c r="O17"/>
  <c r="O18"/>
  <c r="O19"/>
  <c r="O20"/>
  <c r="O21"/>
  <c r="O22"/>
  <c r="O23"/>
  <c r="O14"/>
  <c r="N15"/>
  <c r="N16"/>
  <c r="N17"/>
  <c r="N18"/>
  <c r="N19"/>
  <c r="N20"/>
  <c r="N21"/>
  <c r="N22"/>
  <c r="N23"/>
  <c r="N14"/>
  <c r="M15"/>
  <c r="M16"/>
  <c r="M17"/>
  <c r="M18"/>
  <c r="M19"/>
  <c r="M20"/>
  <c r="M21"/>
  <c r="M22"/>
  <c r="M23"/>
  <c r="M14"/>
  <c r="L15"/>
  <c r="L16"/>
  <c r="L17"/>
  <c r="L18"/>
  <c r="L19"/>
  <c r="L20"/>
  <c r="L21"/>
  <c r="L22"/>
  <c r="L23"/>
  <c r="L14"/>
  <c r="K15"/>
  <c r="K16"/>
  <c r="K17"/>
  <c r="K18"/>
  <c r="K19"/>
  <c r="K20"/>
  <c r="K21"/>
  <c r="K22"/>
  <c r="K23"/>
  <c r="K14"/>
  <c r="O15" i="10"/>
  <c r="O14"/>
  <c r="O13"/>
  <c r="N14"/>
  <c r="N13"/>
  <c r="M14"/>
  <c r="M13"/>
  <c r="L14"/>
  <c r="L13"/>
  <c r="K14"/>
  <c r="K13"/>
  <c r="O16" i="9"/>
  <c r="O14"/>
  <c r="O15"/>
  <c r="O13"/>
  <c r="N14"/>
  <c r="N15"/>
  <c r="N13"/>
  <c r="M14"/>
  <c r="M15"/>
  <c r="M13"/>
  <c r="L14"/>
  <c r="L15"/>
  <c r="L13"/>
  <c r="K14"/>
  <c r="K15"/>
  <c r="K13"/>
  <c r="O26" i="8"/>
  <c r="O14"/>
  <c r="O15"/>
  <c r="O16"/>
  <c r="O17"/>
  <c r="O18"/>
  <c r="O19"/>
  <c r="O20"/>
  <c r="O21"/>
  <c r="O22"/>
  <c r="O23"/>
  <c r="O24"/>
  <c r="O25"/>
  <c r="O13"/>
  <c r="N14"/>
  <c r="N15"/>
  <c r="N16"/>
  <c r="N17"/>
  <c r="N18"/>
  <c r="N19"/>
  <c r="N20"/>
  <c r="N21"/>
  <c r="N22"/>
  <c r="N23"/>
  <c r="N24"/>
  <c r="N25"/>
  <c r="N13"/>
  <c r="M14"/>
  <c r="M15"/>
  <c r="M16"/>
  <c r="M17"/>
  <c r="M18"/>
  <c r="M19"/>
  <c r="M20"/>
  <c r="M21"/>
  <c r="M22"/>
  <c r="M23"/>
  <c r="M24"/>
  <c r="M25"/>
  <c r="M13"/>
  <c r="L14"/>
  <c r="L15"/>
  <c r="L16"/>
  <c r="L17"/>
  <c r="L18"/>
  <c r="L19"/>
  <c r="L20"/>
  <c r="L21"/>
  <c r="L22"/>
  <c r="L23"/>
  <c r="L24"/>
  <c r="L25"/>
  <c r="L13"/>
  <c r="K14"/>
  <c r="K15"/>
  <c r="K16"/>
  <c r="K17"/>
  <c r="K18"/>
  <c r="K19"/>
  <c r="K20"/>
  <c r="K21"/>
  <c r="K22"/>
  <c r="K23"/>
  <c r="K24"/>
  <c r="K25"/>
  <c r="K13"/>
  <c r="O17" i="7"/>
  <c r="O14"/>
  <c r="O15"/>
  <c r="O16"/>
  <c r="O13"/>
  <c r="N15"/>
  <c r="N16"/>
  <c r="N13"/>
  <c r="M14"/>
  <c r="M15"/>
  <c r="M16"/>
  <c r="M13"/>
  <c r="L14"/>
  <c r="L15"/>
  <c r="L16"/>
  <c r="L13"/>
  <c r="K14"/>
  <c r="K15"/>
  <c r="K16"/>
  <c r="K13"/>
  <c r="O20" i="6"/>
  <c r="N15"/>
  <c r="N17"/>
  <c r="N19"/>
  <c r="N20"/>
  <c r="N14"/>
  <c r="M15"/>
  <c r="O15" s="1"/>
  <c r="M16"/>
  <c r="N16" s="1"/>
  <c r="M17"/>
  <c r="O17" s="1"/>
  <c r="M18"/>
  <c r="N18" s="1"/>
  <c r="M19"/>
  <c r="O19" s="1"/>
  <c r="M20"/>
  <c r="M21"/>
  <c r="N21" s="1"/>
  <c r="O21" s="1"/>
  <c r="M22"/>
  <c r="N22" s="1"/>
  <c r="M14"/>
  <c r="O14" s="1"/>
  <c r="L15"/>
  <c r="L17"/>
  <c r="L18"/>
  <c r="L21"/>
  <c r="L14"/>
  <c r="K15"/>
  <c r="K16"/>
  <c r="L16" s="1"/>
  <c r="K17"/>
  <c r="K18"/>
  <c r="K19"/>
  <c r="L19" s="1"/>
  <c r="K20"/>
  <c r="L20" s="1"/>
  <c r="K21"/>
  <c r="K22"/>
  <c r="L22" s="1"/>
  <c r="K14"/>
  <c r="N13" i="5"/>
  <c r="M14"/>
  <c r="M15"/>
  <c r="M16"/>
  <c r="M17"/>
  <c r="M18"/>
  <c r="M19"/>
  <c r="N19" s="1"/>
  <c r="M20"/>
  <c r="M13"/>
  <c r="O13" s="1"/>
  <c r="K14"/>
  <c r="L14" s="1"/>
  <c r="K15"/>
  <c r="L15" s="1"/>
  <c r="K16"/>
  <c r="L16" s="1"/>
  <c r="K17"/>
  <c r="L17" s="1"/>
  <c r="K18"/>
  <c r="L18" s="1"/>
  <c r="K19"/>
  <c r="L19" s="1"/>
  <c r="K20"/>
  <c r="L20" s="1"/>
  <c r="K13"/>
  <c r="L13" s="1"/>
  <c r="O30" i="4"/>
  <c r="O14"/>
  <c r="O15"/>
  <c r="O16"/>
  <c r="O17"/>
  <c r="O18"/>
  <c r="O19"/>
  <c r="O20"/>
  <c r="O21"/>
  <c r="O22"/>
  <c r="O23"/>
  <c r="O24"/>
  <c r="O25"/>
  <c r="O26"/>
  <c r="O27"/>
  <c r="O28"/>
  <c r="O29"/>
  <c r="O13"/>
  <c r="N14"/>
  <c r="N15"/>
  <c r="N16"/>
  <c r="N17"/>
  <c r="N18"/>
  <c r="N19"/>
  <c r="N20"/>
  <c r="N21"/>
  <c r="N22"/>
  <c r="N23"/>
  <c r="N24"/>
  <c r="N25"/>
  <c r="N26"/>
  <c r="N27"/>
  <c r="N28"/>
  <c r="N29"/>
  <c r="N13"/>
  <c r="M14"/>
  <c r="M15"/>
  <c r="M16"/>
  <c r="M17"/>
  <c r="M18"/>
  <c r="M19"/>
  <c r="M20"/>
  <c r="M21"/>
  <c r="M22"/>
  <c r="M23"/>
  <c r="M24"/>
  <c r="M25"/>
  <c r="M26"/>
  <c r="M27"/>
  <c r="M28"/>
  <c r="M29"/>
  <c r="M13"/>
  <c r="L14"/>
  <c r="L15"/>
  <c r="L16"/>
  <c r="L17"/>
  <c r="L18"/>
  <c r="L19"/>
  <c r="L20"/>
  <c r="L21"/>
  <c r="L22"/>
  <c r="L23"/>
  <c r="L24"/>
  <c r="L25"/>
  <c r="L26"/>
  <c r="L27"/>
  <c r="L28"/>
  <c r="L29"/>
  <c r="L13"/>
  <c r="K14"/>
  <c r="K15"/>
  <c r="K16"/>
  <c r="K17"/>
  <c r="K18"/>
  <c r="K19"/>
  <c r="K20"/>
  <c r="K21"/>
  <c r="K22"/>
  <c r="K23"/>
  <c r="K24"/>
  <c r="K25"/>
  <c r="K26"/>
  <c r="K27"/>
  <c r="K28"/>
  <c r="K29"/>
  <c r="K13"/>
  <c r="M14" i="3"/>
  <c r="N14" s="1"/>
  <c r="O14" s="1"/>
  <c r="M15"/>
  <c r="M16"/>
  <c r="N16" s="1"/>
  <c r="M17"/>
  <c r="N17" s="1"/>
  <c r="M18"/>
  <c r="N18" s="1"/>
  <c r="M19"/>
  <c r="N19" s="1"/>
  <c r="M20"/>
  <c r="N20" s="1"/>
  <c r="M21"/>
  <c r="N21" s="1"/>
  <c r="O21" s="1"/>
  <c r="M22"/>
  <c r="N22" s="1"/>
  <c r="O22" s="1"/>
  <c r="M13"/>
  <c r="N13" s="1"/>
  <c r="O13" s="1"/>
  <c r="L18"/>
  <c r="K14"/>
  <c r="L14" s="1"/>
  <c r="K15"/>
  <c r="L15" s="1"/>
  <c r="K16"/>
  <c r="L16" s="1"/>
  <c r="K17"/>
  <c r="L17" s="1"/>
  <c r="K18"/>
  <c r="K19"/>
  <c r="L19" s="1"/>
  <c r="K20"/>
  <c r="L20" s="1"/>
  <c r="K21"/>
  <c r="L21" s="1"/>
  <c r="K22"/>
  <c r="L22" s="1"/>
  <c r="K13"/>
  <c r="L13" s="1"/>
  <c r="O22" i="6" l="1"/>
  <c r="O16"/>
  <c r="O18"/>
  <c r="O23" s="1"/>
  <c r="O16" i="5"/>
  <c r="O17"/>
  <c r="O19"/>
  <c r="N15"/>
  <c r="O15" s="1"/>
  <c r="N16"/>
  <c r="N17"/>
  <c r="N18"/>
  <c r="O18" s="1"/>
  <c r="N20"/>
  <c r="O20" s="1"/>
  <c r="N14"/>
  <c r="O14" s="1"/>
  <c r="O18" i="2"/>
  <c r="N18"/>
  <c r="O20"/>
  <c r="N20"/>
  <c r="N19"/>
  <c r="O19" s="1"/>
  <c r="O15"/>
  <c r="N17"/>
  <c r="O17" s="1"/>
  <c r="N14"/>
  <c r="O14" s="1"/>
  <c r="N13"/>
  <c r="O13" s="1"/>
  <c r="N18" i="24"/>
  <c r="O18" s="1"/>
  <c r="O21"/>
  <c r="O15"/>
  <c r="O22"/>
  <c r="O20"/>
  <c r="N19"/>
  <c r="O19" s="1"/>
  <c r="N17"/>
  <c r="O17" s="1"/>
  <c r="O16"/>
  <c r="O14"/>
  <c r="O20" i="3"/>
  <c r="O18"/>
  <c r="O19"/>
  <c r="O16"/>
  <c r="O17"/>
  <c r="N15"/>
  <c r="O15" s="1"/>
  <c r="M33" i="1"/>
  <c r="N33" s="1"/>
  <c r="O33" s="1"/>
  <c r="K33"/>
  <c r="L33" s="1"/>
  <c r="M32"/>
  <c r="K32"/>
  <c r="L32" s="1"/>
  <c r="M31"/>
  <c r="K31"/>
  <c r="L31" s="1"/>
  <c r="M30"/>
  <c r="N30" s="1"/>
  <c r="O30" s="1"/>
  <c r="K30"/>
  <c r="L30" s="1"/>
  <c r="M29"/>
  <c r="K29"/>
  <c r="L29" s="1"/>
  <c r="M28"/>
  <c r="K28"/>
  <c r="L28" s="1"/>
  <c r="M27"/>
  <c r="N27" s="1"/>
  <c r="O27" s="1"/>
  <c r="K27"/>
  <c r="L27" s="1"/>
  <c r="M26"/>
  <c r="N26" s="1"/>
  <c r="O26" s="1"/>
  <c r="K26"/>
  <c r="L26" s="1"/>
  <c r="M25"/>
  <c r="N25" s="1"/>
  <c r="O25" s="1"/>
  <c r="K25"/>
  <c r="L25" s="1"/>
  <c r="M24"/>
  <c r="N24" s="1"/>
  <c r="O24" s="1"/>
  <c r="K24"/>
  <c r="L24" s="1"/>
  <c r="M23"/>
  <c r="N23" s="1"/>
  <c r="O23" s="1"/>
  <c r="K23"/>
  <c r="L23" s="1"/>
  <c r="M22"/>
  <c r="K22"/>
  <c r="L22" s="1"/>
  <c r="M21"/>
  <c r="K21"/>
  <c r="L21" s="1"/>
  <c r="M20"/>
  <c r="K20"/>
  <c r="L20" s="1"/>
  <c r="M19"/>
  <c r="N19" s="1"/>
  <c r="O19" s="1"/>
  <c r="K19"/>
  <c r="L19" s="1"/>
  <c r="M18"/>
  <c r="K18"/>
  <c r="L18" s="1"/>
  <c r="M17"/>
  <c r="K17"/>
  <c r="L17" s="1"/>
  <c r="M16"/>
  <c r="K16"/>
  <c r="L16" s="1"/>
  <c r="M15"/>
  <c r="K15"/>
  <c r="L15" s="1"/>
  <c r="M13"/>
  <c r="N13" s="1"/>
  <c r="O13" s="1"/>
  <c r="K13"/>
  <c r="O21" i="5" l="1"/>
  <c r="O24" i="24"/>
  <c r="O23" i="3"/>
  <c r="N32" i="1"/>
  <c r="O32" s="1"/>
  <c r="N31"/>
  <c r="O31" s="1"/>
  <c r="N29"/>
  <c r="O29" s="1"/>
  <c r="N28"/>
  <c r="O28" s="1"/>
  <c r="N22"/>
  <c r="O22" s="1"/>
  <c r="N21"/>
  <c r="O21" s="1"/>
  <c r="N20"/>
  <c r="O20" s="1"/>
  <c r="N18"/>
  <c r="O18" s="1"/>
  <c r="N17"/>
  <c r="O17" s="1"/>
  <c r="N16"/>
  <c r="O16" s="1"/>
  <c r="N15"/>
  <c r="O15" s="1"/>
  <c r="O21" i="2" l="1"/>
  <c r="K14" i="1"/>
  <c r="L14" s="1"/>
  <c r="M14"/>
  <c r="N14" s="1"/>
  <c r="O14" l="1"/>
  <c r="O34" s="1"/>
</calcChain>
</file>

<file path=xl/sharedStrings.xml><?xml version="1.0" encoding="utf-8"?>
<sst xmlns="http://schemas.openxmlformats.org/spreadsheetml/2006/main" count="1964" uniqueCount="348">
  <si>
    <t>Stredoslovenský ústav srdcových a cievnych chorôb, a.s., Cesta k nemocnici 1, 974 01 Banská Bystrica</t>
  </si>
  <si>
    <t>Predmet zákazky:</t>
  </si>
  <si>
    <t>A</t>
  </si>
  <si>
    <t>B</t>
  </si>
  <si>
    <t>C</t>
  </si>
  <si>
    <t>D</t>
  </si>
  <si>
    <t>E</t>
  </si>
  <si>
    <t>F</t>
  </si>
  <si>
    <t>G</t>
  </si>
  <si>
    <t>H</t>
  </si>
  <si>
    <t>I</t>
  </si>
  <si>
    <t>J</t>
  </si>
  <si>
    <t>ŠUKL kód</t>
  </si>
  <si>
    <t>Názov položky/typ/popis/výrobca</t>
  </si>
  <si>
    <t>Cena za MJ (EUR)</t>
  </si>
  <si>
    <t>bez DPH</t>
  </si>
  <si>
    <t>DPH</t>
  </si>
  <si>
    <t>sDPH</t>
  </si>
  <si>
    <t>Sadzba DPH</t>
  </si>
  <si>
    <t>I/100xJ</t>
  </si>
  <si>
    <t>I+K</t>
  </si>
  <si>
    <t>Predpokladané množstvo MJ</t>
  </si>
  <si>
    <t>Merná jednotka (MJ)</t>
  </si>
  <si>
    <t>Opis položky</t>
  </si>
  <si>
    <t>Časť</t>
  </si>
  <si>
    <t>1.</t>
  </si>
  <si>
    <t>2.</t>
  </si>
  <si>
    <t>3.</t>
  </si>
  <si>
    <t>4.</t>
  </si>
  <si>
    <t>5.</t>
  </si>
  <si>
    <t>6.</t>
  </si>
  <si>
    <t>7.</t>
  </si>
  <si>
    <t>8.</t>
  </si>
  <si>
    <t>9.</t>
  </si>
  <si>
    <t>Údaje vyplní uchádzač</t>
  </si>
  <si>
    <t>Kritérium</t>
  </si>
  <si>
    <t>Ceny jednotlivých položiek, zadávané ako vstupné hodnoty do elektronickej aukcie</t>
  </si>
  <si>
    <t>Sortimentná skladba nevyhnutného príslušenstva pre časť 1 je prílohou tejto prílohy.</t>
  </si>
  <si>
    <t>Uchádzač:</t>
  </si>
  <si>
    <t>ks</t>
  </si>
  <si>
    <t>Časť 1</t>
  </si>
  <si>
    <t>Punkčné ihly</t>
  </si>
  <si>
    <t>(podpis podľa bodu 19.5 časti A. Pokyny na vypracovanie ponuky súťažných podkladov)</t>
  </si>
  <si>
    <t>10.</t>
  </si>
  <si>
    <t>Časť 3</t>
  </si>
  <si>
    <t>Časť 2</t>
  </si>
  <si>
    <t>Časť 4</t>
  </si>
  <si>
    <t>Časť 5</t>
  </si>
  <si>
    <t>Časť 6</t>
  </si>
  <si>
    <t>Časť 7</t>
  </si>
  <si>
    <t>Časť 8</t>
  </si>
  <si>
    <t>Časť 9</t>
  </si>
  <si>
    <t>Časť 10</t>
  </si>
  <si>
    <t>Časť 11</t>
  </si>
  <si>
    <t>Časť 12</t>
  </si>
  <si>
    <t>Časť 13</t>
  </si>
  <si>
    <t>Časť 14</t>
  </si>
  <si>
    <t>Časť 15</t>
  </si>
  <si>
    <t>Časť 16</t>
  </si>
  <si>
    <t>Časť 17</t>
  </si>
  <si>
    <t>Časť 18</t>
  </si>
  <si>
    <t>Časť 19</t>
  </si>
  <si>
    <t>Časť 20</t>
  </si>
  <si>
    <t>Časť 21</t>
  </si>
  <si>
    <t>Časť 22</t>
  </si>
  <si>
    <t>Časť 23</t>
  </si>
  <si>
    <t>Časť 24</t>
  </si>
  <si>
    <t>Časť 25</t>
  </si>
  <si>
    <t>Sortimentná skladba nevyhnutného príslušenstva pre časť 23 je prílohou tejto prílohy.</t>
  </si>
  <si>
    <t>Sortimentná skladba nevyhnutného príslušenstva pre časť 24 je prílohou tejto prílohy.</t>
  </si>
  <si>
    <t>Sortimentná skladba nevyhnutného príslušenstva pre časť 25 je prílohou tejto prílohy.</t>
  </si>
  <si>
    <t>Sortimentná skladba nevyhnutného príslušenstva pre časť 22 je prílohou tejto prílohy.</t>
  </si>
  <si>
    <t>Sortimentná skladba nevyhnutného príslušenstva pre časť 21 je prílohou tejto prílohy.</t>
  </si>
  <si>
    <t>Sortimentná skladba nevyhnutného príslušenstva pre časť 20 je prílohou tejto prílohy.</t>
  </si>
  <si>
    <t>Sortimentná skladba nevyhnutného príslušenstva pre časť 2 je prílohou tejto prílohy.</t>
  </si>
  <si>
    <t>Sortimentná skladba nevyhnutného príslušenstva pre časť 3 je prílohou tejto prílohy.</t>
  </si>
  <si>
    <t>Sortimentná skladba nevyhnutného príslušenstva pre časť 4 je prílohou tejto prílohy.</t>
  </si>
  <si>
    <t>Sortimentná skladba nevyhnutného príslušenstva pre časť 5 je prílohou tejto prílohy.</t>
  </si>
  <si>
    <t>Sortimentná skladba nevyhnutného príslušenstva pre časť 6 je prílohou tejto prílohy.</t>
  </si>
  <si>
    <t>Sortimentná skladba nevyhnutného príslušenstva pre časť 7 je prílohou tejto prílohy.</t>
  </si>
  <si>
    <t>Sortimentná skladba nevyhnutného príslušenstva pre časť 8 je prílohou tejto prílohy.</t>
  </si>
  <si>
    <t>Sortimentná skladba nevyhnutného príslušenstva pre časť 9 je prílohou tejto prílohy.</t>
  </si>
  <si>
    <t>Sortimentná skladba nevyhnutného príslušenstva pre časť 15 je prílohou tejto prílohy.</t>
  </si>
  <si>
    <t>Sortimentná skladba nevyhnutného príslušenstva pre časť 16 je prílohou tejto prílohy.</t>
  </si>
  <si>
    <t>Sortimentná skladba nevyhnutného príslušenstva pre časť 17 je prílohou tejto prílohy.</t>
  </si>
  <si>
    <t>Sortimentná skladba nevyhnutného príslušenstva pre časť 18 je prílohou tejto prílohy.</t>
  </si>
  <si>
    <t>Sortimentná skladba nevyhnutného príslušenstva pre časť 19 je prílohou tejto prílohy.</t>
  </si>
  <si>
    <t>Cena za predpokladané množstvo MJ
Cena za časť predmetu zákazky</t>
  </si>
  <si>
    <t>s DPH/MJ</t>
  </si>
  <si>
    <t>Verejný obstarávateľ/Kupujúci:</t>
  </si>
  <si>
    <t>Typ zákazky:</t>
  </si>
  <si>
    <t>Nadlimitná zákazka na dodanie tovaru</t>
  </si>
  <si>
    <t>Postup:</t>
  </si>
  <si>
    <t>Verejná súťaž, s použitím elektronickej aukcie</t>
  </si>
  <si>
    <t>Dokument:</t>
  </si>
  <si>
    <t>Uchádzač/Predávajúci:</t>
  </si>
  <si>
    <t>...</t>
  </si>
  <si>
    <t>M/100*J</t>
  </si>
  <si>
    <t>M+N</t>
  </si>
  <si>
    <t>I*E</t>
  </si>
  <si>
    <t>,</t>
  </si>
  <si>
    <t>;</t>
  </si>
  <si>
    <t>ČASŤ 1</t>
  </si>
  <si>
    <t>ČASŤ 2</t>
  </si>
  <si>
    <t>ČASŤ 3</t>
  </si>
  <si>
    <t>ČASŤ 25</t>
  </si>
  <si>
    <t>ČASŤ 24</t>
  </si>
  <si>
    <t>ČASŤ 23</t>
  </si>
  <si>
    <t>ČASŤ 22</t>
  </si>
  <si>
    <t>ČASŤ 21</t>
  </si>
  <si>
    <t>ČASŤ 20</t>
  </si>
  <si>
    <t>ČASŤ 19</t>
  </si>
  <si>
    <t>ČASŤ 18</t>
  </si>
  <si>
    <t>ČASŤ 17</t>
  </si>
  <si>
    <t>ČASŤ 16</t>
  </si>
  <si>
    <t>ČASŤ 15</t>
  </si>
  <si>
    <t>ČASŤ 14</t>
  </si>
  <si>
    <t>ČASŤ 13</t>
  </si>
  <si>
    <t>ČASŤ 12</t>
  </si>
  <si>
    <t>ČASŤ 11</t>
  </si>
  <si>
    <t>ČASŤ 10</t>
  </si>
  <si>
    <t>ČASŤ 9</t>
  </si>
  <si>
    <t>ČASŤ 8</t>
  </si>
  <si>
    <t>ČASŤ 7</t>
  </si>
  <si>
    <t>ČASŤ 6</t>
  </si>
  <si>
    <t>ČASŤ 5</t>
  </si>
  <si>
    <t>ČASŤ 4</t>
  </si>
  <si>
    <t>Pol. Číslo</t>
  </si>
  <si>
    <t>Sortimentná skladba nevyhnutného príslušenstva pre časť 11 je prílohou tejto prílohy.</t>
  </si>
  <si>
    <t>Sortimentná skladba nevyhnutného príslušenstva pre časť 12 je prílohou tejto prílohy.</t>
  </si>
  <si>
    <t>Sortimentná skladba nevyhnutného príslušenstva pre časť 13 je prílohou tejto prílohy.</t>
  </si>
  <si>
    <t>Sortimentná skladba nevyhnutného príslušenstva pre časť 14 je prílohou tejto prílohy.</t>
  </si>
  <si>
    <t xml:space="preserve">Kód MZ SR (ak bol pridelený) </t>
  </si>
  <si>
    <t>Príloha č. 2 Súťažných podkladov/Príloha č.1 zmluvy</t>
  </si>
  <si>
    <t>Pokyny a informácie pre vyplnenie údajov:</t>
  </si>
  <si>
    <t>ŠZM pre invazívnu a intervenčnú kardiológiu</t>
  </si>
  <si>
    <t>ŠZM pre invazívnu diagnostickú a intervenčnú kardiológiu</t>
  </si>
  <si>
    <t>ČASŤ 26</t>
  </si>
  <si>
    <t>Špeciálny zdravotnícky materiál so zameraním na intrakoronárne stenty so zvýraznenou radiálnou silou zo zliatiny platiny a chrómu (PtCr) potiahnuté everolimom s postupným uvoľňovaním liečiva a príslušenstvo</t>
  </si>
  <si>
    <t>11.</t>
  </si>
  <si>
    <t>12.</t>
  </si>
  <si>
    <t>13.</t>
  </si>
  <si>
    <t>14.</t>
  </si>
  <si>
    <t>15.</t>
  </si>
  <si>
    <t>16.</t>
  </si>
  <si>
    <t>17.</t>
  </si>
  <si>
    <t>18.</t>
  </si>
  <si>
    <t>19.</t>
  </si>
  <si>
    <t>20.</t>
  </si>
  <si>
    <t>21.</t>
  </si>
  <si>
    <t>Intrakoronárne PtCr stenty uvoľňujúce liečivo Everolimus</t>
  </si>
  <si>
    <t>Intrakoronárne PtCr stenty</t>
  </si>
  <si>
    <t>Intrakoronárne stenty – L316 chirurgická oceľ</t>
  </si>
  <si>
    <t>Balónikové dilatačné</t>
  </si>
  <si>
    <t>Balónikové post-dilatačné katétre</t>
  </si>
  <si>
    <t>Balónikové dilatačné katétre non-compliantné NC</t>
  </si>
  <si>
    <t>Balónikové dilatačné katétre s čepielkami</t>
  </si>
  <si>
    <t>Katétre pre rotačnú aterektómiu</t>
  </si>
  <si>
    <t>Vodiče pre rotačnú aterektómiu</t>
  </si>
  <si>
    <t>PCI vodiče – štandardné lézie</t>
  </si>
  <si>
    <t>PCI vodiče – komplexné lézie</t>
  </si>
  <si>
    <t>PCI vodiče – špeciálne s nitinolovým jadrom</t>
  </si>
  <si>
    <t>PCI vodiče – špeciálne s distálnou špirálou</t>
  </si>
  <si>
    <t>Emboloprotekčný filter</t>
  </si>
  <si>
    <t>Chlopňa aortálna s mechanickým uvoľňovaním - TAVI</t>
  </si>
  <si>
    <t>Cievne zavádzače</t>
  </si>
  <si>
    <t>Striekačky s manometrom</t>
  </si>
  <si>
    <t>Vodiace katétre</t>
  </si>
  <si>
    <t>Diagnostické katétre</t>
  </si>
  <si>
    <t>Chróm-kobaltový stent poťahovaný látkou Sirolimus s trvácim polymérom</t>
  </si>
  <si>
    <t>Chróm-kobaltový stent poťahovaný Biolimom s biodegradovateľným polymérom</t>
  </si>
  <si>
    <t>Liekom poťahovaný balónik uvoľňujúci Paclitaxel</t>
  </si>
  <si>
    <t>Balónikový dilatačný katéter</t>
  </si>
  <si>
    <t>Drôt na meranie frakčnej prietokovej rezervy bez nutnosti navodenia stavu hyperémie (tzv. iFR)</t>
  </si>
  <si>
    <t>Aspiračný katéter</t>
  </si>
  <si>
    <t>Intrakoronárny stent so Zotarolimom</t>
  </si>
  <si>
    <t>Intrakoronárny stent zo zliatiny kobaltu a chrómu</t>
  </si>
  <si>
    <t>Vodiaci katéter</t>
  </si>
  <si>
    <t xml:space="preserve">Diagnostický katéter </t>
  </si>
  <si>
    <t>Striekačka s manometrom</t>
  </si>
  <si>
    <t>Zavádzací set</t>
  </si>
  <si>
    <t>Katéter umožňujúci aspiráciu trombov z koronárnych artérií pomocou striekačky, so zavedeným styletom a kompatibilný s 6F a 7F inštrumentáriom</t>
  </si>
  <si>
    <t>Radiálna kompresná pomôcka</t>
  </si>
  <si>
    <t>Chlopňa aortálna - TAVI</t>
  </si>
  <si>
    <t>Špeciálny zdravotnícky materiál  pre intervenčnú kardiológiu so zreteľom na liekom poťahovaný CoCr stent s účinnou látkou Novolimus</t>
  </si>
  <si>
    <t>Liekom poťahovaný CoCr stent s účinnou látkou Novolimus</t>
  </si>
  <si>
    <t>Liekom poťahovaný BVS s účinnou látkou Novolimus</t>
  </si>
  <si>
    <t>PTCA balóniky s RBP vyšším ako 30ATM</t>
  </si>
  <si>
    <t>PTCA balóniky s RBP vyšším ako 23ATM</t>
  </si>
  <si>
    <t>PTCA balóny</t>
  </si>
  <si>
    <t>NIRS katéter</t>
  </si>
  <si>
    <t>Katéter na duálnu cerebrálnu protekciu</t>
  </si>
  <si>
    <t>Mechanický uzáver tepnového vpichu bez sutúry</t>
  </si>
  <si>
    <t>Intrakoronárny stentgraft</t>
  </si>
  <si>
    <t>Uzatvárací systém so sutúrou</t>
  </si>
  <si>
    <t xml:space="preserve">Chrómkobaltový intrakoronárny stent </t>
  </si>
  <si>
    <t>PCI vodiče s rôznou tuhosťou konca vodiča</t>
  </si>
  <si>
    <t>Balónkový dilatačný katéter</t>
  </si>
  <si>
    <t>MitraCLIP</t>
  </si>
  <si>
    <t>Špeciálny zdravotnícky materiál  pre intervenčnú kardiológiu najmä so zreteľom na intrakoronárne stenty vyrobené zo zliatiny chrómu a kobaltu, potiahnuté sirolimom s biodegradabilným polymérom a bifázickým postupným uvoľňovaním, zabraňujúcim nadmernej reparačnej odpovedi cievnej steny po implantácii stentu, s hrúbkou podpery (strut) rovnajúcej sa, alebo menšej ako 60µm, s prechodovým profilom nižším ako 1mm s príslušenstvom, ďalej intrakoronárne nízko profilové stenty zo zliatiny CoCr potiahnuté mriežkou z micron-polyetylén-tereftalátu vrátane príslušenstva</t>
  </si>
  <si>
    <t>Stenty zo zliatiny CoCr potiahnuté mriežkou z micron-polyetylén-tereftalátu</t>
  </si>
  <si>
    <t>Systém stentový koronárny potiahnutý sirolimom</t>
  </si>
  <si>
    <t>Katéter PTCA dilatačný balónikový</t>
  </si>
  <si>
    <t>Špeciálny zdravotnícky materiál  pre intervenčnú kardiológiu najmä so zreteľom na intrakoronárne dilatačné balóniky s nízkym profilom typu monorail vhodných na rekanalizáciu zatvorených a dilatáciou zúžených koronárnxch artérií priemer balóniku od 1,25mm do 4mm a dĺžka od 10mm do 40mm a so zreteľom na intrakoronárne stenty z kobalt-chrómového materiálu potiahnuté liečivom sirolimus, s biodegradovateľným polymérom s resorbciou polyméru do 3 mesiacov, s hrúbkou „strutu“ 80µm, s abluminálnym potiahnutím liečiva na polyméri. Špeciálny zdravotnícky materiál  pre intervenčnú kardiológiu najmä so zreteľom na mikrokatétre s distálnym vnútorným priemerom 0,018“. Ďalej zavádzacie sety pre femorálny aj transradiálny prístup v škále priemerov 4-11 Fr, bandáže, vodiče, vodiace katétre, diagnostické katétre pre ľavostrannú a pravostrannú katetrizáciu</t>
  </si>
  <si>
    <t>Intrakoronárny stent</t>
  </si>
  <si>
    <t>Intrakoronárny stent potiahnutý liečivom Sirolimus</t>
  </si>
  <si>
    <t>Chróm-kobaltový stent</t>
  </si>
  <si>
    <t>Mikrokatétre</t>
  </si>
  <si>
    <t>Vysokotlakové post-dilatačné balónikové katétre</t>
  </si>
  <si>
    <t>Trombo aspiračný katéter</t>
  </si>
  <si>
    <t>PTCA vodič</t>
  </si>
  <si>
    <t>Zavádzacie sheathy</t>
  </si>
  <si>
    <t>TR bandáže</t>
  </si>
  <si>
    <t>Zavádzacie sheathy pre transradiálny prístup</t>
  </si>
  <si>
    <t>Špeciálny zdravotnícky materiál pre intrevenčnú kardiológiu so zameraním na hemostázu po katetrizačnej punkcii, navodenú pomocou perkutánne aplikovateľného direktného mechanického uzatváracieho systému s plne rezorbovateľnými komponentami (diskami), bez obsahu kolagénu. Požadujú sa tiež uzatváracie systémy punkčných prístupov a. femoralis až do veľkosti 8F vrátane, obsahujúce kolagén, plne vstrebateľné a hemostatické kompresné pomôcky</t>
  </si>
  <si>
    <t>Cievne uzávery vstrebateľné</t>
  </si>
  <si>
    <t>Kompresné pomôcky femorálne</t>
  </si>
  <si>
    <t>Kompresné pomôcky radiálne</t>
  </si>
  <si>
    <t>Špeciálny zdravotnícky materiál pre intervenčnú kardiológiu so zameraním na vyšetrovanie a diagnostiku pacientov s koronárnym ochorením a na stanovenie hemodynamicky závažných lézií pomocou funkčnej a anatomickej modality – katétre pre intraluminálnu optickú koherenčnú tomografiu (OCT) a špeciálne vodiče určené na meranie frakčnej prietokovej rezervy (FFR), kompatibilné so systémom Ilumien Optis</t>
  </si>
  <si>
    <t>Diagnostické tlakové vodiče s bezdrôtovým pripojením určené na meranie FFR</t>
  </si>
  <si>
    <t>Intravaskulárne zobrazovacie katétre OCT</t>
  </si>
  <si>
    <t>Špeciálny zdravotnícky materiál pre intervenčnú kardiológiu so zreteľom na biologicky inertné BMS stenty s vrstvou oxidových iontov viažúcich ionty ťažkých kovov (Ni, Mo) pre prevenciu migrácie zo stentu do arteriálnej steny, minimálnu proliferáciu intimy, adhézie doštičiek a zápalovú proliferáciu, intrakoronárne stenty potiahnuté sirolimom s postupným uvoľňovaním pre zabránenie nadmernej reparačnej odpovede cievnej steny po implantácii stentu</t>
  </si>
  <si>
    <t>PTCA stenty s vrstvou oxidových iontov</t>
  </si>
  <si>
    <t>PTCA stenty potiahnuté sirolimom</t>
  </si>
  <si>
    <t>Intrakoronárne BMS</t>
  </si>
  <si>
    <t>Extrakčný katéter</t>
  </si>
  <si>
    <t>Perfúzne katétre pre AMI</t>
  </si>
  <si>
    <t>Insuflátory</t>
  </si>
  <si>
    <t>PTCA balóny non compliance</t>
  </si>
  <si>
    <t>Tlakové hadičky s rotačnou koncovkou</t>
  </si>
  <si>
    <t>Špeciálny zdravotnícky materiál so zreteľom na zavádzacie sety s obsahom podľa presnej špecifikácie zákazníka a 3-slučkovým extrakčným kitom vo veľkostiach 3,2Fr – 7Fr a dĺžkou shaftu 100 – 150cm</t>
  </si>
  <si>
    <t>Radial set</t>
  </si>
  <si>
    <t>Koronarografický set</t>
  </si>
  <si>
    <t>PCI set</t>
  </si>
  <si>
    <t>Extrakčné laso</t>
  </si>
  <si>
    <t>Špeciálny zdravotnícky materiál pre invazívnu kardiológiu so zameraním na balónexpandovateľnú aortálnu chlopňu tranfemorálnym alebo transapikálnym prístupom z bovinného perikardu</t>
  </si>
  <si>
    <t>Balónexpandovateľná aortálna chlopňa</t>
  </si>
  <si>
    <t>Špeciálny zdravotnícky materiál so zreteľom na sirolimus uvoľňujúce hybridné CoCr stenty, zložené z pasívnej zložky – silikón karbid a aktívnej zložky PLLA – biodegradabilného vysoko kompatibilného polyméru s funkciou postupného uvoľňovania cytostatického liečiva, s hrúbkou strutu 60µm pri diametri do 3,0mm. Požadované sú aj resorbovateľné cievne výstuže vyrobené zo zliatiny magnézia, uvoľňujúce sirolimus, s indikáciou do koronárnych tepien s maximálnym rozšírením diametra do 0,6mm. Súčasťou požiadavky sú aj intrakoronárne balónikové katétre s hydrofilickým povrchom na samotnom balóniku a balónikovom hrote, pri dĺžke do 2,0mm, so špeciálne upraveným shaftom /EFT/, pre lepšiu pushabilitu. Požadované sú aj balónikové katétre uvoľňujúce liek, s vysoko biokompatibilným nosičom BTHC. Všetko vrátane príslušenstva.</t>
  </si>
  <si>
    <t>Intrakoronárny stent uvoľňujúci liek Sirolimus</t>
  </si>
  <si>
    <t>Intrakoronárny stent z CoCr povlečený silikón karbidom</t>
  </si>
  <si>
    <t>Liečivom Paclitaxel poťahovaný balónikový katéter</t>
  </si>
  <si>
    <t>Balónikový katéter</t>
  </si>
  <si>
    <t>Balónikový vysokotlakový katéter</t>
  </si>
  <si>
    <t>Scoring balónikový katéter</t>
  </si>
  <si>
    <t>Vodič PCI</t>
  </si>
  <si>
    <t>Resorbovateľné cievne výstuže vyrobené zo zliatiny magnézia</t>
  </si>
  <si>
    <t>Samoexpandovateľné intrakoronárne stenty vyrobené zo zliatiny niklu a titánu (nitinol) potiahnuté sirolimom zabraňujúcim nadmernej reparačnej odpovedi cievnej steny po implantácii stentu. Stenty určené pre implantáciu aj v blízkosti vetvenia koronárnych artérií alebo u pacientov s akútnym koronárnym syndrómom</t>
  </si>
  <si>
    <t>Samoexpandovateľný inttrakoronárny stent potiahnutý sirolimom</t>
  </si>
  <si>
    <t>Balónkový katéter – PTCA balónik</t>
  </si>
  <si>
    <t xml:space="preserve">Kónický balónkový katéter </t>
  </si>
  <si>
    <t>Špeciálny zdravotnícky materiál pre intervenčnú kardiológiu so zameraním na intrakoronárny kobaltchrómový stent bez polyméru, uvoľňujúci liek – Sirolimus s organickým acidom, z abluminálnych rezervoárov s postupným uvoľňovaním, zabraňujúcim nadmernej reparačnej odpovedi cievnej steny po implantácii stentu, s carbónovým coatingom</t>
  </si>
  <si>
    <t>Intrakoronárny stent s bioinžinierskou úpravou</t>
  </si>
  <si>
    <t>Špeciálny zdravotnícky materiál so zreteľom na Sirolimus uvoľňujúce hybridné stenty zo zliatiny kobaltu a chrómu s hybridným dizajnom stentu (kombinácia otvorených a zatvorených buniek stentu) a kónickým dizajnom stentu (kužeľovitý tvar) s hrúbkou podpery (strut) menej ako 65 µm, s postupným uvoľňovaním aktívnej látky pomocou bio absorbovateľného polyméru. Priemer stentov  v rozsahu od 2,00 do 4,50mm a dĺžka od 8 do 60mm. Ďalej sa požadujú balónové dilatačné katétre s priemerom od 1,25 do 4,50mm a dĺžkou od 6 do 41mm</t>
  </si>
  <si>
    <t xml:space="preserve">Chrómkobaltový stent uvoľňujúci Sirolimus </t>
  </si>
  <si>
    <t xml:space="preserve">Chrómkobaltový stent uvoľňujúci Sirolimus – kónický tvar </t>
  </si>
  <si>
    <t>PTCA balónikový dilatačný katéter</t>
  </si>
  <si>
    <t>PTCA balóny – non-compliant</t>
  </si>
  <si>
    <t>Špeciálny zdravotnícky materiál  pre intervenčnú kardiológiu so zameraním na koronárny stent s rýchlou endotelizáciou s bioinžinierskou úpravou povrchu stentu s protilátkami vychytávajúcimi progenitorové bunky a príslušenstvo</t>
  </si>
  <si>
    <t xml:space="preserve">Intrakoronárny oceľový stent uvoľňujúci liečivo a vychytávajúci progenitorové bunky </t>
  </si>
  <si>
    <t xml:space="preserve">Intrakoronárny chrómkobaltový stent </t>
  </si>
  <si>
    <t>PTCA dilatačný katéter</t>
  </si>
  <si>
    <t>Dilatačný katéter non-compliant</t>
  </si>
  <si>
    <t>Balónikový katéter pre cielené narušenie sklerotického plátu</t>
  </si>
  <si>
    <t>Mikrokatéter s duálnym lúmen</t>
  </si>
  <si>
    <t>Katéter predlžujúci guiding katéter</t>
  </si>
  <si>
    <t>Balónikové dilatačné katétre</t>
  </si>
  <si>
    <t>Špeciálny zdravotnícky materiál pre intervenčnú kardiológiu so zameraním na intrakoronárne bifurkačné chrom-kobaltové side-branch stenty so špeciálnou štruktúrou, určené k ošetreniu bočných vetiev a ostia pri angioplastike bifurkačných lézií</t>
  </si>
  <si>
    <t>Intrakoronárne  bifurkačné chrom-kobaltové side-branch stenty</t>
  </si>
  <si>
    <t xml:space="preserve">Y konektor </t>
  </si>
  <si>
    <t>Špeciálny zdravotnícky materiál na intervenčnú kardiológiu so zameraním na intrakoronárne mikrokatétre umožňujúce dostatočnú dilatáciu ciev, potrebnú na zavedenie úzkoprofilového balónikového katétra pri riešení celkových chronických uzáverov najmä retrográdnym spôsobom pri využití epikardiálneho prístupu</t>
  </si>
  <si>
    <t xml:space="preserve">Intrakoronárne mikrokatétre </t>
  </si>
  <si>
    <t>Mikrokatéter určený pre CTO</t>
  </si>
  <si>
    <t>PTCA vodiče</t>
  </si>
  <si>
    <t>Špeciálny zdravotnícky materiál na intervenčnú kardiológiu so zameraním na PCI vodiace katétre s hydrofilným povrchom, ktoré sú určené pre radiálny prístup bez použitia zavádzača s príslušenstvom</t>
  </si>
  <si>
    <t>PCI vodiace katétre s hydrofilným povrchom</t>
  </si>
  <si>
    <t>Vodiaci katéter sheathless</t>
  </si>
  <si>
    <t>Špeciálny zdravotnícky materiál pre intervenčnú kardiológiu so zameraním na implantovateľné telieska (okluzory) zo samoexpandovateľného materiálu pre uzáver vrodených a získaných srdcových skratov a defektov perkutánnou cestou – defektov predsieňového a komorového septa, patent foramen ovale, patent ductus arteriosus, špeciálne okluzory na uzáver uška ľavej predsiene u pacientov s fibriláciou predsiení, okluzory na uzavretie nežiaducich cievnych komunikácií a paravalvulárneho leaku. Príslušenstvo potrebné pre tento typ výkonov – kalibračné balónikové katétre určené na meranie veľkosti defektov, vodiče a zavádzacie systémy určené na zavedenie okluzorov</t>
  </si>
  <si>
    <t>Okluzory pre uzáver defektov komorového septa, rôznych typov vrodených alebo poinfarktových defektov</t>
  </si>
  <si>
    <t>Okluzory pre uzáver PFO rôznych veľkostí, spojenie diskov musí umožňovať voľný pohyb diskov a septa</t>
  </si>
  <si>
    <t>Okluzory pre uzáver PDA rôznych typov a veľkostí, s možnosťou uzavretia PDA z arteriálnej aj venóznej strany</t>
  </si>
  <si>
    <t>Okluzory na uzáver uška ľavej predsiene u pacientov s fibriláciou predsiení s možnosťou repozície okluzora a jeho bezpečnej fixácie v tkanive</t>
  </si>
  <si>
    <t>Kalibračné balónikové katétre určené na meranie veľkosti defektov predsieňového septa, s RTG-markermi</t>
  </si>
  <si>
    <t>Vodiče špeciálne určené na dosiahnutie defektu a zavedenie okluzora s možnosťou vytvorenia slučky</t>
  </si>
  <si>
    <t>Sortimentná skladba nevyhnutného príslušenstva pre časť 26 je prílohou tejto prílohy.</t>
  </si>
  <si>
    <t>Časť 26</t>
  </si>
  <si>
    <t>Špeciálny zdravotnícky materiál pre intervenčnú kardiológiu so zameraním na jednorazové intraaortálne balónikové katétre (IABK) s príslušenstvom, technológia s optickým vláknom kompatibilná s IAB pumpou Cardiosave, v malých rozmeroch, vhodné aj na zavedenie bez zavádzača (sheathless), bez potreby zvlhčenia balónika pred zavedením a s dobrou flexibilitou (bez obsahu nerezovej ocele) a veľkou abrazívnou odolnosťou</t>
  </si>
  <si>
    <t>Kontrapulzačné katétre štandardné kompatibilné s IABP Cardiosave</t>
  </si>
  <si>
    <t>Kontrapulzačné katétre fiber-optic kompatibilné s IABP Cardiosave</t>
  </si>
  <si>
    <t>Fixačné pomôcky</t>
  </si>
  <si>
    <t>Balónikový PTCA katéter potiahnutý antiproliferatívnou látkou</t>
  </si>
  <si>
    <t>Intrakoronárny stent zo zliatiny CrCo, potiahnutý probucolom a sirolimom</t>
  </si>
  <si>
    <t>Ultratenký intrakoronárny stent zo zliatiny chrómu a kobaltu</t>
  </si>
  <si>
    <t>Balónikový scoring katéter</t>
  </si>
  <si>
    <t>Diagnostický katéter</t>
  </si>
  <si>
    <t>Swan-Ganzov katéter</t>
  </si>
  <si>
    <t>Vodič diagnostický</t>
  </si>
  <si>
    <t>Striekačka do angiografickej pumpy</t>
  </si>
  <si>
    <t>Vysokotlakový trojcestný kohút s rotatingom</t>
  </si>
  <si>
    <t>Vysokotlaková predlžovacia hadička</t>
  </si>
  <si>
    <t>Tlaková predlžovacia hadička</t>
  </si>
  <si>
    <t>Tlakový prevodník</t>
  </si>
  <si>
    <t>Vysokotlaková rampa</t>
  </si>
  <si>
    <t>Kryty na ovládače</t>
  </si>
  <si>
    <t>Punkčná ihla</t>
  </si>
  <si>
    <t>Sortimentná skladba nevyhnutného príslušenstva pre časť 10 je prílohou tejto prílohy.</t>
  </si>
  <si>
    <t xml:space="preserve">Špeciálny zdravotnícky materiál pre intervenčnú kardiológiu so zameraním pre pacientov s obtiažnou koronárnou anatómiou a nutnosťou špeciálnej podpory zavádzacieho systému.                </t>
  </si>
  <si>
    <t>Špeciálny katéter na podporu guidingu</t>
  </si>
  <si>
    <t>Stent s chróm-kobalt technológiou</t>
  </si>
  <si>
    <t>Stenty s karbon.povrchom - skrátená antiagregačná terapia</t>
  </si>
  <si>
    <t>Stenty s karbon.povrchom s Rapamycínom-Sirolímom</t>
  </si>
  <si>
    <t>Stent s chróm-kobalt technológiou s liečivom Paclitaxel</t>
  </si>
  <si>
    <t>Aspiračný katéter na odsávanie trombov</t>
  </si>
  <si>
    <t>Mikrokatétre na podporu PKI, rôzne uhly</t>
  </si>
  <si>
    <t>Dvojlumenový mikrokatéter pre podporu PKI vodiča</t>
  </si>
  <si>
    <t>Katéter s dvojitým lumenom na simultánne meranie tlaku</t>
  </si>
  <si>
    <t>Mikrokatétre pre extrémne vinuté cievy</t>
  </si>
  <si>
    <t>Slučka cievna flexibilná trojroz. na odstraňovanie telies</t>
  </si>
  <si>
    <t>PTCA balónikové katétre</t>
  </si>
  <si>
    <t>Katéter turnipike pre obtiažnu cievnu anatómiu</t>
  </si>
  <si>
    <t>Ventil hemostatický</t>
  </si>
  <si>
    <t xml:space="preserve">Špeciálny zdravotnícky materiál pre invazívnu a intervenčnú kardiológiu so zameraním na katetrizačné riešenie štrukturálnych vád srdca a valvuloplastik: PFO a ASD okluder s flexibilným napojením katétra a designom podporujúcim rýchlu endothelizáciu, hydrofilné vodiče so strednou a vysokou tuhosťou 0,018" a 0,035" priemery, PTFE vodiče 0,035"/190-210 cm, extrakčné slučky s variabilným diametrom, PTV katétre so samocentrujúcou konštrukciou, PTV katétre vysokotlaké, meracie balónikové katétre, inflačné zariadenie pre veľkoobjemové balóniky.                </t>
  </si>
  <si>
    <t>PFO okluder s flexibilným napojením katétra a designom podporujúcim rýchlu endothelizáciu</t>
  </si>
  <si>
    <t>ASD okluder s flexibilným napojením katétra a designom podporujúcim rýchlu endothelizáciu</t>
  </si>
  <si>
    <t>Vodič hydrofilný 0,018" a 0,035"</t>
  </si>
  <si>
    <t>Vodič PTFE 190-210 cm</t>
  </si>
  <si>
    <t>Extrakčné slučky s variabilným diametrom</t>
  </si>
  <si>
    <t>PTV katétre so samocentrujúcou konštrukciou</t>
  </si>
  <si>
    <t>PTV katétre vysokotlaké</t>
  </si>
  <si>
    <t>Meracie balónikové katétre</t>
  </si>
  <si>
    <t>Inflačné zariadenie pre veľkoobjemové balóniky</t>
  </si>
  <si>
    <t>Zavádzací katéter pre oklúdery F6-F12</t>
  </si>
  <si>
    <t>Okluzory pre uzáver defektov predsieňového septa jednoduchých aj viacpočetných defektov</t>
  </si>
  <si>
    <t>Okluzory pre uzáver nežiadúcich cievnych komunikácií a PVL, rôzne typy, kompatibilné s vodiacimi katétrami už od 5F</t>
  </si>
  <si>
    <t>Hydrofilný guiding s atraumatickou špičkou s thermoodolným Hyper-Shaftom a tretím zakrivením pre zvýšenie aortálnej podpory</t>
  </si>
  <si>
    <t>Koronárne stenty pokryté bioabsorbovateľným polymérom uvoľňujúce liečivo Sirolimus</t>
  </si>
  <si>
    <t>Diagnostický katéter pre ľavostrannú a pravostrannú katetrizáciu</t>
  </si>
  <si>
    <t>Intrakoronárny chróm-kobaltový stent potiahnutý everolimom</t>
  </si>
  <si>
    <t>Stent z lekárskej ocele poťahovaný biolimom bez prítomnosti polyméru so schválenou jednomesačnou antiagregačnou liečbou</t>
  </si>
  <si>
    <t>Katéter pre ultrazvukovú vizualizáciu koronárnej tepny – IVUS (digitálny)</t>
  </si>
  <si>
    <t>Intrakoronárne PtCr stenty s bioabsorbovateľným polymérom uvoľňujúcim liečivo Everolimus</t>
  </si>
  <si>
    <t>Balónikové dilatačné katétre DEB uvoľňujúce liečivo Paclitaxel</t>
  </si>
  <si>
    <t>Špeciálny zdravotnícky materiál so zreteľom na stenty z lekárskej ocele, bez polyméru ako nosiča, s aktívnou látkou Biolimus so schválenou mesačnou antiagregačnou liečbou. Požadujú sa tiež katétre na aspiráciu trombov tzv. rýchlej výmeny (RX), balónikové dilatačné katétre, balónikové dilatačné katétre poťahované Paclitaxelom, chrómkobaltové stenty s aktívnou látkou Biolimus a biodegradovateľným polymérom. Požadované sú aj drôty na meranie významnosti stenózy bez nutnosti navodenia stavu hyperémie a katétre pre ultrazvukovú vizualizáciu koronárnej tepny – IVUS.</t>
  </si>
  <si>
    <t xml:space="preserve">Špeciálny zdravotnícky materiál pre invazívnu a intervenčnú kardiológiu so zameraním na antiproliferatívnou látkou potiahnutý balónikový PTCA katéter, vhodný na liečbu in-stent restenózy, chorôb malých ciev a bifurkačných lézií, s dĺžkou od 10mm do 40 mm, s proximálnym shaftom 1,9 F a s distálnym shaftom 2,5F, spolu s ďalším príslušenstvom   </t>
  </si>
  <si>
    <t>Zavádzacie a výmenné systémy špeciálne určené na zavedenie okluzorov</t>
  </si>
  <si>
    <t>Špeciálny zdravotnícky materiál pre invazívnu a intervenčnú kardiológiu so zameraním na intrakoronárne stenty zo zliatiny chrómu a kobaltu, potiahnuté zotarolimom s postupným uvoľňovaním liečiva, kompatibilné s 5F technológiou. Súčasťou  je aj katéter umožňujúci aspiráciu trombov z koronárnych artérií pomocou striekačky, kompatibilný s 6F a 7F inštrumentáriom a so zavedeným styletom</t>
  </si>
  <si>
    <t>Katéter Valvuloplastický</t>
  </si>
  <si>
    <t>Skupina špeciálneho zdravotníckeho materiálu pre intervenčnú kardiológiu so zreteľom najmä na systém rekonštrukcie mitrálnej chlopne aproximáciou tkaniva pomocou perkutánne implantovateľnej mechanickej svorky univerzálnej veľkosti</t>
  </si>
  <si>
    <t>Špeciálny zdravotnícky materiál pre invazívnu a intervenčnú kardiológiu so zameraním na intrakoronárne stenty, s pasívnou karbonovou technológiou pokryté bioabsorbovateľným polymérom a potiahnuté Rapamycinom s postupným uvoľňovaním liečiva. Intrakoronárne stenty zo zliatiny kobaltu a chrómu pokryté bioabsorbovateľným polymérom (COCR) s postupným uvoľňovaním liečiva sirolimus. Katéter dilatačný valvuloplastický</t>
  </si>
</sst>
</file>

<file path=xl/styles.xml><?xml version="1.0" encoding="utf-8"?>
<styleSheet xmlns="http://schemas.openxmlformats.org/spreadsheetml/2006/main">
  <numFmts count="2">
    <numFmt numFmtId="164" formatCode="#,##0.000"/>
    <numFmt numFmtId="165" formatCode="#,##0.00\ _€"/>
  </numFmts>
  <fonts count="11">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rgb="FF000000"/>
      <name val="Calibri"/>
      <family val="2"/>
      <charset val="238"/>
      <scheme val="minor"/>
    </font>
    <font>
      <sz val="10"/>
      <color theme="1"/>
      <name val="Calibri"/>
      <family val="2"/>
      <charset val="238"/>
    </font>
    <font>
      <sz val="10"/>
      <name val="Calibri"/>
      <family val="2"/>
      <charset val="238"/>
    </font>
    <font>
      <sz val="10"/>
      <color theme="9"/>
      <name val="Calibri"/>
      <family val="2"/>
      <charset val="238"/>
      <scheme val="minor"/>
    </font>
    <font>
      <sz val="10"/>
      <color rgb="FFFF0000"/>
      <name val="Calibri"/>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rgb="FF00B050"/>
      </top>
      <bottom/>
      <diagonal/>
    </border>
    <border>
      <left style="double">
        <color rgb="FF00B050"/>
      </left>
      <right style="double">
        <color rgb="FF00B050"/>
      </right>
      <top style="double">
        <color rgb="FF00B050"/>
      </top>
      <bottom style="double">
        <color rgb="FF00B050"/>
      </bottom>
      <diagonal/>
    </border>
    <border>
      <left style="double">
        <color rgb="FF00B050"/>
      </left>
      <right/>
      <top/>
      <bottom/>
      <diagonal/>
    </border>
    <border>
      <left style="double">
        <color rgb="FFFF0000"/>
      </left>
      <right/>
      <top/>
      <bottom/>
      <diagonal/>
    </border>
    <border>
      <left/>
      <right/>
      <top style="double">
        <color rgb="FFFF0000"/>
      </top>
      <bottom/>
      <diagonal/>
    </border>
    <border>
      <left style="double">
        <color rgb="FFFF0000"/>
      </left>
      <right style="double">
        <color rgb="FFFF0000"/>
      </right>
      <top style="double">
        <color rgb="FFFF0000"/>
      </top>
      <bottom style="double">
        <color rgb="FFFF0000"/>
      </bottom>
      <diagonal/>
    </border>
    <border>
      <left style="double">
        <color rgb="FF00B050"/>
      </left>
      <right/>
      <top style="double">
        <color rgb="FF00B050"/>
      </top>
      <bottom style="double">
        <color rgb="FF00B050"/>
      </bottom>
      <diagonal/>
    </border>
    <border>
      <left/>
      <right/>
      <top style="thin">
        <color indexed="64"/>
      </top>
      <bottom style="thin">
        <color indexed="64"/>
      </bottom>
      <diagonal/>
    </border>
    <border>
      <left/>
      <right/>
      <top style="double">
        <color rgb="FF00B050"/>
      </top>
      <bottom style="double">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00B050"/>
      </left>
      <right style="double">
        <color rgb="FF00B050"/>
      </right>
      <top/>
      <bottom style="double">
        <color rgb="FF00B050"/>
      </bottom>
      <diagonal/>
    </border>
    <border>
      <left/>
      <right style="thin">
        <color indexed="64"/>
      </right>
      <top style="thin">
        <color indexed="64"/>
      </top>
      <bottom style="thin">
        <color indexed="64"/>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indexed="64"/>
      </left>
      <right/>
      <top/>
      <bottom style="thin">
        <color indexed="64"/>
      </bottom>
      <diagonal/>
    </border>
    <border>
      <left/>
      <right/>
      <top/>
      <bottom style="thin">
        <color indexed="64"/>
      </bottom>
      <diagonal/>
    </border>
    <border>
      <left style="double">
        <color rgb="FF92D050"/>
      </left>
      <right style="double">
        <color rgb="FF92D050"/>
      </right>
      <top/>
      <bottom style="double">
        <color rgb="FF00B050"/>
      </bottom>
      <diagonal/>
    </border>
    <border>
      <left/>
      <right style="thin">
        <color indexed="64"/>
      </right>
      <top/>
      <bottom style="thin">
        <color indexed="64"/>
      </bottom>
      <diagonal/>
    </border>
    <border>
      <left/>
      <right style="double">
        <color rgb="FF00B050"/>
      </right>
      <top/>
      <bottom/>
      <diagonal/>
    </border>
    <border>
      <left style="double">
        <color rgb="FF00B050"/>
      </left>
      <right/>
      <top/>
      <bottom style="double">
        <color rgb="FF00B050"/>
      </bottom>
      <diagonal/>
    </border>
    <border>
      <left/>
      <right style="thin">
        <color indexed="64"/>
      </right>
      <top style="thin">
        <color indexed="64"/>
      </top>
      <bottom/>
      <diagonal/>
    </border>
    <border>
      <left style="double">
        <color theme="9"/>
      </left>
      <right style="double">
        <color theme="9"/>
      </right>
      <top style="double">
        <color theme="9"/>
      </top>
      <bottom style="double">
        <color theme="9"/>
      </bottom>
      <diagonal/>
    </border>
    <border>
      <left style="double">
        <color theme="9"/>
      </left>
      <right style="thin">
        <color indexed="64"/>
      </right>
      <top style="double">
        <color theme="9"/>
      </top>
      <bottom style="double">
        <color theme="9"/>
      </bottom>
      <diagonal/>
    </border>
    <border>
      <left style="thin">
        <color indexed="64"/>
      </left>
      <right style="double">
        <color theme="9"/>
      </right>
      <top style="double">
        <color theme="9"/>
      </top>
      <bottom style="double">
        <color theme="9"/>
      </bottom>
      <diagonal/>
    </border>
    <border>
      <left/>
      <right style="double">
        <color theme="9"/>
      </right>
      <top style="double">
        <color theme="9"/>
      </top>
      <bottom style="double">
        <color theme="9"/>
      </bottom>
      <diagonal/>
    </border>
    <border>
      <left style="double">
        <color theme="9"/>
      </left>
      <right/>
      <top style="double">
        <color theme="9"/>
      </top>
      <bottom style="double">
        <color theme="9"/>
      </bottom>
      <diagonal/>
    </border>
    <border>
      <left style="double">
        <color theme="9"/>
      </left>
      <right style="double">
        <color theme="9"/>
      </right>
      <top/>
      <bottom style="double">
        <color theme="9"/>
      </bottom>
      <diagonal/>
    </border>
    <border>
      <left/>
      <right/>
      <top/>
      <bottom style="double">
        <color theme="9"/>
      </bottom>
      <diagonal/>
    </border>
    <border>
      <left/>
      <right style="double">
        <color theme="9"/>
      </right>
      <top/>
      <bottom style="double">
        <color theme="9"/>
      </bottom>
      <diagonal/>
    </border>
    <border>
      <left/>
      <right style="double">
        <color theme="9"/>
      </right>
      <top/>
      <bottom/>
      <diagonal/>
    </border>
    <border>
      <left style="double">
        <color theme="9"/>
      </left>
      <right style="double">
        <color theme="9"/>
      </right>
      <top style="double">
        <color theme="9"/>
      </top>
      <bottom/>
      <diagonal/>
    </border>
    <border>
      <left/>
      <right style="thin">
        <color indexed="64"/>
      </right>
      <top/>
      <bottom/>
      <diagonal/>
    </border>
    <border>
      <left style="double">
        <color rgb="FF00B050"/>
      </left>
      <right/>
      <top style="double">
        <color theme="9"/>
      </top>
      <bottom style="double">
        <color theme="9"/>
      </bottom>
      <diagonal/>
    </border>
    <border>
      <left style="double">
        <color theme="9"/>
      </left>
      <right style="thin">
        <color indexed="64"/>
      </right>
      <top style="double">
        <color theme="9"/>
      </top>
      <bottom/>
      <diagonal/>
    </border>
    <border>
      <left style="thin">
        <color indexed="64"/>
      </left>
      <right/>
      <top/>
      <bottom/>
      <diagonal/>
    </border>
    <border>
      <left style="double">
        <color theme="9"/>
      </left>
      <right style="double">
        <color theme="9"/>
      </right>
      <top/>
      <bottom/>
      <diagonal/>
    </border>
  </borders>
  <cellStyleXfs count="1">
    <xf numFmtId="0" fontId="0" fillId="0" borderId="0"/>
  </cellStyleXfs>
  <cellXfs count="234">
    <xf numFmtId="0" fontId="0" fillId="0" borderId="0" xfId="0"/>
    <xf numFmtId="0" fontId="1" fillId="0" borderId="0" xfId="0" applyFon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2" borderId="6" xfId="0" applyFill="1" applyBorder="1"/>
    <xf numFmtId="0" fontId="0" fillId="0" borderId="13" xfId="0" applyBorder="1"/>
    <xf numFmtId="0" fontId="0" fillId="0" borderId="11" xfId="0" applyFont="1" applyBorder="1"/>
    <xf numFmtId="4" fontId="1" fillId="0" borderId="0" xfId="0" applyNumberFormat="1" applyFont="1"/>
    <xf numFmtId="0" fontId="0" fillId="0" borderId="0" xfId="0" applyFont="1" applyBorder="1"/>
    <xf numFmtId="0" fontId="0" fillId="0" borderId="19" xfId="0" applyFont="1" applyBorder="1"/>
    <xf numFmtId="0" fontId="2" fillId="4" borderId="1" xfId="0" applyFont="1" applyFill="1" applyBorder="1" applyAlignment="1">
      <alignment horizontal="center"/>
    </xf>
    <xf numFmtId="0" fontId="0" fillId="0" borderId="0" xfId="0" applyFont="1"/>
    <xf numFmtId="3" fontId="0" fillId="0" borderId="0" xfId="0" applyNumberFormat="1" applyFont="1"/>
    <xf numFmtId="4" fontId="0" fillId="0" borderId="0" xfId="0" applyNumberFormat="1" applyFont="1"/>
    <xf numFmtId="4" fontId="0" fillId="0" borderId="0" xfId="0" applyNumberFormat="1" applyFont="1" applyFill="1"/>
    <xf numFmtId="3" fontId="0" fillId="0" borderId="19" xfId="0" applyNumberFormat="1" applyFont="1" applyBorder="1"/>
    <xf numFmtId="4" fontId="0" fillId="0" borderId="19" xfId="0" applyNumberFormat="1" applyFont="1" applyBorder="1"/>
    <xf numFmtId="4" fontId="0" fillId="0" borderId="20" xfId="0" applyNumberFormat="1" applyFont="1" applyBorder="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0" fillId="0" borderId="10" xfId="0" applyNumberFormat="1" applyFont="1" applyBorder="1"/>
    <xf numFmtId="0" fontId="3" fillId="0" borderId="0" xfId="0" applyFont="1"/>
    <xf numFmtId="0" fontId="4" fillId="0" borderId="0" xfId="0" applyFont="1"/>
    <xf numFmtId="3" fontId="3" fillId="0" borderId="0" xfId="0" applyNumberFormat="1" applyFont="1"/>
    <xf numFmtId="4" fontId="3" fillId="0" borderId="0" xfId="0" applyNumberFormat="1" applyFont="1"/>
    <xf numFmtId="4" fontId="4" fillId="0" borderId="0" xfId="0" applyNumberFormat="1" applyFont="1"/>
    <xf numFmtId="0" fontId="3" fillId="0" borderId="0" xfId="0" applyFont="1" applyFill="1"/>
    <xf numFmtId="3" fontId="3" fillId="0" borderId="0" xfId="0" applyNumberFormat="1" applyFont="1" applyFill="1"/>
    <xf numFmtId="4" fontId="3" fillId="0" borderId="0" xfId="0" applyNumberFormat="1" applyFont="1" applyFill="1"/>
    <xf numFmtId="0" fontId="5" fillId="0" borderId="0" xfId="0" applyFont="1" applyAlignment="1">
      <alignment vertical="center"/>
    </xf>
    <xf numFmtId="0" fontId="3" fillId="0" borderId="11" xfId="0" applyFont="1" applyBorder="1"/>
    <xf numFmtId="0" fontId="3" fillId="0" borderId="19" xfId="0" applyFont="1" applyBorder="1"/>
    <xf numFmtId="3" fontId="3" fillId="0" borderId="19" xfId="0" applyNumberFormat="1" applyFont="1" applyBorder="1"/>
    <xf numFmtId="4" fontId="3" fillId="0" borderId="19" xfId="0" applyNumberFormat="1" applyFont="1" applyBorder="1"/>
    <xf numFmtId="4" fontId="3" fillId="0" borderId="20" xfId="0" applyNumberFormat="1" applyFont="1" applyBorder="1"/>
    <xf numFmtId="0" fontId="3" fillId="0" borderId="0" xfId="0" applyFont="1" applyAlignment="1">
      <alignment horizontal="left"/>
    </xf>
    <xf numFmtId="0" fontId="3" fillId="0" borderId="0" xfId="0" applyFont="1" applyBorder="1"/>
    <xf numFmtId="3" fontId="3" fillId="0" borderId="0" xfId="0" applyNumberFormat="1" applyFont="1" applyBorder="1"/>
    <xf numFmtId="4" fontId="3" fillId="0" borderId="0" xfId="0" applyNumberFormat="1" applyFont="1" applyBorder="1"/>
    <xf numFmtId="0" fontId="3" fillId="0" borderId="0" xfId="0" applyFont="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0" fontId="5" fillId="4" borderId="1" xfId="0" applyFont="1" applyFill="1" applyBorder="1" applyAlignment="1">
      <alignment horizontal="center"/>
    </xf>
    <xf numFmtId="2" fontId="5" fillId="4" borderId="2" xfId="0" applyNumberFormat="1" applyFont="1" applyFill="1" applyBorder="1" applyAlignment="1">
      <alignment horizontal="center"/>
    </xf>
    <xf numFmtId="164" fontId="5" fillId="4" borderId="14" xfId="0" applyNumberFormat="1" applyFont="1" applyFill="1" applyBorder="1" applyAlignment="1">
      <alignment horizontal="center"/>
    </xf>
    <xf numFmtId="0" fontId="3" fillId="0" borderId="0" xfId="0" applyFont="1" applyAlignment="1">
      <alignment horizontal="center"/>
    </xf>
    <xf numFmtId="0" fontId="3" fillId="0" borderId="16" xfId="0" applyFont="1" applyBorder="1" applyAlignment="1">
      <alignment horizontal="right" vertical="center"/>
    </xf>
    <xf numFmtId="0" fontId="3" fillId="0" borderId="1" xfId="0" applyFont="1" applyBorder="1" applyAlignment="1">
      <alignment horizontal="center" vertical="center"/>
    </xf>
    <xf numFmtId="3" fontId="3" fillId="0" borderId="2" xfId="0" applyNumberFormat="1" applyFont="1" applyBorder="1" applyAlignment="1">
      <alignment vertical="center"/>
    </xf>
    <xf numFmtId="0" fontId="3" fillId="0" borderId="1" xfId="0" applyFont="1" applyBorder="1" applyAlignment="1">
      <alignment horizontal="right" vertical="center"/>
    </xf>
    <xf numFmtId="0" fontId="3" fillId="0" borderId="23" xfId="0" applyFont="1" applyBorder="1" applyAlignment="1">
      <alignment vertical="center"/>
    </xf>
    <xf numFmtId="0" fontId="3" fillId="0" borderId="5" xfId="0" applyFont="1" applyBorder="1"/>
    <xf numFmtId="4" fontId="3" fillId="0" borderId="10" xfId="0" applyNumberFormat="1" applyFont="1" applyBorder="1"/>
    <xf numFmtId="0" fontId="3" fillId="0" borderId="6" xfId="0" applyFont="1" applyBorder="1"/>
    <xf numFmtId="0" fontId="3" fillId="0" borderId="7" xfId="0" applyFont="1" applyBorder="1"/>
    <xf numFmtId="0" fontId="3" fillId="2" borderId="6" xfId="0" applyFont="1" applyFill="1" applyBorder="1"/>
    <xf numFmtId="0" fontId="3" fillId="0" borderId="13" xfId="0" applyFont="1" applyBorder="1"/>
    <xf numFmtId="0" fontId="3" fillId="0" borderId="10" xfId="0" applyFont="1" applyBorder="1"/>
    <xf numFmtId="0" fontId="3" fillId="0" borderId="8" xfId="0" applyFont="1" applyBorder="1"/>
    <xf numFmtId="0" fontId="3" fillId="0" borderId="9" xfId="0" applyFont="1" applyBorder="1"/>
    <xf numFmtId="0" fontId="5" fillId="4" borderId="14" xfId="0" applyFont="1" applyFill="1" applyBorder="1" applyAlignment="1">
      <alignment horizontal="center"/>
    </xf>
    <xf numFmtId="2" fontId="5" fillId="4" borderId="3" xfId="0" applyNumberFormat="1" applyFont="1" applyFill="1" applyBorder="1" applyAlignment="1">
      <alignment horizontal="center"/>
    </xf>
    <xf numFmtId="0" fontId="3" fillId="0" borderId="6" xfId="0" applyFont="1" applyBorder="1" applyAlignment="1"/>
    <xf numFmtId="0" fontId="2" fillId="0" borderId="0" xfId="0" applyFont="1" applyAlignment="1">
      <alignment vertical="center"/>
    </xf>
    <xf numFmtId="4"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4" borderId="14" xfId="0" applyFont="1" applyFill="1" applyBorder="1" applyAlignment="1">
      <alignment horizontal="center"/>
    </xf>
    <xf numFmtId="2" fontId="2" fillId="4" borderId="3" xfId="0" applyNumberFormat="1" applyFont="1" applyFill="1" applyBorder="1" applyAlignment="1">
      <alignment horizontal="center"/>
    </xf>
    <xf numFmtId="164" fontId="2" fillId="4" borderId="14" xfId="0" applyNumberFormat="1" applyFont="1" applyFill="1" applyBorder="1" applyAlignment="1">
      <alignment horizontal="center"/>
    </xf>
    <xf numFmtId="0" fontId="3" fillId="0" borderId="17" xfId="0" applyFont="1" applyBorder="1" applyAlignment="1">
      <alignment vertical="center"/>
    </xf>
    <xf numFmtId="3" fontId="3" fillId="0" borderId="6" xfId="0" applyNumberFormat="1" applyFont="1" applyBorder="1" applyAlignment="1"/>
    <xf numFmtId="3" fontId="3" fillId="0" borderId="17" xfId="0" applyNumberFormat="1" applyFont="1" applyBorder="1" applyAlignment="1"/>
    <xf numFmtId="0" fontId="3" fillId="0" borderId="0" xfId="0" applyFont="1" applyBorder="1" applyAlignment="1">
      <alignment wrapText="1"/>
    </xf>
    <xf numFmtId="3" fontId="3" fillId="0" borderId="2" xfId="0" applyNumberFormat="1" applyFont="1" applyBorder="1" applyAlignment="1"/>
    <xf numFmtId="0" fontId="3" fillId="0" borderId="17" xfId="0" applyFont="1" applyBorder="1" applyAlignment="1"/>
    <xf numFmtId="0" fontId="0" fillId="0" borderId="17" xfId="0" applyFont="1" applyBorder="1" applyAlignment="1"/>
    <xf numFmtId="0" fontId="0" fillId="0" borderId="6" xfId="0" applyFont="1" applyBorder="1" applyAlignment="1"/>
    <xf numFmtId="0" fontId="0" fillId="0" borderId="0" xfId="0" applyFont="1" applyBorder="1" applyAlignment="1">
      <alignment wrapText="1"/>
    </xf>
    <xf numFmtId="49" fontId="6" fillId="3" borderId="0" xfId="0" applyNumberFormat="1" applyFont="1" applyFill="1" applyBorder="1" applyAlignment="1" applyProtection="1">
      <alignment horizontal="left" vertical="center" wrapText="1"/>
      <protection locked="0"/>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4" fontId="0" fillId="0" borderId="0" xfId="0" applyNumberFormat="1" applyFont="1" applyBorder="1"/>
    <xf numFmtId="0" fontId="3" fillId="0" borderId="16" xfId="0" applyFont="1" applyBorder="1" applyAlignment="1">
      <alignment horizontal="center" vertical="center"/>
    </xf>
    <xf numFmtId="0" fontId="8" fillId="0" borderId="1" xfId="0" applyFont="1" applyBorder="1" applyAlignment="1">
      <alignment vertical="center" wrapText="1"/>
    </xf>
    <xf numFmtId="0" fontId="8" fillId="0" borderId="16" xfId="0" applyFont="1" applyBorder="1" applyAlignment="1">
      <alignment horizontal="left" vertical="center" wrapText="1"/>
    </xf>
    <xf numFmtId="0" fontId="7" fillId="0" borderId="1" xfId="0" applyFont="1" applyBorder="1" applyAlignment="1">
      <alignment vertical="center" wrapText="1"/>
    </xf>
    <xf numFmtId="0" fontId="0" fillId="0" borderId="22" xfId="0" applyBorder="1"/>
    <xf numFmtId="3" fontId="3" fillId="0" borderId="21" xfId="0" applyNumberFormat="1" applyFont="1" applyBorder="1" applyAlignment="1">
      <alignment vertical="center"/>
    </xf>
    <xf numFmtId="0" fontId="8" fillId="0" borderId="16" xfId="0" applyFont="1" applyBorder="1" applyAlignment="1">
      <alignment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21" xfId="0" applyFont="1" applyBorder="1" applyAlignment="1">
      <alignment horizontal="right" vertical="center"/>
    </xf>
    <xf numFmtId="0" fontId="3" fillId="0" borderId="24" xfId="0" applyFont="1" applyBorder="1" applyAlignment="1">
      <alignment horizontal="center" vertical="center"/>
    </xf>
    <xf numFmtId="0" fontId="7" fillId="0" borderId="1" xfId="0" applyFont="1" applyBorder="1" applyAlignment="1">
      <alignment vertical="center"/>
    </xf>
    <xf numFmtId="0" fontId="3" fillId="0" borderId="22" xfId="0" applyFont="1" applyBorder="1" applyAlignment="1">
      <alignment horizontal="center" vertical="center"/>
    </xf>
    <xf numFmtId="0" fontId="3" fillId="0" borderId="2" xfId="0" applyFont="1" applyBorder="1" applyAlignment="1">
      <alignment horizontal="right" vertical="center"/>
    </xf>
    <xf numFmtId="0" fontId="3" fillId="0" borderId="18" xfId="0" applyFont="1" applyBorder="1" applyAlignment="1">
      <alignment horizontal="center" vertical="center"/>
    </xf>
    <xf numFmtId="0" fontId="0" fillId="0" borderId="2" xfId="0" applyBorder="1" applyAlignment="1">
      <alignment horizontal="right" vertical="center"/>
    </xf>
    <xf numFmtId="0" fontId="0" fillId="0" borderId="2" xfId="0" applyFont="1" applyBorder="1" applyAlignment="1">
      <alignment horizontal="right" vertical="center"/>
    </xf>
    <xf numFmtId="0" fontId="0" fillId="0" borderId="21" xfId="0" applyBorder="1" applyAlignment="1">
      <alignment horizontal="right" vertical="center"/>
    </xf>
    <xf numFmtId="0" fontId="3" fillId="0" borderId="22" xfId="0" applyFont="1" applyBorder="1" applyAlignment="1">
      <alignment vertical="center"/>
    </xf>
    <xf numFmtId="0" fontId="3" fillId="0" borderId="12" xfId="0" applyFont="1" applyBorder="1" applyAlignment="1">
      <alignment vertical="center"/>
    </xf>
    <xf numFmtId="0" fontId="0" fillId="0" borderId="12" xfId="0" applyBorder="1" applyAlignment="1">
      <alignment vertical="center"/>
    </xf>
    <xf numFmtId="0" fontId="0" fillId="0" borderId="1" xfId="0" applyBorder="1" applyAlignment="1">
      <alignment horizontal="center" vertical="center"/>
    </xf>
    <xf numFmtId="0" fontId="0" fillId="0" borderId="12" xfId="0" applyFont="1" applyBorder="1" applyAlignment="1">
      <alignment vertical="center"/>
    </xf>
    <xf numFmtId="0" fontId="0" fillId="0" borderId="1" xfId="0" applyFont="1" applyBorder="1" applyAlignment="1">
      <alignment horizontal="center" vertical="center"/>
    </xf>
    <xf numFmtId="0" fontId="0" fillId="0" borderId="22" xfId="0" applyBorder="1" applyAlignment="1">
      <alignment vertical="center"/>
    </xf>
    <xf numFmtId="0" fontId="3" fillId="0" borderId="16" xfId="0" applyFont="1" applyBorder="1" applyAlignment="1">
      <alignment horizontal="center" vertical="center"/>
    </xf>
    <xf numFmtId="0" fontId="7" fillId="6" borderId="1" xfId="0" applyFont="1" applyFill="1" applyBorder="1" applyAlignment="1">
      <alignment vertical="center" wrapText="1"/>
    </xf>
    <xf numFmtId="165" fontId="3" fillId="2" borderId="17" xfId="0" applyNumberFormat="1" applyFont="1" applyFill="1" applyBorder="1" applyAlignment="1">
      <alignment vertical="center"/>
    </xf>
    <xf numFmtId="165" fontId="3" fillId="0" borderId="17" xfId="0" applyNumberFormat="1" applyFont="1" applyBorder="1" applyAlignment="1"/>
    <xf numFmtId="165" fontId="3" fillId="6" borderId="17" xfId="0" applyNumberFormat="1" applyFont="1" applyFill="1" applyBorder="1" applyAlignment="1">
      <alignment vertical="center"/>
    </xf>
    <xf numFmtId="165" fontId="3" fillId="0" borderId="0" xfId="0" applyNumberFormat="1" applyFont="1" applyBorder="1"/>
    <xf numFmtId="165" fontId="3" fillId="0" borderId="5" xfId="0" applyNumberFormat="1" applyFont="1" applyBorder="1"/>
    <xf numFmtId="165" fontId="3" fillId="0" borderId="0" xfId="0" applyNumberFormat="1" applyFont="1"/>
    <xf numFmtId="165" fontId="3" fillId="0" borderId="4" xfId="0" applyNumberFormat="1" applyFont="1" applyBorder="1"/>
    <xf numFmtId="165" fontId="3" fillId="0" borderId="10" xfId="0" applyNumberFormat="1" applyFont="1" applyBorder="1"/>
    <xf numFmtId="165" fontId="3" fillId="0" borderId="26" xfId="0" applyNumberFormat="1" applyFont="1" applyBorder="1" applyAlignment="1">
      <alignment vertical="center"/>
    </xf>
    <xf numFmtId="165" fontId="3" fillId="0" borderId="6" xfId="0" applyNumberFormat="1" applyFont="1" applyBorder="1" applyAlignment="1"/>
    <xf numFmtId="3" fontId="3" fillId="0" borderId="26" xfId="0" applyNumberFormat="1" applyFont="1" applyBorder="1" applyAlignment="1"/>
    <xf numFmtId="3" fontId="3" fillId="0" borderId="26" xfId="0" applyNumberFormat="1" applyFont="1" applyBorder="1" applyAlignment="1">
      <alignment vertical="center"/>
    </xf>
    <xf numFmtId="3" fontId="3" fillId="0" borderId="11" xfId="0" applyNumberFormat="1" applyFont="1" applyBorder="1" applyAlignment="1"/>
    <xf numFmtId="4" fontId="3" fillId="0" borderId="30" xfId="0" applyNumberFormat="1" applyFont="1" applyBorder="1" applyAlignment="1"/>
    <xf numFmtId="4" fontId="3" fillId="0" borderId="28" xfId="0" applyNumberFormat="1" applyFont="1" applyBorder="1" applyAlignment="1"/>
    <xf numFmtId="4" fontId="3" fillId="0" borderId="31" xfId="0" applyNumberFormat="1" applyFont="1" applyBorder="1" applyAlignment="1"/>
    <xf numFmtId="4" fontId="3" fillId="0" borderId="24" xfId="0" applyNumberFormat="1" applyFont="1" applyBorder="1" applyAlignment="1"/>
    <xf numFmtId="4" fontId="3" fillId="0" borderId="32" xfId="0" applyNumberFormat="1" applyFont="1" applyBorder="1" applyAlignment="1"/>
    <xf numFmtId="4" fontId="3" fillId="0" borderId="33" xfId="0" applyNumberFormat="1" applyFont="1" applyBorder="1" applyAlignment="1"/>
    <xf numFmtId="4" fontId="3" fillId="0" borderId="35" xfId="0" applyNumberFormat="1" applyFont="1" applyBorder="1" applyAlignment="1"/>
    <xf numFmtId="3" fontId="3" fillId="0" borderId="28" xfId="0" applyNumberFormat="1" applyFont="1" applyBorder="1" applyAlignment="1"/>
    <xf numFmtId="4" fontId="3" fillId="0" borderId="36" xfId="0" applyNumberFormat="1" applyFont="1" applyBorder="1" applyAlignment="1"/>
    <xf numFmtId="165" fontId="3" fillId="6" borderId="26" xfId="0" applyNumberFormat="1" applyFont="1" applyFill="1" applyBorder="1" applyAlignment="1">
      <alignment vertical="center"/>
    </xf>
    <xf numFmtId="165" fontId="3" fillId="0" borderId="31" xfId="0" applyNumberFormat="1" applyFont="1" applyBorder="1" applyAlignment="1"/>
    <xf numFmtId="165" fontId="3" fillId="0" borderId="28" xfId="0" applyNumberFormat="1" applyFont="1" applyBorder="1" applyAlignment="1"/>
    <xf numFmtId="165" fontId="3" fillId="0" borderId="37" xfId="0" applyNumberFormat="1" applyFont="1" applyBorder="1" applyAlignment="1"/>
    <xf numFmtId="4" fontId="3" fillId="0" borderId="37" xfId="0" applyNumberFormat="1" applyFont="1" applyBorder="1" applyAlignment="1"/>
    <xf numFmtId="4" fontId="3" fillId="0" borderId="38" xfId="0" applyNumberFormat="1" applyFont="1" applyBorder="1" applyAlignment="1"/>
    <xf numFmtId="4" fontId="3" fillId="0" borderId="0" xfId="0" applyNumberFormat="1" applyFont="1" applyBorder="1" applyAlignment="1"/>
    <xf numFmtId="0" fontId="9" fillId="0" borderId="12" xfId="0" applyFont="1" applyBorder="1" applyAlignment="1">
      <alignment vertical="center"/>
    </xf>
    <xf numFmtId="4" fontId="5" fillId="0" borderId="28" xfId="0" applyNumberFormat="1" applyFont="1" applyBorder="1" applyAlignment="1"/>
    <xf numFmtId="4" fontId="3" fillId="0" borderId="39" xfId="0" applyNumberFormat="1" applyFont="1" applyBorder="1" applyAlignment="1"/>
    <xf numFmtId="3" fontId="0" fillId="0" borderId="26" xfId="0" applyNumberFormat="1" applyFont="1" applyBorder="1" applyAlignment="1"/>
    <xf numFmtId="4" fontId="0" fillId="0" borderId="28" xfId="0" applyNumberFormat="1" applyFont="1" applyBorder="1" applyAlignment="1"/>
    <xf numFmtId="3" fontId="0" fillId="0" borderId="11" xfId="0" applyNumberFormat="1" applyFont="1" applyBorder="1" applyAlignment="1"/>
    <xf numFmtId="4" fontId="0" fillId="0" borderId="38" xfId="0" applyNumberFormat="1" applyFont="1" applyBorder="1" applyAlignment="1"/>
    <xf numFmtId="4" fontId="0" fillId="0" borderId="37" xfId="0" applyNumberFormat="1" applyFont="1" applyBorder="1" applyAlignment="1"/>
    <xf numFmtId="4" fontId="3" fillId="0" borderId="41" xfId="0" applyNumberFormat="1" applyFont="1" applyBorder="1" applyAlignment="1"/>
    <xf numFmtId="4" fontId="3" fillId="0" borderId="7" xfId="0" applyNumberFormat="1" applyFont="1" applyBorder="1" applyAlignment="1"/>
    <xf numFmtId="4" fontId="3" fillId="0" borderId="42" xfId="0" applyNumberFormat="1" applyFont="1" applyBorder="1" applyAlignment="1"/>
    <xf numFmtId="165" fontId="3" fillId="2" borderId="28" xfId="0" applyNumberFormat="1" applyFont="1" applyFill="1" applyBorder="1" applyAlignment="1"/>
    <xf numFmtId="4" fontId="3" fillId="6" borderId="26" xfId="0" applyNumberFormat="1" applyFont="1" applyFill="1" applyBorder="1" applyAlignment="1"/>
    <xf numFmtId="4" fontId="3" fillId="6" borderId="17" xfId="0" applyNumberFormat="1" applyFont="1" applyFill="1" applyBorder="1" applyAlignment="1"/>
    <xf numFmtId="4" fontId="3" fillId="2" borderId="28" xfId="0" applyNumberFormat="1" applyFont="1" applyFill="1" applyBorder="1" applyAlignment="1"/>
    <xf numFmtId="4" fontId="3" fillId="2" borderId="34" xfId="0" applyNumberFormat="1" applyFont="1" applyFill="1" applyBorder="1" applyAlignment="1"/>
    <xf numFmtId="4" fontId="3" fillId="2" borderId="31" xfId="0" applyNumberFormat="1" applyFont="1" applyFill="1" applyBorder="1" applyAlignment="1"/>
    <xf numFmtId="4" fontId="3" fillId="6" borderId="6" xfId="0" applyNumberFormat="1" applyFont="1" applyFill="1" applyBorder="1" applyAlignment="1"/>
    <xf numFmtId="4" fontId="3" fillId="2" borderId="0" xfId="0" applyNumberFormat="1" applyFont="1" applyFill="1" applyBorder="1" applyAlignment="1"/>
    <xf numFmtId="4" fontId="0" fillId="6" borderId="17" xfId="0" applyNumberFormat="1" applyFont="1" applyFill="1" applyBorder="1" applyAlignment="1"/>
    <xf numFmtId="4" fontId="0" fillId="2" borderId="28" xfId="0" applyNumberFormat="1" applyFont="1" applyFill="1" applyBorder="1" applyAlignment="1"/>
    <xf numFmtId="4" fontId="3" fillId="2" borderId="32" xfId="0" applyNumberFormat="1" applyFont="1" applyFill="1" applyBorder="1" applyAlignment="1"/>
    <xf numFmtId="4" fontId="3" fillId="2" borderId="40" xfId="0" applyNumberFormat="1" applyFont="1" applyFill="1" applyBorder="1" applyAlignment="1"/>
    <xf numFmtId="4" fontId="3" fillId="2" borderId="29" xfId="0" applyNumberFormat="1" applyFont="1" applyFill="1" applyBorder="1" applyAlignment="1"/>
    <xf numFmtId="4" fontId="3" fillId="2" borderId="37" xfId="0" applyNumberFormat="1" applyFont="1" applyFill="1" applyBorder="1" applyAlignment="1"/>
    <xf numFmtId="0" fontId="10" fillId="0" borderId="1" xfId="0" applyFont="1" applyBorder="1" applyAlignment="1">
      <alignmen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3" fillId="0" borderId="0" xfId="0" applyFont="1" applyAlignment="1">
      <alignment horizontal="left"/>
    </xf>
    <xf numFmtId="0" fontId="3" fillId="0" borderId="25" xfId="0" applyFont="1" applyBorder="1" applyAlignment="1">
      <alignment horizontal="left"/>
    </xf>
    <xf numFmtId="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6" borderId="2" xfId="0" applyFont="1" applyFill="1" applyBorder="1" applyAlignment="1">
      <alignment horizontal="left" wrapText="1"/>
    </xf>
    <xf numFmtId="0" fontId="7" fillId="6" borderId="12" xfId="0" applyFont="1" applyFill="1" applyBorder="1" applyAlignment="1">
      <alignment horizontal="left" wrapText="1"/>
    </xf>
    <xf numFmtId="0" fontId="7" fillId="6" borderId="18" xfId="0" applyFont="1" applyFill="1" applyBorder="1" applyAlignment="1">
      <alignment horizontal="left" wrapText="1"/>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12" xfId="0" applyFont="1" applyBorder="1" applyAlignment="1">
      <alignment horizontal="left" wrapText="1"/>
    </xf>
    <xf numFmtId="0" fontId="7" fillId="0" borderId="18" xfId="0" applyFont="1" applyBorder="1" applyAlignment="1">
      <alignment horizontal="left"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7" fillId="0" borderId="27" xfId="0" applyFont="1" applyBorder="1" applyAlignment="1">
      <alignment horizontal="left" vertical="center" wrapText="1"/>
    </xf>
    <xf numFmtId="0" fontId="7" fillId="0" borderId="27" xfId="0" applyFont="1" applyBorder="1" applyAlignment="1">
      <alignment horizontal="left" wrapText="1"/>
    </xf>
    <xf numFmtId="4" fontId="5" fillId="5" borderId="21" xfId="0" applyNumberFormat="1" applyFont="1" applyFill="1" applyBorder="1" applyAlignment="1">
      <alignment horizontal="center" vertical="center" wrapText="1"/>
    </xf>
    <xf numFmtId="4" fontId="5" fillId="5" borderId="22" xfId="0" applyNumberFormat="1" applyFont="1" applyFill="1" applyBorder="1" applyAlignment="1">
      <alignment horizontal="center" vertical="center" wrapText="1"/>
    </xf>
    <xf numFmtId="4" fontId="5" fillId="5" borderId="24"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left"/>
    </xf>
    <xf numFmtId="0" fontId="0" fillId="5" borderId="14"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 xfId="0" applyFont="1" applyFill="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horizontal="left" vertical="center"/>
    </xf>
    <xf numFmtId="0" fontId="7" fillId="0" borderId="27" xfId="0" applyFont="1" applyBorder="1" applyAlignment="1">
      <alignment horizontal="left"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3" fillId="0" borderId="1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10" fillId="0" borderId="2" xfId="0" applyFont="1" applyBorder="1" applyAlignment="1">
      <alignment horizontal="left" wrapText="1"/>
    </xf>
    <xf numFmtId="0" fontId="10" fillId="0" borderId="2" xfId="0" applyFont="1" applyBorder="1" applyAlignment="1">
      <alignment horizontal="left" vertical="center" wrapText="1"/>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Vzory_20160418/343-SP-p3-opis_a_c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klad pre kriterium"/>
      <sheetName val="Ciselnik"/>
    </sheetNames>
    <sheetDataSet>
      <sheetData sheetId="0"/>
      <sheetData sheetId="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topLeftCell="A13" zoomScaleNormal="100" zoomScaleSheetLayoutView="90" workbookViewId="0">
      <selection activeCell="C33" sqref="C33"/>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8.6640625" style="25" customWidth="1"/>
    <col min="6" max="7" width="9.88671875" style="25" customWidth="1"/>
    <col min="8" max="8" width="31.1093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102</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2"/>
      <c r="D7" s="34" t="s">
        <v>96</v>
      </c>
      <c r="E7" s="35"/>
      <c r="F7" s="36"/>
      <c r="G7" s="37"/>
      <c r="H7" s="37"/>
      <c r="I7" s="37"/>
      <c r="J7" s="37"/>
      <c r="K7" s="37"/>
      <c r="L7" s="38"/>
    </row>
    <row r="8" spans="1:15" ht="14.4" thickTop="1">
      <c r="A8" s="39"/>
      <c r="B8" s="39"/>
      <c r="C8" s="39"/>
      <c r="D8" s="40"/>
      <c r="E8" s="40"/>
      <c r="F8" s="41"/>
      <c r="G8" s="42"/>
      <c r="H8" s="42"/>
      <c r="I8" s="42"/>
      <c r="J8" s="42"/>
      <c r="K8" s="42"/>
      <c r="L8" s="42"/>
    </row>
    <row r="9" spans="1:15" s="43" customFormat="1" ht="3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s="43" customFormat="1" ht="27.6">
      <c r="A10" s="187"/>
      <c r="B10" s="189"/>
      <c r="C10" s="190"/>
      <c r="D10" s="185"/>
      <c r="E10" s="185"/>
      <c r="F10" s="190"/>
      <c r="G10" s="185"/>
      <c r="H10" s="190"/>
      <c r="I10" s="44" t="s">
        <v>15</v>
      </c>
      <c r="J10" s="45" t="s">
        <v>18</v>
      </c>
      <c r="K10" s="44" t="s">
        <v>16</v>
      </c>
      <c r="L10" s="44" t="s">
        <v>17</v>
      </c>
      <c r="M10" s="46" t="s">
        <v>15</v>
      </c>
      <c r="N10" s="47" t="s">
        <v>16</v>
      </c>
      <c r="O10" s="47" t="s">
        <v>88</v>
      </c>
    </row>
    <row r="11" spans="1:15" s="51" customFormat="1">
      <c r="A11" s="48" t="s">
        <v>2</v>
      </c>
      <c r="B11" s="48" t="s">
        <v>3</v>
      </c>
      <c r="C11" s="48" t="s">
        <v>4</v>
      </c>
      <c r="D11" s="48" t="s">
        <v>5</v>
      </c>
      <c r="E11" s="48" t="s">
        <v>6</v>
      </c>
      <c r="F11" s="48" t="s">
        <v>7</v>
      </c>
      <c r="G11" s="48" t="s">
        <v>8</v>
      </c>
      <c r="H11" s="48" t="s">
        <v>9</v>
      </c>
      <c r="I11" s="48" t="s">
        <v>10</v>
      </c>
      <c r="J11" s="48" t="s">
        <v>11</v>
      </c>
      <c r="K11" s="48" t="s">
        <v>19</v>
      </c>
      <c r="L11" s="48" t="s">
        <v>20</v>
      </c>
      <c r="M11" s="48" t="s">
        <v>99</v>
      </c>
      <c r="N11" s="49" t="s">
        <v>97</v>
      </c>
      <c r="O11" s="50" t="s">
        <v>98</v>
      </c>
    </row>
    <row r="12" spans="1:15" ht="18.75" customHeight="1">
      <c r="A12" s="191" t="s">
        <v>40</v>
      </c>
      <c r="B12" s="177" t="s">
        <v>138</v>
      </c>
      <c r="C12" s="178"/>
      <c r="D12" s="179"/>
      <c r="E12" s="179"/>
      <c r="F12" s="179"/>
      <c r="G12" s="179"/>
      <c r="H12" s="179"/>
      <c r="I12" s="179"/>
      <c r="J12" s="179"/>
      <c r="K12" s="179"/>
      <c r="L12" s="179"/>
      <c r="M12" s="179"/>
      <c r="N12" s="179"/>
      <c r="O12" s="180"/>
    </row>
    <row r="13" spans="1:15" ht="24.6" customHeight="1" thickBot="1">
      <c r="A13" s="192"/>
      <c r="B13" s="104" t="s">
        <v>25</v>
      </c>
      <c r="C13" s="97" t="s">
        <v>150</v>
      </c>
      <c r="D13" s="105" t="s">
        <v>39</v>
      </c>
      <c r="E13" s="99">
        <v>100</v>
      </c>
      <c r="F13" s="56"/>
      <c r="G13" s="56"/>
      <c r="H13" s="56"/>
      <c r="I13" s="124">
        <v>0</v>
      </c>
      <c r="J13" s="130"/>
      <c r="K13" s="124">
        <f t="shared" ref="K13" si="0">(I13/100*J13)</f>
        <v>0</v>
      </c>
      <c r="L13" s="122">
        <f>SUM(I13+K13)</f>
        <v>0</v>
      </c>
      <c r="M13" s="124">
        <f t="shared" ref="M13" si="1">I13*E13</f>
        <v>0</v>
      </c>
      <c r="N13" s="124">
        <f t="shared" ref="N13" si="2">M13/100*J13</f>
        <v>0</v>
      </c>
      <c r="O13" s="124">
        <f t="shared" ref="O13" si="3">M13+N13</f>
        <v>0</v>
      </c>
    </row>
    <row r="14" spans="1:15" ht="42" customHeight="1" thickTop="1" thickBot="1">
      <c r="A14" s="192"/>
      <c r="B14" s="104" t="s">
        <v>26</v>
      </c>
      <c r="C14" s="97" t="s">
        <v>339</v>
      </c>
      <c r="D14" s="105" t="s">
        <v>39</v>
      </c>
      <c r="E14" s="99">
        <v>400</v>
      </c>
      <c r="F14" s="56"/>
      <c r="G14" s="56"/>
      <c r="H14" s="56"/>
      <c r="I14" s="124">
        <v>0</v>
      </c>
      <c r="J14" s="130"/>
      <c r="K14" s="124">
        <f t="shared" ref="K14" si="4">(I14/100*J14)</f>
        <v>0</v>
      </c>
      <c r="L14" s="122">
        <f t="shared" ref="L14" si="5">SUM(I14+K14)</f>
        <v>0</v>
      </c>
      <c r="M14" s="124">
        <f t="shared" ref="M14" si="6">I14*E14</f>
        <v>0</v>
      </c>
      <c r="N14" s="124">
        <f t="shared" ref="N14" si="7">M14/100*J14</f>
        <v>0</v>
      </c>
      <c r="O14" s="124">
        <f t="shared" ref="O14" si="8">M14+N14</f>
        <v>0</v>
      </c>
    </row>
    <row r="15" spans="1:15" ht="13.5" customHeight="1" thickTop="1" thickBot="1">
      <c r="A15" s="192"/>
      <c r="B15" s="104" t="s">
        <v>27</v>
      </c>
      <c r="C15" s="97" t="s">
        <v>151</v>
      </c>
      <c r="D15" s="105" t="s">
        <v>39</v>
      </c>
      <c r="E15" s="99">
        <v>100</v>
      </c>
      <c r="F15" s="56"/>
      <c r="G15" s="56"/>
      <c r="H15" s="56"/>
      <c r="I15" s="124">
        <v>0</v>
      </c>
      <c r="J15" s="130"/>
      <c r="K15" s="124">
        <f t="shared" ref="K15:K16" si="9">(I15/100*J15)</f>
        <v>0</v>
      </c>
      <c r="L15" s="122">
        <f t="shared" ref="L15:L16" si="10">SUM(I15+K15)</f>
        <v>0</v>
      </c>
      <c r="M15" s="124">
        <f t="shared" ref="M15:M16" si="11">I15*E15</f>
        <v>0</v>
      </c>
      <c r="N15" s="124">
        <f t="shared" ref="N15:N16" si="12">M15/100*J15</f>
        <v>0</v>
      </c>
      <c r="O15" s="124">
        <f t="shared" ref="O15:O16" si="13">M15+N15</f>
        <v>0</v>
      </c>
    </row>
    <row r="16" spans="1:15" ht="24.6" customHeight="1" thickTop="1" thickBot="1">
      <c r="A16" s="192"/>
      <c r="B16" s="104" t="s">
        <v>28</v>
      </c>
      <c r="C16" s="97" t="s">
        <v>152</v>
      </c>
      <c r="D16" s="105" t="s">
        <v>39</v>
      </c>
      <c r="E16" s="99">
        <v>100</v>
      </c>
      <c r="F16" s="56"/>
      <c r="G16" s="56"/>
      <c r="H16" s="56"/>
      <c r="I16" s="124">
        <v>0</v>
      </c>
      <c r="J16" s="130"/>
      <c r="K16" s="124">
        <f t="shared" si="9"/>
        <v>0</v>
      </c>
      <c r="L16" s="122">
        <f t="shared" si="10"/>
        <v>0</v>
      </c>
      <c r="M16" s="124">
        <f t="shared" si="11"/>
        <v>0</v>
      </c>
      <c r="N16" s="124">
        <f t="shared" si="12"/>
        <v>0</v>
      </c>
      <c r="O16" s="124">
        <f t="shared" si="13"/>
        <v>0</v>
      </c>
    </row>
    <row r="17" spans="1:15" ht="13.5" customHeight="1" thickTop="1" thickBot="1">
      <c r="A17" s="192"/>
      <c r="B17" s="104" t="s">
        <v>29</v>
      </c>
      <c r="C17" s="106" t="s">
        <v>153</v>
      </c>
      <c r="D17" s="105" t="s">
        <v>39</v>
      </c>
      <c r="E17" s="99">
        <v>400</v>
      </c>
      <c r="F17" s="56"/>
      <c r="G17" s="56"/>
      <c r="H17" s="56"/>
      <c r="I17" s="124">
        <v>0</v>
      </c>
      <c r="J17" s="130"/>
      <c r="K17" s="124">
        <f t="shared" ref="K17:K33" si="14">(I17/100*J17)</f>
        <v>0</v>
      </c>
      <c r="L17" s="122">
        <f t="shared" ref="L17:L33" si="15">SUM(I17+K17)</f>
        <v>0</v>
      </c>
      <c r="M17" s="124">
        <f t="shared" ref="M17:M33" si="16">I17*E17</f>
        <v>0</v>
      </c>
      <c r="N17" s="124">
        <f t="shared" ref="N17:N33" si="17">M17/100*J17</f>
        <v>0</v>
      </c>
      <c r="O17" s="124">
        <f t="shared" ref="O17:O33" si="18">M17+N17</f>
        <v>0</v>
      </c>
    </row>
    <row r="18" spans="1:15" ht="14.25" customHeight="1" thickTop="1" thickBot="1">
      <c r="A18" s="192"/>
      <c r="B18" s="104" t="s">
        <v>30</v>
      </c>
      <c r="C18" s="106" t="s">
        <v>154</v>
      </c>
      <c r="D18" s="105" t="s">
        <v>39</v>
      </c>
      <c r="E18" s="99">
        <v>150</v>
      </c>
      <c r="F18" s="56"/>
      <c r="G18" s="56"/>
      <c r="H18" s="56"/>
      <c r="I18" s="124">
        <v>0</v>
      </c>
      <c r="J18" s="130"/>
      <c r="K18" s="124">
        <f t="shared" si="14"/>
        <v>0</v>
      </c>
      <c r="L18" s="122">
        <f t="shared" si="15"/>
        <v>0</v>
      </c>
      <c r="M18" s="124">
        <f t="shared" si="16"/>
        <v>0</v>
      </c>
      <c r="N18" s="124">
        <f t="shared" si="17"/>
        <v>0</v>
      </c>
      <c r="O18" s="124">
        <f t="shared" si="18"/>
        <v>0</v>
      </c>
    </row>
    <row r="19" spans="1:15" ht="24.6" customHeight="1" thickTop="1" thickBot="1">
      <c r="A19" s="192"/>
      <c r="B19" s="104" t="s">
        <v>31</v>
      </c>
      <c r="C19" s="97" t="s">
        <v>155</v>
      </c>
      <c r="D19" s="105" t="s">
        <v>39</v>
      </c>
      <c r="E19" s="99">
        <v>150</v>
      </c>
      <c r="F19" s="56"/>
      <c r="G19" s="56"/>
      <c r="H19" s="56"/>
      <c r="I19" s="124">
        <v>0</v>
      </c>
      <c r="J19" s="130"/>
      <c r="K19" s="124">
        <f t="shared" si="14"/>
        <v>0</v>
      </c>
      <c r="L19" s="122">
        <f t="shared" si="15"/>
        <v>0</v>
      </c>
      <c r="M19" s="124">
        <f t="shared" si="16"/>
        <v>0</v>
      </c>
      <c r="N19" s="124">
        <f t="shared" si="17"/>
        <v>0</v>
      </c>
      <c r="O19" s="124">
        <f t="shared" si="18"/>
        <v>0</v>
      </c>
    </row>
    <row r="20" spans="1:15" ht="24.6" customHeight="1" thickTop="1" thickBot="1">
      <c r="A20" s="192"/>
      <c r="B20" s="104" t="s">
        <v>32</v>
      </c>
      <c r="C20" s="97" t="s">
        <v>340</v>
      </c>
      <c r="D20" s="105" t="s">
        <v>39</v>
      </c>
      <c r="E20" s="99">
        <v>40</v>
      </c>
      <c r="F20" s="56"/>
      <c r="G20" s="56"/>
      <c r="H20" s="56"/>
      <c r="I20" s="124">
        <v>0</v>
      </c>
      <c r="J20" s="130"/>
      <c r="K20" s="124">
        <f t="shared" si="14"/>
        <v>0</v>
      </c>
      <c r="L20" s="122">
        <f t="shared" si="15"/>
        <v>0</v>
      </c>
      <c r="M20" s="124">
        <f t="shared" si="16"/>
        <v>0</v>
      </c>
      <c r="N20" s="124">
        <f t="shared" si="17"/>
        <v>0</v>
      </c>
      <c r="O20" s="124">
        <f t="shared" si="18"/>
        <v>0</v>
      </c>
    </row>
    <row r="21" spans="1:15" ht="24.6" customHeight="1" thickTop="1" thickBot="1">
      <c r="A21" s="192"/>
      <c r="B21" s="104" t="s">
        <v>33</v>
      </c>
      <c r="C21" s="97" t="s">
        <v>156</v>
      </c>
      <c r="D21" s="105" t="s">
        <v>39</v>
      </c>
      <c r="E21" s="99">
        <v>40</v>
      </c>
      <c r="F21" s="56"/>
      <c r="G21" s="56"/>
      <c r="H21" s="56"/>
      <c r="I21" s="124">
        <v>0</v>
      </c>
      <c r="J21" s="130"/>
      <c r="K21" s="124">
        <f t="shared" si="14"/>
        <v>0</v>
      </c>
      <c r="L21" s="122">
        <f t="shared" si="15"/>
        <v>0</v>
      </c>
      <c r="M21" s="124">
        <f t="shared" si="16"/>
        <v>0</v>
      </c>
      <c r="N21" s="124">
        <f t="shared" si="17"/>
        <v>0</v>
      </c>
      <c r="O21" s="124">
        <f t="shared" si="18"/>
        <v>0</v>
      </c>
    </row>
    <row r="22" spans="1:15" ht="15.75" customHeight="1" thickTop="1" thickBot="1">
      <c r="A22" s="192"/>
      <c r="B22" s="104" t="s">
        <v>43</v>
      </c>
      <c r="C22" s="97" t="s">
        <v>157</v>
      </c>
      <c r="D22" s="105" t="s">
        <v>39</v>
      </c>
      <c r="E22" s="99">
        <v>40</v>
      </c>
      <c r="F22" s="56"/>
      <c r="G22" s="56"/>
      <c r="H22" s="56"/>
      <c r="I22" s="124">
        <v>0</v>
      </c>
      <c r="J22" s="130"/>
      <c r="K22" s="124">
        <f t="shared" si="14"/>
        <v>0</v>
      </c>
      <c r="L22" s="122">
        <f t="shared" si="15"/>
        <v>0</v>
      </c>
      <c r="M22" s="124">
        <f t="shared" si="16"/>
        <v>0</v>
      </c>
      <c r="N22" s="124">
        <f t="shared" si="17"/>
        <v>0</v>
      </c>
      <c r="O22" s="124">
        <f t="shared" si="18"/>
        <v>0</v>
      </c>
    </row>
    <row r="23" spans="1:15" ht="15" customHeight="1" thickTop="1" thickBot="1">
      <c r="A23" s="192"/>
      <c r="B23" s="104" t="s">
        <v>139</v>
      </c>
      <c r="C23" s="97" t="s">
        <v>158</v>
      </c>
      <c r="D23" s="105" t="s">
        <v>39</v>
      </c>
      <c r="E23" s="99">
        <v>50</v>
      </c>
      <c r="F23" s="56"/>
      <c r="G23" s="56"/>
      <c r="H23" s="56"/>
      <c r="I23" s="124">
        <v>0</v>
      </c>
      <c r="J23" s="130"/>
      <c r="K23" s="124">
        <f t="shared" si="14"/>
        <v>0</v>
      </c>
      <c r="L23" s="122">
        <f t="shared" si="15"/>
        <v>0</v>
      </c>
      <c r="M23" s="124">
        <f t="shared" si="16"/>
        <v>0</v>
      </c>
      <c r="N23" s="124">
        <f t="shared" si="17"/>
        <v>0</v>
      </c>
      <c r="O23" s="124">
        <f t="shared" si="18"/>
        <v>0</v>
      </c>
    </row>
    <row r="24" spans="1:15" ht="15" customHeight="1" thickTop="1" thickBot="1">
      <c r="A24" s="192"/>
      <c r="B24" s="104" t="s">
        <v>140</v>
      </c>
      <c r="C24" s="97" t="s">
        <v>159</v>
      </c>
      <c r="D24" s="105" t="s">
        <v>39</v>
      </c>
      <c r="E24" s="99">
        <v>150</v>
      </c>
      <c r="F24" s="56"/>
      <c r="G24" s="56"/>
      <c r="H24" s="56"/>
      <c r="I24" s="124">
        <v>0</v>
      </c>
      <c r="J24" s="130"/>
      <c r="K24" s="124">
        <f t="shared" si="14"/>
        <v>0</v>
      </c>
      <c r="L24" s="122">
        <f t="shared" si="15"/>
        <v>0</v>
      </c>
      <c r="M24" s="124">
        <f t="shared" si="16"/>
        <v>0</v>
      </c>
      <c r="N24" s="124">
        <f t="shared" si="17"/>
        <v>0</v>
      </c>
      <c r="O24" s="124">
        <f t="shared" si="18"/>
        <v>0</v>
      </c>
    </row>
    <row r="25" spans="1:15" ht="13.5" customHeight="1" thickTop="1" thickBot="1">
      <c r="A25" s="192"/>
      <c r="B25" s="104" t="s">
        <v>141</v>
      </c>
      <c r="C25" s="97" t="s">
        <v>160</v>
      </c>
      <c r="D25" s="105" t="s">
        <v>39</v>
      </c>
      <c r="E25" s="99">
        <v>100</v>
      </c>
      <c r="F25" s="56"/>
      <c r="G25" s="56"/>
      <c r="H25" s="56"/>
      <c r="I25" s="124">
        <v>0</v>
      </c>
      <c r="J25" s="130"/>
      <c r="K25" s="124">
        <f t="shared" si="14"/>
        <v>0</v>
      </c>
      <c r="L25" s="122">
        <f t="shared" si="15"/>
        <v>0</v>
      </c>
      <c r="M25" s="124">
        <f t="shared" si="16"/>
        <v>0</v>
      </c>
      <c r="N25" s="124">
        <f t="shared" si="17"/>
        <v>0</v>
      </c>
      <c r="O25" s="124">
        <f t="shared" si="18"/>
        <v>0</v>
      </c>
    </row>
    <row r="26" spans="1:15" ht="24.6" customHeight="1" thickTop="1" thickBot="1">
      <c r="A26" s="192"/>
      <c r="B26" s="104" t="s">
        <v>142</v>
      </c>
      <c r="C26" s="97" t="s">
        <v>161</v>
      </c>
      <c r="D26" s="105" t="s">
        <v>39</v>
      </c>
      <c r="E26" s="99">
        <v>100</v>
      </c>
      <c r="F26" s="56"/>
      <c r="G26" s="56"/>
      <c r="H26" s="56"/>
      <c r="I26" s="124">
        <v>0</v>
      </c>
      <c r="J26" s="130"/>
      <c r="K26" s="124">
        <f t="shared" si="14"/>
        <v>0</v>
      </c>
      <c r="L26" s="122">
        <f t="shared" si="15"/>
        <v>0</v>
      </c>
      <c r="M26" s="124">
        <f t="shared" si="16"/>
        <v>0</v>
      </c>
      <c r="N26" s="124">
        <f t="shared" si="17"/>
        <v>0</v>
      </c>
      <c r="O26" s="124">
        <f t="shared" si="18"/>
        <v>0</v>
      </c>
    </row>
    <row r="27" spans="1:15" ht="24.6" customHeight="1" thickTop="1" thickBot="1">
      <c r="A27" s="192"/>
      <c r="B27" s="104" t="s">
        <v>143</v>
      </c>
      <c r="C27" s="97" t="s">
        <v>162</v>
      </c>
      <c r="D27" s="105" t="s">
        <v>39</v>
      </c>
      <c r="E27" s="99">
        <v>150</v>
      </c>
      <c r="F27" s="56"/>
      <c r="G27" s="56"/>
      <c r="H27" s="56"/>
      <c r="I27" s="124">
        <v>0</v>
      </c>
      <c r="J27" s="130"/>
      <c r="K27" s="124">
        <f t="shared" si="14"/>
        <v>0</v>
      </c>
      <c r="L27" s="122">
        <f t="shared" si="15"/>
        <v>0</v>
      </c>
      <c r="M27" s="124">
        <f t="shared" si="16"/>
        <v>0</v>
      </c>
      <c r="N27" s="124">
        <f t="shared" si="17"/>
        <v>0</v>
      </c>
      <c r="O27" s="124">
        <f t="shared" si="18"/>
        <v>0</v>
      </c>
    </row>
    <row r="28" spans="1:15" ht="13.5" customHeight="1" thickTop="1" thickBot="1">
      <c r="A28" s="192"/>
      <c r="B28" s="104" t="s">
        <v>144</v>
      </c>
      <c r="C28" s="97" t="s">
        <v>163</v>
      </c>
      <c r="D28" s="105" t="s">
        <v>39</v>
      </c>
      <c r="E28" s="99">
        <v>100</v>
      </c>
      <c r="F28" s="56"/>
      <c r="G28" s="56"/>
      <c r="H28" s="56"/>
      <c r="I28" s="124">
        <v>0</v>
      </c>
      <c r="J28" s="130"/>
      <c r="K28" s="124">
        <f t="shared" si="14"/>
        <v>0</v>
      </c>
      <c r="L28" s="122">
        <f t="shared" si="15"/>
        <v>0</v>
      </c>
      <c r="M28" s="124">
        <f t="shared" si="16"/>
        <v>0</v>
      </c>
      <c r="N28" s="124">
        <f t="shared" si="17"/>
        <v>0</v>
      </c>
      <c r="O28" s="124">
        <f t="shared" si="18"/>
        <v>0</v>
      </c>
    </row>
    <row r="29" spans="1:15" ht="24.6" customHeight="1" thickTop="1" thickBot="1">
      <c r="A29" s="192"/>
      <c r="B29" s="104" t="s">
        <v>145</v>
      </c>
      <c r="C29" s="97" t="s">
        <v>164</v>
      </c>
      <c r="D29" s="105" t="s">
        <v>39</v>
      </c>
      <c r="E29" s="99">
        <v>60</v>
      </c>
      <c r="F29" s="56"/>
      <c r="G29" s="56"/>
      <c r="H29" s="56"/>
      <c r="I29" s="124">
        <v>0</v>
      </c>
      <c r="J29" s="130"/>
      <c r="K29" s="124">
        <f t="shared" si="14"/>
        <v>0</v>
      </c>
      <c r="L29" s="122">
        <f t="shared" si="15"/>
        <v>0</v>
      </c>
      <c r="M29" s="124">
        <f t="shared" si="16"/>
        <v>0</v>
      </c>
      <c r="N29" s="124">
        <f t="shared" si="17"/>
        <v>0</v>
      </c>
      <c r="O29" s="124">
        <f t="shared" si="18"/>
        <v>0</v>
      </c>
    </row>
    <row r="30" spans="1:15" ht="13.5" customHeight="1" thickTop="1" thickBot="1">
      <c r="A30" s="192"/>
      <c r="B30" s="104" t="s">
        <v>146</v>
      </c>
      <c r="C30" s="97" t="s">
        <v>165</v>
      </c>
      <c r="D30" s="105" t="s">
        <v>39</v>
      </c>
      <c r="E30" s="99">
        <v>200</v>
      </c>
      <c r="F30" s="56"/>
      <c r="G30" s="56"/>
      <c r="H30" s="56"/>
      <c r="I30" s="124">
        <v>0</v>
      </c>
      <c r="J30" s="130"/>
      <c r="K30" s="124">
        <f t="shared" si="14"/>
        <v>0</v>
      </c>
      <c r="L30" s="122">
        <f t="shared" si="15"/>
        <v>0</v>
      </c>
      <c r="M30" s="124">
        <f t="shared" si="16"/>
        <v>0</v>
      </c>
      <c r="N30" s="124">
        <f t="shared" si="17"/>
        <v>0</v>
      </c>
      <c r="O30" s="124">
        <f t="shared" si="18"/>
        <v>0</v>
      </c>
    </row>
    <row r="31" spans="1:15" ht="13.5" customHeight="1" thickTop="1" thickBot="1">
      <c r="A31" s="192"/>
      <c r="B31" s="104" t="s">
        <v>147</v>
      </c>
      <c r="C31" s="97" t="s">
        <v>166</v>
      </c>
      <c r="D31" s="105" t="s">
        <v>39</v>
      </c>
      <c r="E31" s="99">
        <v>300</v>
      </c>
      <c r="F31" s="56"/>
      <c r="G31" s="56"/>
      <c r="H31" s="56"/>
      <c r="I31" s="124">
        <v>0</v>
      </c>
      <c r="J31" s="130"/>
      <c r="K31" s="124">
        <f t="shared" si="14"/>
        <v>0</v>
      </c>
      <c r="L31" s="122">
        <f t="shared" si="15"/>
        <v>0</v>
      </c>
      <c r="M31" s="124">
        <f t="shared" si="16"/>
        <v>0</v>
      </c>
      <c r="N31" s="124">
        <f t="shared" si="17"/>
        <v>0</v>
      </c>
      <c r="O31" s="124">
        <f t="shared" si="18"/>
        <v>0</v>
      </c>
    </row>
    <row r="32" spans="1:15" ht="12" customHeight="1" thickTop="1" thickBot="1">
      <c r="A32" s="192"/>
      <c r="B32" s="104" t="s">
        <v>148</v>
      </c>
      <c r="C32" s="97" t="s">
        <v>167</v>
      </c>
      <c r="D32" s="105" t="s">
        <v>39</v>
      </c>
      <c r="E32" s="99">
        <v>200</v>
      </c>
      <c r="F32" s="56"/>
      <c r="G32" s="56"/>
      <c r="H32" s="56"/>
      <c r="I32" s="124">
        <v>0</v>
      </c>
      <c r="J32" s="130"/>
      <c r="K32" s="124">
        <f t="shared" si="14"/>
        <v>0</v>
      </c>
      <c r="L32" s="122">
        <f t="shared" si="15"/>
        <v>0</v>
      </c>
      <c r="M32" s="124">
        <f t="shared" si="16"/>
        <v>0</v>
      </c>
      <c r="N32" s="124">
        <f t="shared" si="17"/>
        <v>0</v>
      </c>
      <c r="O32" s="124">
        <f t="shared" si="18"/>
        <v>0</v>
      </c>
    </row>
    <row r="33" spans="1:15" ht="12.75" customHeight="1" thickTop="1" thickBot="1">
      <c r="A33" s="193"/>
      <c r="B33" s="104" t="s">
        <v>149</v>
      </c>
      <c r="C33" s="97" t="s">
        <v>168</v>
      </c>
      <c r="D33" s="105" t="s">
        <v>39</v>
      </c>
      <c r="E33" s="99">
        <v>300</v>
      </c>
      <c r="F33" s="56"/>
      <c r="G33" s="56"/>
      <c r="H33" s="56"/>
      <c r="I33" s="124">
        <v>0</v>
      </c>
      <c r="J33" s="130"/>
      <c r="K33" s="124">
        <f t="shared" si="14"/>
        <v>0</v>
      </c>
      <c r="L33" s="122">
        <f t="shared" si="15"/>
        <v>0</v>
      </c>
      <c r="M33" s="124">
        <f t="shared" si="16"/>
        <v>0</v>
      </c>
      <c r="N33" s="124">
        <f t="shared" si="17"/>
        <v>0</v>
      </c>
      <c r="O33" s="124">
        <f t="shared" si="18"/>
        <v>0</v>
      </c>
    </row>
    <row r="34" spans="1:15" ht="18" customHeight="1" thickTop="1" thickBot="1">
      <c r="C34" s="40"/>
      <c r="G34" s="57"/>
      <c r="H34" s="57"/>
      <c r="I34" s="125"/>
      <c r="J34" s="126"/>
      <c r="K34" s="127"/>
      <c r="L34" s="125"/>
      <c r="M34" s="125"/>
      <c r="N34" s="127"/>
      <c r="O34" s="129">
        <f>SUM(O13:O33)</f>
        <v>0</v>
      </c>
    </row>
    <row r="35" spans="1:15" ht="18" customHeight="1" thickTop="1">
      <c r="G35" s="40"/>
      <c r="H35" s="25" t="s">
        <v>37</v>
      </c>
      <c r="J35" s="40"/>
      <c r="O35" s="42"/>
    </row>
    <row r="36" spans="1:15" ht="16.2" customHeight="1" thickBot="1">
      <c r="A36" s="91" t="s">
        <v>134</v>
      </c>
      <c r="B36" s="91"/>
      <c r="C36" s="92"/>
      <c r="G36" s="40"/>
      <c r="H36" s="40"/>
      <c r="I36" s="40"/>
      <c r="J36" s="40"/>
      <c r="L36" s="40"/>
      <c r="M36" s="40"/>
      <c r="O36" s="42"/>
    </row>
    <row r="37" spans="1:15" ht="15" customHeight="1" thickTop="1" thickBot="1">
      <c r="A37" s="59"/>
      <c r="B37" s="60"/>
      <c r="C37" s="25" t="s">
        <v>34</v>
      </c>
    </row>
    <row r="38" spans="1:15" ht="15" thickTop="1" thickBot="1"/>
    <row r="39" spans="1:15" ht="15" thickTop="1" thickBot="1">
      <c r="A39" s="61"/>
      <c r="B39" s="60"/>
      <c r="C39" s="25" t="s">
        <v>36</v>
      </c>
    </row>
    <row r="40" spans="1:15" ht="15" thickTop="1" thickBot="1">
      <c r="A40" s="62"/>
    </row>
    <row r="41" spans="1:15" ht="15" thickTop="1" thickBot="1">
      <c r="A41" s="63"/>
      <c r="B41" s="64"/>
      <c r="C41" s="25" t="s">
        <v>35</v>
      </c>
    </row>
    <row r="42" spans="1:15" ht="14.4" thickTop="1">
      <c r="A42" s="65"/>
    </row>
    <row r="44" spans="1:15">
      <c r="A44" s="25" t="s">
        <v>38</v>
      </c>
    </row>
    <row r="45" spans="1:15">
      <c r="A45" s="25" t="s">
        <v>42</v>
      </c>
    </row>
  </sheetData>
  <mergeCells count="13">
    <mergeCell ref="B12:O12"/>
    <mergeCell ref="A7:C7"/>
    <mergeCell ref="M9:O9"/>
    <mergeCell ref="E9:E10"/>
    <mergeCell ref="A9:A10"/>
    <mergeCell ref="B9:B10"/>
    <mergeCell ref="H9:H10"/>
    <mergeCell ref="I9:L9"/>
    <mergeCell ref="C9:C10"/>
    <mergeCell ref="D9:D10"/>
    <mergeCell ref="F9:F10"/>
    <mergeCell ref="G9:G10"/>
    <mergeCell ref="A12:A33"/>
  </mergeCells>
  <pageMargins left="0.70866141732283472" right="0.70866141732283472" top="0.74803149606299213" bottom="0.74803149606299213" header="0.31496062992125984" footer="0.31496062992125984"/>
  <pageSetup paperSize="9" scale="74" fitToHeight="0"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dimension ref="A1:P26"/>
  <sheetViews>
    <sheetView topLeftCell="A4"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9.5546875" customWidth="1"/>
    <col min="6" max="6" width="9.88671875" customWidth="1"/>
    <col min="7" max="7" width="11.33203125" customWidth="1"/>
    <col min="8" max="8" width="28.6640625" customWidth="1"/>
    <col min="9" max="15" width="9.6640625" customWidth="1"/>
  </cols>
  <sheetData>
    <row r="1" spans="1:16" ht="14.4" customHeight="1">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ht="14.4" customHeight="1">
      <c r="A3" s="25" t="s">
        <v>92</v>
      </c>
      <c r="B3" s="25"/>
      <c r="C3" s="25"/>
      <c r="D3" s="25" t="s">
        <v>93</v>
      </c>
      <c r="E3" s="25"/>
      <c r="F3" s="25"/>
      <c r="G3" s="27"/>
      <c r="H3" s="28"/>
      <c r="I3" s="28"/>
      <c r="J3" s="28"/>
      <c r="K3" s="28"/>
      <c r="L3" s="28"/>
    </row>
    <row r="4" spans="1:16">
      <c r="A4" s="25" t="s">
        <v>1</v>
      </c>
      <c r="B4" s="25"/>
      <c r="C4" s="25"/>
      <c r="D4" s="26" t="s">
        <v>135</v>
      </c>
      <c r="E4" s="25"/>
      <c r="F4" s="25"/>
      <c r="G4" s="27"/>
      <c r="H4" s="26"/>
      <c r="I4" s="29" t="s">
        <v>120</v>
      </c>
      <c r="J4" s="28"/>
      <c r="K4" s="28"/>
      <c r="L4" s="28"/>
    </row>
    <row r="5" spans="1:16" ht="14.4" customHeight="1">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4.4" customHeight="1" thickTop="1" thickBot="1">
      <c r="A7" s="181" t="s">
        <v>95</v>
      </c>
      <c r="B7" s="181"/>
      <c r="C7" s="182"/>
      <c r="D7" s="34" t="s">
        <v>96</v>
      </c>
      <c r="E7" s="35"/>
      <c r="F7" s="36"/>
      <c r="G7" s="37"/>
      <c r="H7" s="37"/>
      <c r="I7" s="37"/>
      <c r="J7" s="37"/>
      <c r="K7" s="37"/>
      <c r="L7" s="38"/>
    </row>
    <row r="8" spans="1:16" ht="15" thickTop="1">
      <c r="M8" s="98"/>
      <c r="N8" s="98"/>
      <c r="O8" s="98"/>
    </row>
    <row r="9" spans="1:16" s="25" customFormat="1" ht="39" customHeight="1">
      <c r="A9" s="186" t="s">
        <v>24</v>
      </c>
      <c r="B9" s="188" t="s">
        <v>127</v>
      </c>
      <c r="C9" s="186" t="s">
        <v>23</v>
      </c>
      <c r="D9" s="188" t="s">
        <v>22</v>
      </c>
      <c r="E9" s="188" t="s">
        <v>21</v>
      </c>
      <c r="F9" s="186" t="s">
        <v>12</v>
      </c>
      <c r="G9" s="185" t="s">
        <v>132</v>
      </c>
      <c r="H9" s="186" t="s">
        <v>13</v>
      </c>
      <c r="I9" s="210" t="s">
        <v>14</v>
      </c>
      <c r="J9" s="211"/>
      <c r="K9" s="211"/>
      <c r="L9" s="212"/>
      <c r="M9" s="207" t="s">
        <v>87</v>
      </c>
      <c r="N9" s="208"/>
      <c r="O9" s="209"/>
    </row>
    <row r="10" spans="1:16" s="25" customFormat="1" ht="27.6">
      <c r="A10" s="187"/>
      <c r="B10" s="189"/>
      <c r="C10" s="187"/>
      <c r="D10" s="189"/>
      <c r="E10" s="189"/>
      <c r="F10" s="187"/>
      <c r="G10" s="185"/>
      <c r="H10" s="187"/>
      <c r="I10" s="87" t="s">
        <v>15</v>
      </c>
      <c r="J10" s="86" t="s">
        <v>18</v>
      </c>
      <c r="K10" s="87" t="s">
        <v>16</v>
      </c>
      <c r="L10" s="87" t="s">
        <v>17</v>
      </c>
      <c r="M10" s="85"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39.75" customHeight="1" thickBot="1">
      <c r="A12" s="191" t="s">
        <v>52</v>
      </c>
      <c r="B12" s="197" t="s">
        <v>218</v>
      </c>
      <c r="C12" s="198"/>
      <c r="D12" s="199"/>
      <c r="E12" s="199"/>
      <c r="F12" s="199"/>
      <c r="G12" s="199"/>
      <c r="H12" s="199"/>
      <c r="I12" s="199"/>
      <c r="J12" s="199"/>
      <c r="K12" s="198"/>
      <c r="L12" s="198"/>
      <c r="M12" s="198"/>
      <c r="N12" s="198"/>
      <c r="O12" s="206"/>
      <c r="P12" s="78"/>
    </row>
    <row r="13" spans="1:16" s="25" customFormat="1" ht="25.5" customHeight="1" thickTop="1" thickBot="1">
      <c r="A13" s="192"/>
      <c r="B13" s="110" t="s">
        <v>25</v>
      </c>
      <c r="C13" s="97" t="s">
        <v>220</v>
      </c>
      <c r="D13" s="116" t="s">
        <v>39</v>
      </c>
      <c r="E13" s="115">
        <v>60</v>
      </c>
      <c r="F13" s="80"/>
      <c r="G13" s="80"/>
      <c r="H13" s="80"/>
      <c r="I13" s="164">
        <v>0</v>
      </c>
      <c r="J13" s="132"/>
      <c r="K13" s="136">
        <f>(I13/100*J13)</f>
        <v>0</v>
      </c>
      <c r="L13" s="165">
        <f>SUM(I13+K13)</f>
        <v>0</v>
      </c>
      <c r="M13" s="136">
        <f>I13*E13</f>
        <v>0</v>
      </c>
      <c r="N13" s="136">
        <f>M13/100*J13</f>
        <v>0</v>
      </c>
      <c r="O13" s="136">
        <f>M13+N13</f>
        <v>0</v>
      </c>
    </row>
    <row r="14" spans="1:16" s="25" customFormat="1" ht="39" customHeight="1" thickTop="1" thickBot="1">
      <c r="A14" s="193"/>
      <c r="B14" s="110" t="s">
        <v>26</v>
      </c>
      <c r="C14" s="97" t="s">
        <v>219</v>
      </c>
      <c r="D14" s="116" t="s">
        <v>39</v>
      </c>
      <c r="E14" s="115">
        <v>100</v>
      </c>
      <c r="F14" s="68"/>
      <c r="G14" s="68"/>
      <c r="H14" s="68"/>
      <c r="I14" s="164">
        <v>0</v>
      </c>
      <c r="J14" s="134"/>
      <c r="K14" s="136">
        <f>(I14/100*J14)</f>
        <v>0</v>
      </c>
      <c r="L14" s="165">
        <f>SUM(I14+K14)</f>
        <v>0</v>
      </c>
      <c r="M14" s="136">
        <f>I14*E14</f>
        <v>0</v>
      </c>
      <c r="N14" s="136">
        <f>M14/100*J14</f>
        <v>0</v>
      </c>
      <c r="O14" s="148">
        <f>M14+N14</f>
        <v>0</v>
      </c>
    </row>
    <row r="15" spans="1:16" s="25" customFormat="1" ht="15" thickTop="1" thickBot="1">
      <c r="C15" s="40"/>
      <c r="G15" s="40"/>
      <c r="H15" s="40"/>
      <c r="J15" s="40"/>
      <c r="K15" s="40"/>
      <c r="M15" s="40"/>
      <c r="N15" s="40"/>
      <c r="O15" s="58">
        <f>SUM(O13:O14)</f>
        <v>0</v>
      </c>
    </row>
    <row r="16" spans="1:16" s="25" customFormat="1" ht="15" thickTop="1" thickBot="1">
      <c r="A16" s="91" t="s">
        <v>134</v>
      </c>
      <c r="H16" s="25" t="s">
        <v>304</v>
      </c>
      <c r="N16" s="40"/>
      <c r="O16" s="42"/>
    </row>
    <row r="17" spans="1:8" ht="14.4" customHeight="1" thickTop="1" thickBot="1">
      <c r="A17" s="59"/>
      <c r="B17" s="60"/>
      <c r="C17" s="25" t="s">
        <v>34</v>
      </c>
      <c r="D17" s="25"/>
      <c r="E17" s="25"/>
      <c r="F17" s="25"/>
      <c r="G17" s="25"/>
      <c r="H17" s="25"/>
    </row>
    <row r="18" spans="1:8" ht="15.6" thickTop="1" thickBot="1">
      <c r="A18" s="25"/>
      <c r="B18" s="25"/>
      <c r="C18" s="25"/>
      <c r="D18" s="25"/>
      <c r="E18" s="25"/>
      <c r="F18" s="25"/>
      <c r="G18" s="25"/>
      <c r="H18" s="25"/>
    </row>
    <row r="19" spans="1:8" ht="14.4" customHeight="1" thickTop="1" thickBot="1">
      <c r="A19" s="61"/>
      <c r="B19" s="60"/>
      <c r="C19" s="25" t="s">
        <v>36</v>
      </c>
      <c r="D19" s="25"/>
      <c r="E19" s="25"/>
      <c r="F19" s="25"/>
      <c r="G19" s="25"/>
      <c r="H19" s="25"/>
    </row>
    <row r="20" spans="1:8" ht="15.6" thickTop="1" thickBot="1">
      <c r="A20" s="62"/>
      <c r="B20" s="25"/>
      <c r="C20" s="25"/>
      <c r="D20" s="25"/>
      <c r="E20" s="25"/>
      <c r="F20" s="25"/>
      <c r="G20" s="25"/>
      <c r="H20" s="25"/>
    </row>
    <row r="21" spans="1:8" ht="14.4" customHeight="1" thickTop="1" thickBot="1">
      <c r="A21" s="63"/>
      <c r="B21" s="64"/>
      <c r="C21" s="25" t="s">
        <v>35</v>
      </c>
      <c r="D21" s="25"/>
      <c r="E21" s="25"/>
      <c r="F21" s="25"/>
      <c r="G21" s="25"/>
      <c r="H21" s="25"/>
    </row>
    <row r="22" spans="1:8" ht="15" thickTop="1">
      <c r="A22" s="65"/>
      <c r="B22" s="25"/>
      <c r="C22" s="25"/>
      <c r="D22" s="25"/>
      <c r="E22" s="25"/>
      <c r="F22" s="25"/>
      <c r="G22" s="25"/>
      <c r="H22" s="25"/>
    </row>
    <row r="23" spans="1:8">
      <c r="A23" s="25"/>
      <c r="B23" s="25"/>
      <c r="C23" s="25"/>
      <c r="D23" s="25"/>
      <c r="E23" s="25"/>
      <c r="F23" s="25"/>
      <c r="G23" s="25"/>
      <c r="H23" s="25"/>
    </row>
    <row r="24" spans="1:8" ht="14.4" customHeight="1">
      <c r="A24" s="25" t="s">
        <v>38</v>
      </c>
      <c r="B24" s="25"/>
      <c r="C24" s="25"/>
      <c r="D24" s="25"/>
      <c r="E24" s="25"/>
      <c r="F24" s="25"/>
      <c r="G24" s="25"/>
      <c r="H24" s="25"/>
    </row>
    <row r="25" spans="1:8">
      <c r="A25" s="25" t="s">
        <v>42</v>
      </c>
      <c r="B25" s="25"/>
      <c r="C25" s="25"/>
      <c r="D25" s="25"/>
      <c r="E25" s="25"/>
      <c r="F25" s="25"/>
      <c r="G25" s="25"/>
      <c r="H25" s="25"/>
    </row>
    <row r="26" spans="1:8">
      <c r="A26" s="25"/>
      <c r="B26" s="25"/>
      <c r="C26" s="25"/>
      <c r="D26" s="25"/>
      <c r="E26" s="25"/>
      <c r="F26" s="25"/>
      <c r="G26" s="25"/>
      <c r="H26" s="25"/>
    </row>
  </sheetData>
  <mergeCells count="13">
    <mergeCell ref="B12:O12"/>
    <mergeCell ref="A12:A14"/>
    <mergeCell ref="A7:C7"/>
    <mergeCell ref="M9:O9"/>
    <mergeCell ref="D9:D10"/>
    <mergeCell ref="C9:C10"/>
    <mergeCell ref="B9:B10"/>
    <mergeCell ref="A9:A10"/>
    <mergeCell ref="E9:E10"/>
    <mergeCell ref="F9:F10"/>
    <mergeCell ref="G9:G10"/>
    <mergeCell ref="H9:H10"/>
    <mergeCell ref="I9:L9"/>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dimension ref="A1:P34"/>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441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6">
      <c r="A1" s="25" t="s">
        <v>89</v>
      </c>
      <c r="D1" s="26" t="s">
        <v>0</v>
      </c>
      <c r="G1" s="27"/>
      <c r="H1" s="28"/>
      <c r="I1" s="28"/>
      <c r="J1" s="28"/>
      <c r="K1" s="28"/>
      <c r="L1" s="28"/>
    </row>
    <row r="2" spans="1:16">
      <c r="A2" s="25" t="s">
        <v>90</v>
      </c>
      <c r="D2" s="25" t="s">
        <v>91</v>
      </c>
      <c r="G2" s="27"/>
      <c r="H2" s="28"/>
      <c r="I2" s="28"/>
      <c r="J2" s="28"/>
      <c r="K2" s="28"/>
      <c r="L2" s="28"/>
    </row>
    <row r="3" spans="1:16">
      <c r="A3" s="25" t="s">
        <v>92</v>
      </c>
      <c r="D3" s="25" t="s">
        <v>93</v>
      </c>
      <c r="G3" s="27"/>
      <c r="H3" s="28"/>
      <c r="I3" s="28"/>
      <c r="J3" s="28"/>
      <c r="K3" s="28"/>
      <c r="L3" s="28"/>
    </row>
    <row r="4" spans="1:16">
      <c r="A4" s="25" t="s">
        <v>1</v>
      </c>
      <c r="D4" s="26" t="s">
        <v>135</v>
      </c>
      <c r="G4" s="27"/>
      <c r="H4" s="26"/>
      <c r="I4" s="29" t="s">
        <v>119</v>
      </c>
      <c r="J4" s="28"/>
      <c r="K4" s="28"/>
      <c r="L4" s="28"/>
    </row>
    <row r="5" spans="1:16">
      <c r="A5" s="25" t="s">
        <v>94</v>
      </c>
      <c r="D5" s="30" t="s">
        <v>133</v>
      </c>
      <c r="E5" s="30"/>
      <c r="F5" s="30"/>
      <c r="G5" s="31"/>
      <c r="H5" s="32"/>
      <c r="I5" s="32"/>
      <c r="J5" s="28"/>
      <c r="K5" s="28"/>
      <c r="L5" s="28"/>
    </row>
    <row r="6" spans="1:16" ht="14.4" thickBot="1">
      <c r="C6" s="33"/>
      <c r="F6" s="27"/>
      <c r="G6" s="28"/>
      <c r="H6" s="28"/>
      <c r="I6" s="28"/>
      <c r="J6" s="28"/>
      <c r="K6" s="28"/>
      <c r="L6" s="28"/>
    </row>
    <row r="7" spans="1:16" ht="15" thickTop="1" thickBot="1">
      <c r="A7" s="181" t="s">
        <v>95</v>
      </c>
      <c r="B7" s="181"/>
      <c r="C7" s="181"/>
      <c r="D7" s="34" t="s">
        <v>96</v>
      </c>
      <c r="E7" s="35"/>
      <c r="F7" s="36"/>
      <c r="G7" s="37"/>
      <c r="H7" s="37"/>
      <c r="I7" s="37"/>
      <c r="J7" s="37"/>
      <c r="K7" s="37"/>
      <c r="L7" s="38"/>
    </row>
    <row r="8" spans="1:16" ht="14.4" thickTop="1"/>
    <row r="9" spans="1:16">
      <c r="C9" s="84" t="s">
        <v>100</v>
      </c>
      <c r="I9" s="40"/>
    </row>
    <row r="10" spans="1:16" ht="39" customHeight="1">
      <c r="A10" s="186" t="s">
        <v>24</v>
      </c>
      <c r="B10" s="188" t="s">
        <v>127</v>
      </c>
      <c r="C10" s="190" t="s">
        <v>23</v>
      </c>
      <c r="D10" s="185" t="s">
        <v>22</v>
      </c>
      <c r="E10" s="185" t="s">
        <v>21</v>
      </c>
      <c r="F10" s="190" t="s">
        <v>12</v>
      </c>
      <c r="G10" s="185" t="s">
        <v>132</v>
      </c>
      <c r="H10" s="190" t="s">
        <v>13</v>
      </c>
      <c r="I10" s="190" t="s">
        <v>14</v>
      </c>
      <c r="J10" s="190"/>
      <c r="K10" s="190"/>
      <c r="L10" s="190"/>
      <c r="M10" s="183" t="s">
        <v>87</v>
      </c>
      <c r="N10" s="184"/>
      <c r="O10" s="184"/>
    </row>
    <row r="11" spans="1:16" ht="27.6">
      <c r="A11" s="187"/>
      <c r="B11" s="189"/>
      <c r="C11" s="190"/>
      <c r="D11" s="185"/>
      <c r="E11" s="185"/>
      <c r="F11" s="190"/>
      <c r="G11" s="185"/>
      <c r="H11" s="190"/>
      <c r="I11" s="44" t="s">
        <v>15</v>
      </c>
      <c r="J11" s="45" t="s">
        <v>18</v>
      </c>
      <c r="K11" s="44" t="s">
        <v>16</v>
      </c>
      <c r="L11" s="44" t="s">
        <v>17</v>
      </c>
      <c r="M11" s="46" t="s">
        <v>15</v>
      </c>
      <c r="N11" s="47" t="s">
        <v>16</v>
      </c>
      <c r="O11" s="47" t="s">
        <v>88</v>
      </c>
    </row>
    <row r="12" spans="1:16" ht="15" customHeight="1">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6" ht="38.25" customHeight="1" thickBot="1">
      <c r="A13" s="191" t="s">
        <v>53</v>
      </c>
      <c r="B13" s="197" t="s">
        <v>221</v>
      </c>
      <c r="C13" s="198"/>
      <c r="D13" s="199"/>
      <c r="E13" s="199"/>
      <c r="F13" s="199"/>
      <c r="G13" s="199"/>
      <c r="H13" s="199"/>
      <c r="I13" s="199"/>
      <c r="J13" s="199"/>
      <c r="K13" s="198"/>
      <c r="L13" s="198"/>
      <c r="M13" s="198"/>
      <c r="N13" s="198"/>
      <c r="O13" s="206"/>
      <c r="P13" s="78"/>
    </row>
    <row r="14" spans="1:16" ht="25.5" customHeight="1" thickTop="1" thickBot="1">
      <c r="A14" s="192"/>
      <c r="B14" s="108" t="s">
        <v>25</v>
      </c>
      <c r="C14" s="97" t="s">
        <v>222</v>
      </c>
      <c r="D14" s="53" t="s">
        <v>39</v>
      </c>
      <c r="E14" s="114">
        <v>100</v>
      </c>
      <c r="F14" s="80"/>
      <c r="G14" s="80"/>
      <c r="H14" s="80"/>
      <c r="I14" s="164">
        <v>0</v>
      </c>
      <c r="J14" s="132"/>
      <c r="K14" s="152">
        <f>(I14/100*J14)</f>
        <v>0</v>
      </c>
      <c r="L14" s="165">
        <f>SUM(I14+K14)</f>
        <v>0</v>
      </c>
      <c r="M14" s="136">
        <f>I14*E14</f>
        <v>0</v>
      </c>
      <c r="N14" s="136">
        <f>M14/100*J14</f>
        <v>0</v>
      </c>
      <c r="O14" s="136">
        <f>M14+N14</f>
        <v>0</v>
      </c>
    </row>
    <row r="15" spans="1:16" ht="24" customHeight="1" thickTop="1" thickBot="1">
      <c r="A15" s="192"/>
      <c r="B15" s="108" t="s">
        <v>26</v>
      </c>
      <c r="C15" s="97" t="s">
        <v>223</v>
      </c>
      <c r="D15" s="53" t="s">
        <v>39</v>
      </c>
      <c r="E15" s="114">
        <v>500</v>
      </c>
      <c r="F15" s="68"/>
      <c r="G15" s="68"/>
      <c r="H15" s="68"/>
      <c r="I15" s="164">
        <v>0</v>
      </c>
      <c r="J15" s="134"/>
      <c r="K15" s="136">
        <f t="shared" ref="K15:K23" si="0">(I15/100*J15)</f>
        <v>0</v>
      </c>
      <c r="L15" s="165">
        <f t="shared" ref="L15:L23" si="1">SUM(I15+K15)</f>
        <v>0</v>
      </c>
      <c r="M15" s="136">
        <f t="shared" ref="M15:M23" si="2">I15*E15</f>
        <v>0</v>
      </c>
      <c r="N15" s="136">
        <f t="shared" ref="N15:N23" si="3">M15/100*J15</f>
        <v>0</v>
      </c>
      <c r="O15" s="136">
        <f t="shared" ref="O15:O23" si="4">M15+N15</f>
        <v>0</v>
      </c>
    </row>
    <row r="16" spans="1:16" ht="17.25" customHeight="1" thickTop="1" thickBot="1">
      <c r="A16" s="192"/>
      <c r="B16" s="108" t="s">
        <v>27</v>
      </c>
      <c r="C16" s="97" t="s">
        <v>224</v>
      </c>
      <c r="D16" s="53" t="s">
        <v>39</v>
      </c>
      <c r="E16" s="114">
        <v>50</v>
      </c>
      <c r="F16" s="68"/>
      <c r="G16" s="68"/>
      <c r="H16" s="68"/>
      <c r="I16" s="164">
        <v>0</v>
      </c>
      <c r="J16" s="134"/>
      <c r="K16" s="136">
        <f t="shared" si="0"/>
        <v>0</v>
      </c>
      <c r="L16" s="165">
        <f t="shared" si="1"/>
        <v>0</v>
      </c>
      <c r="M16" s="136">
        <f t="shared" si="2"/>
        <v>0</v>
      </c>
      <c r="N16" s="136">
        <f t="shared" si="3"/>
        <v>0</v>
      </c>
      <c r="O16" s="136">
        <f t="shared" si="4"/>
        <v>0</v>
      </c>
    </row>
    <row r="17" spans="1:15" ht="17.25" customHeight="1" thickTop="1" thickBot="1">
      <c r="A17" s="192"/>
      <c r="B17" s="108" t="s">
        <v>28</v>
      </c>
      <c r="C17" s="97" t="s">
        <v>189</v>
      </c>
      <c r="D17" s="53" t="s">
        <v>39</v>
      </c>
      <c r="E17" s="114">
        <v>600</v>
      </c>
      <c r="F17" s="68"/>
      <c r="G17" s="68"/>
      <c r="H17" s="68"/>
      <c r="I17" s="164">
        <v>0</v>
      </c>
      <c r="J17" s="134"/>
      <c r="K17" s="136">
        <f t="shared" si="0"/>
        <v>0</v>
      </c>
      <c r="L17" s="169">
        <f t="shared" si="1"/>
        <v>0</v>
      </c>
      <c r="M17" s="136">
        <f t="shared" si="2"/>
        <v>0</v>
      </c>
      <c r="N17" s="136">
        <f t="shared" si="3"/>
        <v>0</v>
      </c>
      <c r="O17" s="136">
        <f t="shared" si="4"/>
        <v>0</v>
      </c>
    </row>
    <row r="18" spans="1:15" ht="17.25" customHeight="1" thickTop="1" thickBot="1">
      <c r="A18" s="192"/>
      <c r="B18" s="108" t="s">
        <v>29</v>
      </c>
      <c r="C18" s="97" t="s">
        <v>225</v>
      </c>
      <c r="D18" s="53" t="s">
        <v>39</v>
      </c>
      <c r="E18" s="114">
        <v>300</v>
      </c>
      <c r="F18" s="68"/>
      <c r="G18" s="68"/>
      <c r="H18" s="68"/>
      <c r="I18" s="164">
        <v>0</v>
      </c>
      <c r="J18" s="134"/>
      <c r="K18" s="136">
        <f t="shared" si="0"/>
        <v>0</v>
      </c>
      <c r="L18" s="165">
        <f t="shared" si="1"/>
        <v>0</v>
      </c>
      <c r="M18" s="136">
        <f t="shared" si="2"/>
        <v>0</v>
      </c>
      <c r="N18" s="136">
        <f t="shared" si="3"/>
        <v>0</v>
      </c>
      <c r="O18" s="136">
        <f t="shared" si="4"/>
        <v>0</v>
      </c>
    </row>
    <row r="19" spans="1:15" ht="17.25" customHeight="1" thickTop="1" thickBot="1">
      <c r="A19" s="192"/>
      <c r="B19" s="108" t="s">
        <v>30</v>
      </c>
      <c r="C19" s="97" t="s">
        <v>226</v>
      </c>
      <c r="D19" s="53" t="s">
        <v>39</v>
      </c>
      <c r="E19" s="114">
        <v>100</v>
      </c>
      <c r="F19" s="68"/>
      <c r="G19" s="68"/>
      <c r="H19" s="68"/>
      <c r="I19" s="164">
        <v>0</v>
      </c>
      <c r="J19" s="134"/>
      <c r="K19" s="136">
        <f t="shared" si="0"/>
        <v>0</v>
      </c>
      <c r="L19" s="165">
        <f t="shared" si="1"/>
        <v>0</v>
      </c>
      <c r="M19" s="136">
        <f t="shared" si="2"/>
        <v>0</v>
      </c>
      <c r="N19" s="136">
        <f t="shared" si="3"/>
        <v>0</v>
      </c>
      <c r="O19" s="136">
        <f t="shared" si="4"/>
        <v>0</v>
      </c>
    </row>
    <row r="20" spans="1:15" ht="17.25" customHeight="1" thickTop="1" thickBot="1">
      <c r="A20" s="192"/>
      <c r="B20" s="108" t="s">
        <v>31</v>
      </c>
      <c r="C20" s="97" t="s">
        <v>227</v>
      </c>
      <c r="D20" s="53" t="s">
        <v>39</v>
      </c>
      <c r="E20" s="114">
        <v>1500</v>
      </c>
      <c r="F20" s="68"/>
      <c r="G20" s="68"/>
      <c r="H20" s="68"/>
      <c r="I20" s="164">
        <v>0</v>
      </c>
      <c r="J20" s="134"/>
      <c r="K20" s="136">
        <f t="shared" si="0"/>
        <v>0</v>
      </c>
      <c r="L20" s="169">
        <f t="shared" si="1"/>
        <v>0</v>
      </c>
      <c r="M20" s="136">
        <f t="shared" si="2"/>
        <v>0</v>
      </c>
      <c r="N20" s="136">
        <f t="shared" si="3"/>
        <v>0</v>
      </c>
      <c r="O20" s="136">
        <f t="shared" si="4"/>
        <v>0</v>
      </c>
    </row>
    <row r="21" spans="1:15" ht="17.25" customHeight="1" thickTop="1" thickBot="1">
      <c r="A21" s="192"/>
      <c r="B21" s="108" t="s">
        <v>32</v>
      </c>
      <c r="C21" s="97" t="s">
        <v>228</v>
      </c>
      <c r="D21" s="53" t="s">
        <v>39</v>
      </c>
      <c r="E21" s="151">
        <v>400</v>
      </c>
      <c r="F21" s="68"/>
      <c r="G21" s="68"/>
      <c r="H21" s="68"/>
      <c r="I21" s="164">
        <v>0</v>
      </c>
      <c r="J21" s="76"/>
      <c r="K21" s="153">
        <f t="shared" si="0"/>
        <v>0</v>
      </c>
      <c r="L21" s="165">
        <f t="shared" si="1"/>
        <v>0</v>
      </c>
      <c r="M21" s="136">
        <f t="shared" si="2"/>
        <v>0</v>
      </c>
      <c r="N21" s="136">
        <f t="shared" si="3"/>
        <v>0</v>
      </c>
      <c r="O21" s="136">
        <f t="shared" si="4"/>
        <v>0</v>
      </c>
    </row>
    <row r="22" spans="1:15" ht="27.75" customHeight="1" thickTop="1" thickBot="1">
      <c r="A22" s="192"/>
      <c r="B22" s="108" t="s">
        <v>33</v>
      </c>
      <c r="C22" s="97" t="s">
        <v>229</v>
      </c>
      <c r="D22" s="53" t="s">
        <v>39</v>
      </c>
      <c r="E22" s="114">
        <v>1000</v>
      </c>
      <c r="F22" s="68"/>
      <c r="G22" s="68"/>
      <c r="H22" s="68"/>
      <c r="I22" s="164">
        <v>0</v>
      </c>
      <c r="J22" s="134"/>
      <c r="K22" s="136">
        <f t="shared" si="0"/>
        <v>0</v>
      </c>
      <c r="L22" s="165">
        <f t="shared" si="1"/>
        <v>0</v>
      </c>
      <c r="M22" s="136">
        <f t="shared" si="2"/>
        <v>0</v>
      </c>
      <c r="N22" s="136">
        <f t="shared" si="3"/>
        <v>0</v>
      </c>
      <c r="O22" s="136">
        <f t="shared" si="4"/>
        <v>0</v>
      </c>
    </row>
    <row r="23" spans="1:15" ht="17.25" customHeight="1" thickTop="1" thickBot="1">
      <c r="A23" s="193"/>
      <c r="B23" s="108" t="s">
        <v>43</v>
      </c>
      <c r="C23" s="97" t="s">
        <v>41</v>
      </c>
      <c r="D23" s="53" t="s">
        <v>39</v>
      </c>
      <c r="E23" s="114">
        <v>1500</v>
      </c>
      <c r="F23" s="68"/>
      <c r="G23" s="68"/>
      <c r="H23" s="68"/>
      <c r="I23" s="164">
        <v>0</v>
      </c>
      <c r="J23" s="134"/>
      <c r="K23" s="136">
        <f t="shared" si="0"/>
        <v>0</v>
      </c>
      <c r="L23" s="165">
        <f t="shared" si="1"/>
        <v>0</v>
      </c>
      <c r="M23" s="136">
        <f t="shared" si="2"/>
        <v>0</v>
      </c>
      <c r="N23" s="136">
        <f t="shared" si="3"/>
        <v>0</v>
      </c>
      <c r="O23" s="148">
        <f t="shared" si="4"/>
        <v>0</v>
      </c>
    </row>
    <row r="24" spans="1:15" ht="15.6" customHeight="1" thickTop="1" thickBot="1">
      <c r="C24" s="40"/>
      <c r="G24" s="40"/>
      <c r="H24" s="40"/>
      <c r="J24" s="40"/>
      <c r="K24" s="40"/>
      <c r="M24" s="40"/>
      <c r="N24" s="40"/>
      <c r="O24" s="58">
        <f>SUM(O14:O23)</f>
        <v>0</v>
      </c>
    </row>
    <row r="25" spans="1:15" ht="15.6" customHeight="1" thickTop="1" thickBot="1">
      <c r="A25" s="91" t="s">
        <v>134</v>
      </c>
      <c r="C25" s="40"/>
      <c r="G25" s="40"/>
      <c r="H25" s="25" t="s">
        <v>128</v>
      </c>
      <c r="N25" s="40"/>
      <c r="O25" s="42"/>
    </row>
    <row r="26" spans="1:15" ht="15" thickTop="1" thickBot="1">
      <c r="A26" s="59"/>
      <c r="B26" s="60"/>
      <c r="C26" s="25" t="s">
        <v>34</v>
      </c>
    </row>
    <row r="27" spans="1:15" ht="15" thickTop="1" thickBot="1"/>
    <row r="28" spans="1:15" ht="15" thickTop="1" thickBot="1">
      <c r="A28" s="61"/>
      <c r="B28" s="60"/>
      <c r="C28" s="25" t="s">
        <v>36</v>
      </c>
    </row>
    <row r="29" spans="1:15" ht="15" thickTop="1" thickBot="1">
      <c r="A29" s="62"/>
    </row>
    <row r="30" spans="1:15" ht="15" thickTop="1" thickBot="1">
      <c r="A30" s="63"/>
      <c r="B30" s="64"/>
      <c r="C30" s="25" t="s">
        <v>35</v>
      </c>
    </row>
    <row r="31" spans="1:15" ht="14.4" thickTop="1">
      <c r="A31" s="65"/>
    </row>
    <row r="33" spans="1:1">
      <c r="A33" s="25" t="s">
        <v>38</v>
      </c>
    </row>
    <row r="34" spans="1:1">
      <c r="A34" s="25" t="s">
        <v>42</v>
      </c>
    </row>
  </sheetData>
  <mergeCells count="13">
    <mergeCell ref="A13:A23"/>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dimension ref="A1:P29"/>
  <sheetViews>
    <sheetView zoomScale="90" zoomScaleNormal="90" workbookViewId="0">
      <selection activeCell="B12" sqref="B12:O12"/>
    </sheetView>
  </sheetViews>
  <sheetFormatPr defaultColWidth="8.88671875" defaultRowHeight="14.4"/>
  <cols>
    <col min="1" max="1" width="7.44140625" style="15" customWidth="1"/>
    <col min="2" max="2" width="5.33203125" style="15" customWidth="1"/>
    <col min="3" max="3" width="29.5546875" style="15" customWidth="1"/>
    <col min="4" max="4" width="8.5546875" style="15" customWidth="1"/>
    <col min="5" max="5" width="9.6640625" style="15" customWidth="1"/>
    <col min="6" max="6" width="9.88671875" style="15" customWidth="1"/>
    <col min="7" max="7" width="12.33203125" style="15" customWidth="1"/>
    <col min="8" max="8" width="29.6640625" style="15" customWidth="1"/>
    <col min="9" max="15" width="9.6640625" style="15" customWidth="1"/>
    <col min="16" max="16384" width="8.88671875" style="15"/>
  </cols>
  <sheetData>
    <row r="1" spans="1:16">
      <c r="A1" s="15" t="s">
        <v>89</v>
      </c>
      <c r="D1" s="1" t="s">
        <v>0</v>
      </c>
      <c r="G1" s="16"/>
      <c r="H1" s="17"/>
      <c r="I1" s="17"/>
      <c r="J1" s="17"/>
      <c r="K1" s="17"/>
      <c r="L1" s="17"/>
    </row>
    <row r="2" spans="1:16">
      <c r="A2" s="15" t="s">
        <v>90</v>
      </c>
      <c r="D2" s="15" t="s">
        <v>91</v>
      </c>
      <c r="G2" s="16"/>
      <c r="H2" s="17"/>
      <c r="I2" s="17"/>
      <c r="J2" s="17"/>
      <c r="K2" s="17"/>
      <c r="L2" s="17"/>
    </row>
    <row r="3" spans="1:16">
      <c r="A3" s="15" t="s">
        <v>92</v>
      </c>
      <c r="D3" s="15" t="s">
        <v>93</v>
      </c>
      <c r="G3" s="16"/>
      <c r="H3" s="17"/>
      <c r="I3" s="17"/>
      <c r="J3" s="17"/>
      <c r="K3" s="17"/>
      <c r="L3" s="17"/>
    </row>
    <row r="4" spans="1:16">
      <c r="A4" s="15" t="s">
        <v>1</v>
      </c>
      <c r="D4" s="1" t="s">
        <v>135</v>
      </c>
      <c r="G4" s="16"/>
      <c r="H4" s="1"/>
      <c r="I4" s="11" t="s">
        <v>118</v>
      </c>
      <c r="J4" s="17"/>
      <c r="K4" s="17"/>
      <c r="L4" s="17"/>
    </row>
    <row r="5" spans="1:16">
      <c r="A5" s="15" t="s">
        <v>94</v>
      </c>
      <c r="D5" s="30" t="s">
        <v>133</v>
      </c>
      <c r="E5" s="30"/>
      <c r="F5" s="30"/>
      <c r="G5" s="31"/>
      <c r="H5" s="32"/>
      <c r="I5" s="18"/>
      <c r="J5" s="17"/>
      <c r="K5" s="17"/>
      <c r="L5" s="17"/>
    </row>
    <row r="6" spans="1:16" ht="15" thickBot="1">
      <c r="C6" s="69"/>
      <c r="F6" s="16"/>
      <c r="G6" s="17"/>
      <c r="H6" s="17"/>
      <c r="I6" s="17"/>
      <c r="J6" s="17"/>
      <c r="K6" s="17"/>
      <c r="L6" s="17"/>
    </row>
    <row r="7" spans="1:16" ht="15.6" thickTop="1" thickBot="1">
      <c r="A7" s="216" t="s">
        <v>95</v>
      </c>
      <c r="B7" s="216"/>
      <c r="C7" s="216"/>
      <c r="D7" s="10" t="s">
        <v>96</v>
      </c>
      <c r="E7" s="13"/>
      <c r="F7" s="19"/>
      <c r="G7" s="20"/>
      <c r="H7" s="20"/>
      <c r="I7" s="20"/>
      <c r="J7" s="20"/>
      <c r="K7" s="20"/>
      <c r="L7" s="21"/>
    </row>
    <row r="8" spans="1:16" ht="15" thickTop="1"/>
    <row r="9" spans="1:16">
      <c r="I9" s="12"/>
    </row>
    <row r="10" spans="1:16" ht="39" customHeight="1">
      <c r="A10" s="217" t="s">
        <v>24</v>
      </c>
      <c r="B10" s="219" t="s">
        <v>127</v>
      </c>
      <c r="C10" s="221" t="s">
        <v>23</v>
      </c>
      <c r="D10" s="228" t="s">
        <v>22</v>
      </c>
      <c r="E10" s="228" t="s">
        <v>21</v>
      </c>
      <c r="F10" s="221" t="s">
        <v>12</v>
      </c>
      <c r="G10" s="185" t="s">
        <v>132</v>
      </c>
      <c r="H10" s="221" t="s">
        <v>13</v>
      </c>
      <c r="I10" s="221" t="s">
        <v>14</v>
      </c>
      <c r="J10" s="221"/>
      <c r="K10" s="221"/>
      <c r="L10" s="221"/>
      <c r="M10" s="226" t="s">
        <v>87</v>
      </c>
      <c r="N10" s="227"/>
      <c r="O10" s="227"/>
    </row>
    <row r="11" spans="1:16" ht="28.8">
      <c r="A11" s="218"/>
      <c r="B11" s="220"/>
      <c r="C11" s="221"/>
      <c r="D11" s="228"/>
      <c r="E11" s="228"/>
      <c r="F11" s="221"/>
      <c r="G11" s="185"/>
      <c r="H11" s="221"/>
      <c r="I11" s="22" t="s">
        <v>15</v>
      </c>
      <c r="J11" s="23" t="s">
        <v>18</v>
      </c>
      <c r="K11" s="22" t="s">
        <v>16</v>
      </c>
      <c r="L11" s="22" t="s">
        <v>17</v>
      </c>
      <c r="M11" s="70" t="s">
        <v>15</v>
      </c>
      <c r="N11" s="71" t="s">
        <v>16</v>
      </c>
      <c r="O11" s="71" t="s">
        <v>88</v>
      </c>
    </row>
    <row r="12" spans="1:16" ht="15" customHeight="1">
      <c r="A12" s="14" t="s">
        <v>2</v>
      </c>
      <c r="B12" s="72" t="s">
        <v>3</v>
      </c>
      <c r="C12" s="72" t="s">
        <v>4</v>
      </c>
      <c r="D12" s="72" t="s">
        <v>5</v>
      </c>
      <c r="E12" s="72" t="s">
        <v>6</v>
      </c>
      <c r="F12" s="72" t="s">
        <v>7</v>
      </c>
      <c r="G12" s="72" t="s">
        <v>8</v>
      </c>
      <c r="H12" s="72" t="s">
        <v>9</v>
      </c>
      <c r="I12" s="72" t="s">
        <v>10</v>
      </c>
      <c r="J12" s="72" t="s">
        <v>11</v>
      </c>
      <c r="K12" s="72" t="s">
        <v>19</v>
      </c>
      <c r="L12" s="72" t="s">
        <v>20</v>
      </c>
      <c r="M12" s="72" t="s">
        <v>99</v>
      </c>
      <c r="N12" s="73" t="s">
        <v>97</v>
      </c>
      <c r="O12" s="74" t="s">
        <v>98</v>
      </c>
    </row>
    <row r="13" spans="1:16" ht="20.25" customHeight="1" thickBot="1">
      <c r="A13" s="213" t="s">
        <v>54</v>
      </c>
      <c r="B13" s="222" t="s">
        <v>230</v>
      </c>
      <c r="C13" s="223"/>
      <c r="D13" s="224"/>
      <c r="E13" s="224"/>
      <c r="F13" s="224"/>
      <c r="G13" s="224"/>
      <c r="H13" s="224"/>
      <c r="I13" s="224"/>
      <c r="J13" s="224"/>
      <c r="K13" s="223"/>
      <c r="L13" s="223"/>
      <c r="M13" s="223"/>
      <c r="N13" s="223"/>
      <c r="O13" s="225"/>
      <c r="P13" s="83"/>
    </row>
    <row r="14" spans="1:16" ht="18.75" customHeight="1" thickTop="1" thickBot="1">
      <c r="A14" s="214"/>
      <c r="B14" s="111" t="s">
        <v>25</v>
      </c>
      <c r="C14" s="97" t="s">
        <v>231</v>
      </c>
      <c r="D14" s="118" t="s">
        <v>39</v>
      </c>
      <c r="E14" s="117">
        <v>7000</v>
      </c>
      <c r="F14" s="81"/>
      <c r="G14" s="81"/>
      <c r="H14" s="81"/>
      <c r="I14" s="170">
        <v>0</v>
      </c>
      <c r="J14" s="154"/>
      <c r="K14" s="155">
        <f>(I14/100*J14)</f>
        <v>0</v>
      </c>
      <c r="L14" s="171">
        <f>SUM(I14+K14)</f>
        <v>0</v>
      </c>
      <c r="M14" s="155">
        <f>I14*E14</f>
        <v>0</v>
      </c>
      <c r="N14" s="155">
        <f>M14/100*J14</f>
        <v>0</v>
      </c>
      <c r="O14" s="155">
        <f>M14+N14</f>
        <v>0</v>
      </c>
    </row>
    <row r="15" spans="1:16" ht="15.6" thickTop="1" thickBot="1">
      <c r="A15" s="214"/>
      <c r="B15" s="111" t="s">
        <v>26</v>
      </c>
      <c r="C15" s="97" t="s">
        <v>232</v>
      </c>
      <c r="D15" s="118" t="s">
        <v>39</v>
      </c>
      <c r="E15" s="117">
        <v>3000</v>
      </c>
      <c r="F15" s="82"/>
      <c r="G15" s="82"/>
      <c r="H15" s="82"/>
      <c r="I15" s="170">
        <v>0</v>
      </c>
      <c r="J15" s="156"/>
      <c r="K15" s="155">
        <f t="shared" ref="K15:K17" si="0">(I15/100*J15)</f>
        <v>0</v>
      </c>
      <c r="L15" s="171">
        <f t="shared" ref="L15:L17" si="1">SUM(I15+K15)</f>
        <v>0</v>
      </c>
      <c r="M15" s="155">
        <f t="shared" ref="M15:M17" si="2">I15*E15</f>
        <v>0</v>
      </c>
      <c r="N15" s="155">
        <f t="shared" ref="N15:N17" si="3">M15/100*J15</f>
        <v>0</v>
      </c>
      <c r="O15" s="157">
        <f t="shared" ref="O15:O17" si="4">M15+N15</f>
        <v>0</v>
      </c>
    </row>
    <row r="16" spans="1:16" ht="15.6" thickTop="1" thickBot="1">
      <c r="A16" s="214"/>
      <c r="B16" s="111" t="s">
        <v>27</v>
      </c>
      <c r="C16" s="97" t="s">
        <v>233</v>
      </c>
      <c r="D16" s="118" t="s">
        <v>39</v>
      </c>
      <c r="E16" s="117">
        <v>6000</v>
      </c>
      <c r="F16" s="82"/>
      <c r="G16" s="82"/>
      <c r="H16" s="82"/>
      <c r="I16" s="170">
        <v>0</v>
      </c>
      <c r="J16" s="156"/>
      <c r="K16" s="155">
        <f t="shared" si="0"/>
        <v>0</v>
      </c>
      <c r="L16" s="171">
        <f t="shared" si="1"/>
        <v>0</v>
      </c>
      <c r="M16" s="155">
        <f t="shared" si="2"/>
        <v>0</v>
      </c>
      <c r="N16" s="155">
        <f t="shared" si="3"/>
        <v>0</v>
      </c>
      <c r="O16" s="155">
        <f t="shared" si="4"/>
        <v>0</v>
      </c>
    </row>
    <row r="17" spans="1:15" ht="15.6" thickTop="1" thickBot="1">
      <c r="A17" s="215"/>
      <c r="B17" s="111" t="s">
        <v>28</v>
      </c>
      <c r="C17" s="97" t="s">
        <v>234</v>
      </c>
      <c r="D17" s="118" t="s">
        <v>39</v>
      </c>
      <c r="E17" s="117">
        <v>30</v>
      </c>
      <c r="F17" s="82"/>
      <c r="G17" s="82"/>
      <c r="H17" s="82"/>
      <c r="I17" s="170">
        <v>0</v>
      </c>
      <c r="J17" s="156"/>
      <c r="K17" s="155">
        <f t="shared" si="0"/>
        <v>0</v>
      </c>
      <c r="L17" s="171">
        <f t="shared" si="1"/>
        <v>0</v>
      </c>
      <c r="M17" s="155">
        <f t="shared" si="2"/>
        <v>0</v>
      </c>
      <c r="N17" s="155">
        <f t="shared" si="3"/>
        <v>0</v>
      </c>
      <c r="O17" s="158">
        <f t="shared" si="4"/>
        <v>0</v>
      </c>
    </row>
    <row r="18" spans="1:15" ht="15.6" thickTop="1" thickBot="1">
      <c r="C18" s="12"/>
      <c r="G18" s="12"/>
      <c r="H18" s="12"/>
      <c r="J18" s="12"/>
      <c r="K18" s="12"/>
      <c r="M18" s="12"/>
      <c r="N18" s="12"/>
      <c r="O18" s="24">
        <f>SUM(O14:O17)</f>
        <v>0</v>
      </c>
    </row>
    <row r="19" spans="1:15" ht="15.6" thickTop="1" thickBot="1">
      <c r="A19" s="91" t="s">
        <v>134</v>
      </c>
      <c r="C19" s="12"/>
      <c r="G19" s="12"/>
      <c r="H19" s="25" t="s">
        <v>129</v>
      </c>
      <c r="I19" s="25"/>
      <c r="J19" s="25"/>
      <c r="K19" s="25"/>
      <c r="L19" s="25"/>
      <c r="M19" s="25"/>
      <c r="N19" s="12"/>
      <c r="O19" s="93"/>
    </row>
    <row r="20" spans="1:15" ht="15.6" thickTop="1" thickBot="1">
      <c r="A20" s="59"/>
      <c r="B20" s="60"/>
      <c r="C20" s="25" t="s">
        <v>34</v>
      </c>
      <c r="D20" s="25"/>
      <c r="E20" s="25"/>
      <c r="F20" s="25"/>
      <c r="G20" s="25"/>
    </row>
    <row r="21" spans="1:15" ht="15.6" thickTop="1" thickBot="1">
      <c r="A21" s="25"/>
      <c r="B21" s="25"/>
      <c r="C21" s="25"/>
      <c r="D21" s="25"/>
      <c r="E21" s="25"/>
      <c r="F21" s="25"/>
      <c r="G21" s="25"/>
    </row>
    <row r="22" spans="1:15" ht="15.6" thickTop="1" thickBot="1">
      <c r="A22" s="61"/>
      <c r="B22" s="60"/>
      <c r="C22" s="25" t="s">
        <v>36</v>
      </c>
      <c r="D22" s="25"/>
      <c r="E22" s="25"/>
      <c r="F22" s="25"/>
      <c r="G22" s="25"/>
    </row>
    <row r="23" spans="1:15" ht="15.6" thickTop="1" thickBot="1">
      <c r="A23" s="62"/>
      <c r="B23" s="25"/>
      <c r="C23" s="25"/>
      <c r="D23" s="25"/>
      <c r="E23" s="25"/>
      <c r="F23" s="25"/>
      <c r="G23" s="25"/>
    </row>
    <row r="24" spans="1:15" ht="15.6" thickTop="1" thickBot="1">
      <c r="A24" s="63"/>
      <c r="B24" s="64"/>
      <c r="C24" s="25" t="s">
        <v>35</v>
      </c>
      <c r="D24" s="25"/>
      <c r="E24" s="25"/>
      <c r="F24" s="25"/>
      <c r="G24" s="25"/>
    </row>
    <row r="25" spans="1:15" ht="15" thickTop="1">
      <c r="A25" s="65"/>
      <c r="B25" s="25"/>
      <c r="C25" s="25"/>
      <c r="D25" s="25"/>
      <c r="E25" s="25"/>
      <c r="F25" s="25"/>
      <c r="G25" s="25"/>
    </row>
    <row r="26" spans="1:15">
      <c r="A26" s="25"/>
      <c r="B26" s="25"/>
      <c r="C26" s="25"/>
      <c r="D26" s="25"/>
      <c r="E26" s="25"/>
      <c r="F26" s="25"/>
      <c r="G26" s="25"/>
    </row>
    <row r="27" spans="1:15">
      <c r="A27" s="25" t="s">
        <v>38</v>
      </c>
      <c r="B27" s="25"/>
      <c r="C27" s="25"/>
      <c r="D27" s="25"/>
      <c r="E27" s="25"/>
      <c r="F27" s="25"/>
      <c r="G27" s="25"/>
    </row>
    <row r="28" spans="1:15">
      <c r="A28" s="25" t="s">
        <v>42</v>
      </c>
      <c r="B28" s="25"/>
      <c r="C28" s="25"/>
      <c r="D28" s="25"/>
      <c r="E28" s="25"/>
      <c r="F28" s="25"/>
      <c r="G28" s="25"/>
    </row>
    <row r="29" spans="1:15">
      <c r="A29" s="25"/>
      <c r="B29" s="25"/>
      <c r="C29" s="25"/>
      <c r="D29" s="25"/>
      <c r="E29" s="25"/>
      <c r="F29" s="25"/>
      <c r="G29" s="25"/>
    </row>
  </sheetData>
  <mergeCells count="13">
    <mergeCell ref="A13:A17"/>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dimension ref="A1:P25"/>
  <sheetViews>
    <sheetView zoomScale="90" zoomScaleNormal="90" workbookViewId="0">
      <selection activeCell="B12" sqref="B12:O12"/>
    </sheetView>
  </sheetViews>
  <sheetFormatPr defaultRowHeight="14.4"/>
  <cols>
    <col min="1" max="1" width="7" customWidth="1"/>
    <col min="2" max="2" width="5.33203125" customWidth="1"/>
    <col min="3" max="3" width="29.5546875" customWidth="1"/>
    <col min="4" max="4" width="8.5546875" customWidth="1"/>
    <col min="5" max="5" width="9.5546875" customWidth="1"/>
    <col min="6" max="6" width="9.88671875" customWidth="1"/>
    <col min="7" max="7" width="13" customWidth="1"/>
    <col min="8" max="8" width="29" customWidth="1"/>
    <col min="9" max="15" width="9.6640625" customWidth="1"/>
  </cols>
  <sheetData>
    <row r="1" spans="1:16">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c r="A3" s="25" t="s">
        <v>92</v>
      </c>
      <c r="B3" s="25"/>
      <c r="C3" s="25"/>
      <c r="D3" s="25" t="s">
        <v>93</v>
      </c>
      <c r="E3" s="25"/>
      <c r="F3" s="25"/>
      <c r="G3" s="27"/>
      <c r="H3" s="28"/>
      <c r="I3" s="28"/>
      <c r="J3" s="28"/>
      <c r="K3" s="28"/>
      <c r="L3" s="28"/>
    </row>
    <row r="4" spans="1:16">
      <c r="A4" s="25" t="s">
        <v>1</v>
      </c>
      <c r="B4" s="25"/>
      <c r="C4" s="25"/>
      <c r="D4" s="26" t="s">
        <v>135</v>
      </c>
      <c r="E4" s="25"/>
      <c r="F4" s="25"/>
      <c r="G4" s="27"/>
      <c r="H4" s="26"/>
      <c r="I4" s="29" t="s">
        <v>117</v>
      </c>
      <c r="J4" s="28"/>
      <c r="K4" s="28"/>
      <c r="L4" s="28"/>
    </row>
    <row r="5" spans="1:16">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5.6" thickTop="1" thickBot="1">
      <c r="A7" s="181" t="s">
        <v>95</v>
      </c>
      <c r="B7" s="181"/>
      <c r="C7" s="181"/>
      <c r="D7" s="34" t="s">
        <v>96</v>
      </c>
      <c r="E7" s="35"/>
      <c r="F7" s="36"/>
      <c r="G7" s="37"/>
      <c r="H7" s="37"/>
      <c r="I7" s="37"/>
      <c r="J7" s="37"/>
      <c r="K7" s="37"/>
      <c r="L7" s="38"/>
    </row>
    <row r="8" spans="1:16" ht="15" thickTop="1"/>
    <row r="9" spans="1:16" s="25" customFormat="1"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s="25" customFormat="1" ht="27.6">
      <c r="A10" s="187"/>
      <c r="B10" s="189"/>
      <c r="C10" s="190"/>
      <c r="D10" s="185"/>
      <c r="E10" s="185"/>
      <c r="F10" s="190"/>
      <c r="G10" s="185"/>
      <c r="H10" s="190"/>
      <c r="I10" s="44" t="s">
        <v>15</v>
      </c>
      <c r="J10" s="45" t="s">
        <v>18</v>
      </c>
      <c r="K10" s="44" t="s">
        <v>16</v>
      </c>
      <c r="L10" s="44" t="s">
        <v>17</v>
      </c>
      <c r="M10" s="46"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18.75" customHeight="1" thickBot="1">
      <c r="A12" s="191" t="s">
        <v>55</v>
      </c>
      <c r="B12" s="177" t="s">
        <v>235</v>
      </c>
      <c r="C12" s="178"/>
      <c r="D12" s="179"/>
      <c r="E12" s="179"/>
      <c r="F12" s="179"/>
      <c r="G12" s="179"/>
      <c r="H12" s="179"/>
      <c r="I12" s="179"/>
      <c r="J12" s="179"/>
      <c r="K12" s="178"/>
      <c r="L12" s="178"/>
      <c r="M12" s="178"/>
      <c r="N12" s="178"/>
      <c r="O12" s="205"/>
      <c r="P12" s="78"/>
    </row>
    <row r="13" spans="1:16" s="25" customFormat="1" ht="28.8" thickTop="1" thickBot="1">
      <c r="A13" s="193"/>
      <c r="B13" s="112" t="s">
        <v>25</v>
      </c>
      <c r="C13" s="97" t="s">
        <v>236</v>
      </c>
      <c r="D13" s="116" t="s">
        <v>39</v>
      </c>
      <c r="E13" s="119">
        <v>140</v>
      </c>
      <c r="F13" s="80"/>
      <c r="G13" s="80"/>
      <c r="H13" s="80"/>
      <c r="I13" s="164">
        <v>0</v>
      </c>
      <c r="J13" s="132"/>
      <c r="K13" s="136">
        <f>(I13/100*J13)</f>
        <v>0</v>
      </c>
      <c r="L13" s="165">
        <f>SUM(I13+K13)</f>
        <v>0</v>
      </c>
      <c r="M13" s="136">
        <f>I13*E13</f>
        <v>0</v>
      </c>
      <c r="N13" s="136">
        <f>M13/100*J13</f>
        <v>0</v>
      </c>
      <c r="O13" s="148">
        <f>M13+N13</f>
        <v>0</v>
      </c>
    </row>
    <row r="14" spans="1:16" s="25" customFormat="1" ht="15" thickTop="1" thickBot="1">
      <c r="C14" s="40"/>
      <c r="G14" s="40"/>
      <c r="H14" s="40"/>
      <c r="J14" s="40"/>
      <c r="K14" s="40"/>
      <c r="M14" s="40"/>
      <c r="N14" s="40"/>
      <c r="O14" s="58">
        <f>SUM(O13)</f>
        <v>0</v>
      </c>
    </row>
    <row r="15" spans="1:16" s="25" customFormat="1" ht="15" thickTop="1" thickBot="1">
      <c r="A15" s="91" t="s">
        <v>134</v>
      </c>
      <c r="C15" s="40"/>
      <c r="G15" s="40"/>
      <c r="H15" s="25" t="s">
        <v>130</v>
      </c>
      <c r="N15" s="40"/>
      <c r="O15" s="42"/>
    </row>
    <row r="16" spans="1:16" ht="15.6" thickTop="1" thickBot="1">
      <c r="A16" s="59"/>
      <c r="B16" s="60"/>
      <c r="C16" s="25" t="s">
        <v>34</v>
      </c>
      <c r="D16" s="25"/>
      <c r="E16" s="25"/>
      <c r="F16" s="25"/>
      <c r="G16" s="25"/>
    </row>
    <row r="17" spans="1:7" ht="15.6" thickTop="1" thickBot="1">
      <c r="A17" s="25"/>
      <c r="B17" s="25"/>
      <c r="C17" s="25"/>
      <c r="D17" s="25"/>
      <c r="E17" s="25"/>
      <c r="F17" s="25"/>
      <c r="G17" s="25"/>
    </row>
    <row r="18" spans="1:7" ht="15.6" thickTop="1" thickBot="1">
      <c r="A18" s="61"/>
      <c r="B18" s="60"/>
      <c r="C18" s="25" t="s">
        <v>36</v>
      </c>
      <c r="D18" s="25"/>
      <c r="E18" s="25"/>
      <c r="F18" s="25"/>
      <c r="G18" s="25"/>
    </row>
    <row r="19" spans="1:7" ht="15.6" thickTop="1" thickBot="1">
      <c r="A19" s="62"/>
      <c r="B19" s="25"/>
      <c r="C19" s="25"/>
      <c r="D19" s="25"/>
      <c r="E19" s="25"/>
      <c r="F19" s="25"/>
      <c r="G19" s="25"/>
    </row>
    <row r="20" spans="1:7" ht="15.6" thickTop="1" thickBot="1">
      <c r="A20" s="63"/>
      <c r="B20" s="64"/>
      <c r="C20" s="25" t="s">
        <v>35</v>
      </c>
      <c r="D20" s="25"/>
      <c r="E20" s="25"/>
      <c r="F20" s="25"/>
      <c r="G20" s="25"/>
    </row>
    <row r="21" spans="1:7" ht="15" thickTop="1">
      <c r="A21" s="65"/>
      <c r="B21" s="25"/>
      <c r="C21" s="25"/>
      <c r="D21" s="25"/>
      <c r="E21" s="25"/>
      <c r="F21" s="25"/>
      <c r="G21" s="25"/>
    </row>
    <row r="22" spans="1:7">
      <c r="A22" s="25"/>
      <c r="B22" s="25"/>
      <c r="C22" s="25"/>
      <c r="D22" s="25"/>
      <c r="E22" s="25"/>
      <c r="F22" s="25"/>
      <c r="G22" s="25"/>
    </row>
    <row r="23" spans="1:7">
      <c r="A23" s="25" t="s">
        <v>38</v>
      </c>
      <c r="B23" s="25"/>
      <c r="C23" s="25"/>
      <c r="D23" s="25"/>
      <c r="E23" s="25"/>
      <c r="F23" s="25"/>
      <c r="G23" s="25"/>
    </row>
    <row r="24" spans="1:7">
      <c r="A24" s="25" t="s">
        <v>42</v>
      </c>
      <c r="B24" s="25"/>
      <c r="C24" s="25"/>
      <c r="D24" s="25"/>
      <c r="E24" s="25"/>
      <c r="F24" s="25"/>
      <c r="G24" s="25"/>
    </row>
    <row r="25" spans="1:7">
      <c r="A25" s="25"/>
      <c r="B25" s="25"/>
      <c r="C25" s="25"/>
      <c r="D25" s="25"/>
      <c r="E25" s="25"/>
      <c r="F25" s="25"/>
      <c r="G25" s="25"/>
    </row>
  </sheetData>
  <mergeCells count="13">
    <mergeCell ref="A12:A13"/>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6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dimension ref="A1:O38"/>
  <sheetViews>
    <sheetView topLeftCell="A7" zoomScale="90" zoomScaleNormal="90" workbookViewId="0">
      <selection activeCell="B12" sqref="B12:O12"/>
    </sheetView>
  </sheetViews>
  <sheetFormatPr defaultRowHeight="14.4"/>
  <cols>
    <col min="1" max="1" width="7" customWidth="1"/>
    <col min="2" max="2" width="5.33203125" customWidth="1"/>
    <col min="3" max="3" width="29.5546875" customWidth="1"/>
    <col min="4" max="4" width="8.5546875" customWidth="1"/>
    <col min="5" max="5" width="10.109375" customWidth="1"/>
    <col min="6" max="6" width="9.88671875" customWidth="1"/>
    <col min="7" max="7" width="10.6640625" customWidth="1"/>
    <col min="8" max="8" width="28.8867187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116</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1" t="s">
        <v>95</v>
      </c>
      <c r="B7" s="181"/>
      <c r="C7" s="181"/>
      <c r="D7" s="34" t="s">
        <v>96</v>
      </c>
      <c r="E7" s="35"/>
      <c r="F7" s="36"/>
      <c r="G7" s="37"/>
      <c r="H7" s="37"/>
      <c r="I7" s="37"/>
      <c r="J7" s="37"/>
      <c r="K7" s="37"/>
      <c r="L7" s="38"/>
    </row>
    <row r="8" spans="1:15" ht="15" thickTop="1"/>
    <row r="9" spans="1:15" ht="43.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9"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64.5" customHeight="1" thickBot="1">
      <c r="A12" s="191" t="s">
        <v>56</v>
      </c>
      <c r="B12" s="177" t="s">
        <v>237</v>
      </c>
      <c r="C12" s="178"/>
      <c r="D12" s="179"/>
      <c r="E12" s="179"/>
      <c r="F12" s="179"/>
      <c r="G12" s="179"/>
      <c r="H12" s="179"/>
      <c r="I12" s="179"/>
      <c r="J12" s="179"/>
      <c r="K12" s="178"/>
      <c r="L12" s="178"/>
      <c r="M12" s="178"/>
      <c r="N12" s="178"/>
      <c r="O12" s="205"/>
    </row>
    <row r="13" spans="1:15" ht="28.8" thickTop="1" thickBot="1">
      <c r="A13" s="192"/>
      <c r="B13" s="112" t="s">
        <v>25</v>
      </c>
      <c r="C13" s="97" t="s">
        <v>238</v>
      </c>
      <c r="D13" s="116" t="s">
        <v>39</v>
      </c>
      <c r="E13" s="119">
        <v>800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10" t="s">
        <v>26</v>
      </c>
      <c r="C14" s="97" t="s">
        <v>239</v>
      </c>
      <c r="D14" s="116" t="s">
        <v>39</v>
      </c>
      <c r="E14" s="115">
        <v>200</v>
      </c>
      <c r="F14" s="68"/>
      <c r="G14" s="68"/>
      <c r="H14" s="68"/>
      <c r="I14" s="164">
        <v>0</v>
      </c>
      <c r="J14" s="134"/>
      <c r="K14" s="136">
        <f t="shared" ref="K14:K21" si="0">(I14/100*J14)</f>
        <v>0</v>
      </c>
      <c r="L14" s="165">
        <f t="shared" ref="L14:L21" si="1">SUM(I14+K14)</f>
        <v>0</v>
      </c>
      <c r="M14" s="136">
        <f t="shared" ref="M14:M21" si="2">I14*E14</f>
        <v>0</v>
      </c>
      <c r="N14" s="150">
        <f t="shared" ref="N14:N21" si="3">M14/100*J14</f>
        <v>0</v>
      </c>
      <c r="O14" s="136">
        <f t="shared" ref="O14:O21" si="4">M14+N14</f>
        <v>0</v>
      </c>
    </row>
    <row r="15" spans="1:15" ht="28.8" thickTop="1" thickBot="1">
      <c r="A15" s="192"/>
      <c r="B15" s="110" t="s">
        <v>27</v>
      </c>
      <c r="C15" s="97" t="s">
        <v>240</v>
      </c>
      <c r="D15" s="116" t="s">
        <v>39</v>
      </c>
      <c r="E15" s="115">
        <v>60</v>
      </c>
      <c r="F15" s="68"/>
      <c r="G15" s="68"/>
      <c r="H15" s="68"/>
      <c r="I15" s="164">
        <v>0</v>
      </c>
      <c r="J15" s="134"/>
      <c r="K15" s="136">
        <f t="shared" si="0"/>
        <v>0</v>
      </c>
      <c r="L15" s="165">
        <f t="shared" si="1"/>
        <v>0</v>
      </c>
      <c r="M15" s="136">
        <f t="shared" si="2"/>
        <v>0</v>
      </c>
      <c r="N15" s="136">
        <f t="shared" si="3"/>
        <v>0</v>
      </c>
      <c r="O15" s="136">
        <f t="shared" si="4"/>
        <v>0</v>
      </c>
    </row>
    <row r="16" spans="1:15" ht="15.6" thickTop="1" thickBot="1">
      <c r="A16" s="192"/>
      <c r="B16" s="110" t="s">
        <v>28</v>
      </c>
      <c r="C16" s="97" t="s">
        <v>241</v>
      </c>
      <c r="D16" s="116" t="s">
        <v>39</v>
      </c>
      <c r="E16" s="115">
        <v>600</v>
      </c>
      <c r="F16" s="68"/>
      <c r="G16" s="68"/>
      <c r="H16" s="68"/>
      <c r="I16" s="164">
        <v>0</v>
      </c>
      <c r="J16" s="134"/>
      <c r="K16" s="136">
        <f t="shared" si="0"/>
        <v>0</v>
      </c>
      <c r="L16" s="165">
        <f t="shared" si="1"/>
        <v>0</v>
      </c>
      <c r="M16" s="136">
        <f t="shared" si="2"/>
        <v>0</v>
      </c>
      <c r="N16" s="136">
        <f t="shared" si="3"/>
        <v>0</v>
      </c>
      <c r="O16" s="136">
        <f t="shared" si="4"/>
        <v>0</v>
      </c>
    </row>
    <row r="17" spans="1:15" ht="15.6" thickTop="1" thickBot="1">
      <c r="A17" s="192"/>
      <c r="B17" s="110" t="s">
        <v>29</v>
      </c>
      <c r="C17" s="97" t="s">
        <v>242</v>
      </c>
      <c r="D17" s="116" t="s">
        <v>39</v>
      </c>
      <c r="E17" s="115">
        <v>300</v>
      </c>
      <c r="F17" s="68"/>
      <c r="G17" s="68"/>
      <c r="H17" s="68"/>
      <c r="I17" s="164">
        <v>0</v>
      </c>
      <c r="J17" s="134"/>
      <c r="K17" s="136">
        <f t="shared" si="0"/>
        <v>0</v>
      </c>
      <c r="L17" s="165">
        <f t="shared" si="1"/>
        <v>0</v>
      </c>
      <c r="M17" s="136">
        <f t="shared" si="2"/>
        <v>0</v>
      </c>
      <c r="N17" s="136">
        <f t="shared" si="3"/>
        <v>0</v>
      </c>
      <c r="O17" s="136">
        <f t="shared" si="4"/>
        <v>0</v>
      </c>
    </row>
    <row r="18" spans="1:15" ht="15.6" thickTop="1" thickBot="1">
      <c r="A18" s="192"/>
      <c r="B18" s="110" t="s">
        <v>30</v>
      </c>
      <c r="C18" s="97" t="s">
        <v>243</v>
      </c>
      <c r="D18" s="116" t="s">
        <v>39</v>
      </c>
      <c r="E18" s="115">
        <v>60</v>
      </c>
      <c r="F18" s="68"/>
      <c r="G18" s="68"/>
      <c r="H18" s="68"/>
      <c r="I18" s="164">
        <v>0</v>
      </c>
      <c r="J18" s="134"/>
      <c r="K18" s="136">
        <f t="shared" si="0"/>
        <v>0</v>
      </c>
      <c r="L18" s="165">
        <f t="shared" si="1"/>
        <v>0</v>
      </c>
      <c r="M18" s="136">
        <f t="shared" si="2"/>
        <v>0</v>
      </c>
      <c r="N18" s="136">
        <f t="shared" si="3"/>
        <v>0</v>
      </c>
      <c r="O18" s="136">
        <f t="shared" si="4"/>
        <v>0</v>
      </c>
    </row>
    <row r="19" spans="1:15" ht="15.6" thickTop="1" thickBot="1">
      <c r="A19" s="192"/>
      <c r="B19" s="110" t="s">
        <v>31</v>
      </c>
      <c r="C19" s="97" t="s">
        <v>244</v>
      </c>
      <c r="D19" s="116" t="s">
        <v>39</v>
      </c>
      <c r="E19" s="115">
        <v>400</v>
      </c>
      <c r="F19" s="68"/>
      <c r="G19" s="68"/>
      <c r="H19" s="68"/>
      <c r="I19" s="164">
        <v>0</v>
      </c>
      <c r="J19" s="134"/>
      <c r="K19" s="136">
        <f t="shared" si="0"/>
        <v>0</v>
      </c>
      <c r="L19" s="165">
        <f t="shared" si="1"/>
        <v>0</v>
      </c>
      <c r="M19" s="136">
        <f t="shared" si="2"/>
        <v>0</v>
      </c>
      <c r="N19" s="136">
        <f t="shared" si="3"/>
        <v>0</v>
      </c>
      <c r="O19" s="136">
        <f t="shared" si="4"/>
        <v>0</v>
      </c>
    </row>
    <row r="20" spans="1:15" ht="15.6" thickTop="1" thickBot="1">
      <c r="A20" s="192"/>
      <c r="B20" s="110" t="s">
        <v>32</v>
      </c>
      <c r="C20" s="97" t="s">
        <v>174</v>
      </c>
      <c r="D20" s="116" t="s">
        <v>39</v>
      </c>
      <c r="E20" s="115">
        <v>300</v>
      </c>
      <c r="F20" s="68"/>
      <c r="G20" s="68"/>
      <c r="H20" s="68"/>
      <c r="I20" s="164">
        <v>0</v>
      </c>
      <c r="J20" s="134"/>
      <c r="K20" s="136">
        <f t="shared" si="0"/>
        <v>0</v>
      </c>
      <c r="L20" s="165">
        <f t="shared" si="1"/>
        <v>0</v>
      </c>
      <c r="M20" s="136">
        <f t="shared" si="2"/>
        <v>0</v>
      </c>
      <c r="N20" s="136">
        <f t="shared" si="3"/>
        <v>0</v>
      </c>
      <c r="O20" s="136">
        <f t="shared" si="4"/>
        <v>0</v>
      </c>
    </row>
    <row r="21" spans="1:15" ht="28.8" thickTop="1" thickBot="1">
      <c r="A21" s="193"/>
      <c r="B21" s="110" t="s">
        <v>33</v>
      </c>
      <c r="C21" s="97" t="s">
        <v>245</v>
      </c>
      <c r="D21" s="116" t="s">
        <v>39</v>
      </c>
      <c r="E21" s="115">
        <v>250</v>
      </c>
      <c r="F21" s="68"/>
      <c r="G21" s="68"/>
      <c r="H21" s="68"/>
      <c r="I21" s="164">
        <v>0</v>
      </c>
      <c r="J21" s="134"/>
      <c r="K21" s="136">
        <f t="shared" si="0"/>
        <v>0</v>
      </c>
      <c r="L21" s="165">
        <f t="shared" si="1"/>
        <v>0</v>
      </c>
      <c r="M21" s="136">
        <f t="shared" si="2"/>
        <v>0</v>
      </c>
      <c r="N21" s="136">
        <f t="shared" si="3"/>
        <v>0</v>
      </c>
      <c r="O21" s="148">
        <f t="shared" si="4"/>
        <v>0</v>
      </c>
    </row>
    <row r="22" spans="1:15" ht="15.6" thickTop="1" thickBot="1">
      <c r="A22" s="25"/>
      <c r="B22" s="25"/>
      <c r="C22" s="40"/>
      <c r="D22" s="25"/>
      <c r="E22" s="25"/>
      <c r="F22" s="25"/>
      <c r="G22" s="40"/>
      <c r="H22" s="40"/>
      <c r="I22" s="25"/>
      <c r="J22" s="40"/>
      <c r="K22" s="40"/>
      <c r="L22" s="25"/>
      <c r="M22" s="40"/>
      <c r="N22" s="40"/>
      <c r="O22" s="58">
        <f>SUM(O13:O21)</f>
        <v>0</v>
      </c>
    </row>
    <row r="23" spans="1:15" s="25" customFormat="1" ht="15" thickTop="1" thickBot="1">
      <c r="A23" s="91" t="s">
        <v>134</v>
      </c>
      <c r="C23" s="40"/>
      <c r="G23" s="40"/>
      <c r="H23" s="25" t="s">
        <v>131</v>
      </c>
      <c r="N23" s="40"/>
      <c r="O23" s="42"/>
    </row>
    <row r="24" spans="1:15" ht="15.6" thickTop="1" thickBot="1">
      <c r="A24" s="59"/>
      <c r="B24" s="60"/>
      <c r="C24" s="25" t="s">
        <v>34</v>
      </c>
      <c r="D24" s="25"/>
      <c r="E24" s="25"/>
      <c r="F24" s="25"/>
      <c r="G24" s="25"/>
      <c r="I24" s="3"/>
    </row>
    <row r="25" spans="1:15" ht="15.6" thickTop="1" thickBot="1">
      <c r="A25" s="25"/>
      <c r="B25" s="25"/>
      <c r="C25" s="25"/>
      <c r="D25" s="25"/>
      <c r="E25" s="25"/>
      <c r="F25" s="25"/>
      <c r="G25" s="25"/>
      <c r="I25" s="3"/>
      <c r="L25" s="3"/>
    </row>
    <row r="26" spans="1:15" ht="15.6" thickTop="1" thickBot="1">
      <c r="A26" s="61"/>
      <c r="B26" s="60"/>
      <c r="C26" s="25" t="s">
        <v>36</v>
      </c>
      <c r="D26" s="25"/>
      <c r="E26" s="25"/>
      <c r="F26" s="25"/>
      <c r="G26" s="25"/>
      <c r="I26" s="3"/>
    </row>
    <row r="27" spans="1:15" ht="15.6" thickTop="1" thickBot="1">
      <c r="A27" s="62"/>
      <c r="B27" s="25"/>
      <c r="C27" s="25"/>
      <c r="D27" s="25"/>
      <c r="E27" s="25"/>
      <c r="F27" s="25"/>
      <c r="G27" s="25"/>
    </row>
    <row r="28" spans="1:15" ht="15.6" thickTop="1" thickBot="1">
      <c r="A28" s="63"/>
      <c r="B28" s="64"/>
      <c r="C28" s="25" t="s">
        <v>35</v>
      </c>
      <c r="D28" s="25"/>
      <c r="E28" s="25"/>
      <c r="F28" s="25"/>
      <c r="G28" s="25"/>
    </row>
    <row r="29" spans="1:15" ht="15" thickTop="1">
      <c r="A29" s="65"/>
      <c r="B29" s="25"/>
      <c r="C29" s="25"/>
      <c r="D29" s="25"/>
      <c r="E29" s="25"/>
      <c r="F29" s="25"/>
      <c r="G29" s="25"/>
    </row>
    <row r="30" spans="1:15">
      <c r="A30" s="25"/>
      <c r="B30" s="25"/>
      <c r="C30" s="25"/>
      <c r="D30" s="25"/>
      <c r="E30" s="25"/>
      <c r="F30" s="25"/>
      <c r="G30" s="25"/>
    </row>
    <row r="31" spans="1:15">
      <c r="A31" s="25" t="s">
        <v>38</v>
      </c>
      <c r="B31" s="25"/>
      <c r="C31" s="25"/>
      <c r="D31" s="25"/>
      <c r="E31" s="25"/>
      <c r="F31" s="25"/>
      <c r="G31" s="25"/>
    </row>
    <row r="32" spans="1:15">
      <c r="A32" s="25" t="s">
        <v>42</v>
      </c>
      <c r="B32" s="25"/>
      <c r="C32" s="25"/>
      <c r="D32" s="25"/>
      <c r="E32" s="25"/>
      <c r="F32" s="25"/>
      <c r="G32" s="25"/>
    </row>
    <row r="33" spans="1:7">
      <c r="A33" s="25"/>
      <c r="B33" s="25"/>
      <c r="C33" s="25"/>
      <c r="D33" s="25"/>
      <c r="E33" s="25"/>
      <c r="F33" s="25"/>
      <c r="G33" s="25"/>
    </row>
    <row r="37" spans="1:7">
      <c r="A37" s="3"/>
    </row>
    <row r="38" spans="1:7">
      <c r="A38" s="3"/>
    </row>
  </sheetData>
  <mergeCells count="13">
    <mergeCell ref="A12:A21"/>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5.xml><?xml version="1.0" encoding="utf-8"?>
<worksheet xmlns="http://schemas.openxmlformats.org/spreadsheetml/2006/main" xmlns:r="http://schemas.openxmlformats.org/officeDocument/2006/relationships">
  <dimension ref="A1:O28"/>
  <sheetViews>
    <sheetView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109375" customWidth="1"/>
    <col min="6" max="6" width="9.88671875" customWidth="1"/>
    <col min="7" max="7" width="13.6640625" customWidth="1"/>
    <col min="8" max="8" width="28.664062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115</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1" t="s">
        <v>95</v>
      </c>
      <c r="B7" s="181"/>
      <c r="C7" s="181"/>
      <c r="D7" s="34" t="s">
        <v>96</v>
      </c>
      <c r="E7" s="35"/>
      <c r="F7" s="36"/>
      <c r="G7" s="37"/>
      <c r="H7" s="37"/>
      <c r="I7" s="37"/>
      <c r="J7" s="37"/>
      <c r="K7" s="37"/>
      <c r="L7" s="38"/>
    </row>
    <row r="8" spans="1:15" ht="15" thickTop="1"/>
    <row r="9" spans="1:15" ht="42.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6"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s="25" customFormat="1" ht="28.5" customHeight="1" thickBot="1">
      <c r="A12" s="191" t="s">
        <v>57</v>
      </c>
      <c r="B12" s="197" t="s">
        <v>246</v>
      </c>
      <c r="C12" s="198"/>
      <c r="D12" s="199"/>
      <c r="E12" s="199"/>
      <c r="F12" s="199"/>
      <c r="G12" s="199"/>
      <c r="H12" s="199"/>
      <c r="I12" s="199"/>
      <c r="J12" s="199"/>
      <c r="K12" s="198"/>
      <c r="L12" s="198"/>
      <c r="M12" s="198"/>
      <c r="N12" s="198"/>
      <c r="O12" s="206"/>
    </row>
    <row r="13" spans="1:15" s="25" customFormat="1" ht="42.6" thickTop="1" thickBot="1">
      <c r="A13" s="192"/>
      <c r="B13" s="104" t="s">
        <v>25</v>
      </c>
      <c r="C13" s="97" t="s">
        <v>247</v>
      </c>
      <c r="D13" s="53" t="s">
        <v>39</v>
      </c>
      <c r="E13" s="113">
        <v>250</v>
      </c>
      <c r="F13" s="80"/>
      <c r="G13" s="80"/>
      <c r="H13" s="80"/>
      <c r="I13" s="164">
        <v>0</v>
      </c>
      <c r="J13" s="132"/>
      <c r="K13" s="136">
        <f>(I13/100*J13)</f>
        <v>0</v>
      </c>
      <c r="L13" s="165">
        <f>SUM(I13+K13)</f>
        <v>0</v>
      </c>
      <c r="M13" s="136">
        <f>I13*E13</f>
        <v>0</v>
      </c>
      <c r="N13" s="136">
        <f>M13/100*J13</f>
        <v>0</v>
      </c>
      <c r="O13" s="136">
        <f>M13+N13</f>
        <v>0</v>
      </c>
    </row>
    <row r="14" spans="1:15" s="25" customFormat="1" ht="15" thickTop="1" thickBot="1">
      <c r="A14" s="192"/>
      <c r="B14" s="108" t="s">
        <v>26</v>
      </c>
      <c r="C14" s="97" t="s">
        <v>174</v>
      </c>
      <c r="D14" s="53" t="s">
        <v>39</v>
      </c>
      <c r="E14" s="114">
        <v>100</v>
      </c>
      <c r="F14" s="68"/>
      <c r="G14" s="68"/>
      <c r="H14" s="68"/>
      <c r="I14" s="164">
        <v>0</v>
      </c>
      <c r="J14" s="134"/>
      <c r="K14" s="136">
        <f t="shared" ref="K14:K17" si="0">(I14/100*J14)</f>
        <v>0</v>
      </c>
      <c r="L14" s="165">
        <f t="shared" ref="L14:L17" si="1">SUM(I14+K14)</f>
        <v>0</v>
      </c>
      <c r="M14" s="136">
        <f t="shared" ref="M14:M17" si="2">I14*E14</f>
        <v>0</v>
      </c>
      <c r="N14" s="136">
        <f t="shared" ref="N14:N17" si="3">M14/100*J14</f>
        <v>0</v>
      </c>
      <c r="O14" s="136">
        <f t="shared" ref="O14:O17" si="4">M14+N14</f>
        <v>0</v>
      </c>
    </row>
    <row r="15" spans="1:15" s="25" customFormat="1" ht="28.8" thickTop="1" thickBot="1">
      <c r="A15" s="192"/>
      <c r="B15" s="108" t="s">
        <v>27</v>
      </c>
      <c r="C15" s="97" t="s">
        <v>238</v>
      </c>
      <c r="D15" s="53" t="s">
        <v>39</v>
      </c>
      <c r="E15" s="114">
        <v>100</v>
      </c>
      <c r="F15" s="68"/>
      <c r="G15" s="68"/>
      <c r="H15" s="68"/>
      <c r="I15" s="164">
        <v>0</v>
      </c>
      <c r="J15" s="134"/>
      <c r="K15" s="136">
        <f t="shared" si="0"/>
        <v>0</v>
      </c>
      <c r="L15" s="165">
        <f t="shared" si="1"/>
        <v>0</v>
      </c>
      <c r="M15" s="136">
        <f t="shared" si="2"/>
        <v>0</v>
      </c>
      <c r="N15" s="136">
        <f t="shared" si="3"/>
        <v>0</v>
      </c>
      <c r="O15" s="136">
        <f t="shared" si="4"/>
        <v>0</v>
      </c>
    </row>
    <row r="16" spans="1:15" s="25" customFormat="1" ht="15" thickTop="1" thickBot="1">
      <c r="A16" s="192"/>
      <c r="B16" s="108" t="s">
        <v>28</v>
      </c>
      <c r="C16" s="97" t="s">
        <v>248</v>
      </c>
      <c r="D16" s="53" t="s">
        <v>39</v>
      </c>
      <c r="E16" s="114">
        <v>250</v>
      </c>
      <c r="F16" s="68"/>
      <c r="G16" s="68"/>
      <c r="H16" s="68"/>
      <c r="I16" s="164">
        <v>0</v>
      </c>
      <c r="J16" s="134"/>
      <c r="K16" s="136">
        <f t="shared" si="0"/>
        <v>0</v>
      </c>
      <c r="L16" s="172">
        <f t="shared" si="1"/>
        <v>0</v>
      </c>
      <c r="M16" s="136">
        <f t="shared" si="2"/>
        <v>0</v>
      </c>
      <c r="N16" s="136">
        <f t="shared" si="3"/>
        <v>0</v>
      </c>
      <c r="O16" s="136">
        <f t="shared" si="4"/>
        <v>0</v>
      </c>
    </row>
    <row r="17" spans="1:15" s="25" customFormat="1" ht="15" thickTop="1" thickBot="1">
      <c r="A17" s="193"/>
      <c r="B17" s="108" t="s">
        <v>29</v>
      </c>
      <c r="C17" s="97" t="s">
        <v>249</v>
      </c>
      <c r="D17" s="53" t="s">
        <v>39</v>
      </c>
      <c r="E17" s="114">
        <v>250</v>
      </c>
      <c r="F17" s="68"/>
      <c r="G17" s="68"/>
      <c r="H17" s="68"/>
      <c r="I17" s="164">
        <v>0</v>
      </c>
      <c r="J17" s="134"/>
      <c r="K17" s="136">
        <f t="shared" si="0"/>
        <v>0</v>
      </c>
      <c r="L17" s="165">
        <f t="shared" si="1"/>
        <v>0</v>
      </c>
      <c r="M17" s="136">
        <f t="shared" si="2"/>
        <v>0</v>
      </c>
      <c r="N17" s="136">
        <f t="shared" si="3"/>
        <v>0</v>
      </c>
      <c r="O17" s="138">
        <f t="shared" si="4"/>
        <v>0</v>
      </c>
    </row>
    <row r="18" spans="1:15" ht="15.6" thickTop="1" thickBot="1">
      <c r="A18" s="25"/>
      <c r="B18" s="25"/>
      <c r="C18" s="40"/>
      <c r="D18" s="25"/>
      <c r="E18" s="25"/>
      <c r="F18" s="25"/>
      <c r="G18" s="40"/>
      <c r="H18" s="40"/>
      <c r="I18" s="25"/>
      <c r="J18" s="40"/>
      <c r="K18" s="40"/>
      <c r="L18" s="25"/>
      <c r="M18" s="40"/>
      <c r="N18" s="40"/>
      <c r="O18" s="58">
        <f>SUM(O13:O17)</f>
        <v>0</v>
      </c>
    </row>
    <row r="19" spans="1:15" s="25" customFormat="1" ht="15.6" thickTop="1" thickBot="1">
      <c r="A19" s="91" t="s">
        <v>134</v>
      </c>
      <c r="C19" s="40"/>
      <c r="G19" s="40"/>
      <c r="H19" t="s">
        <v>82</v>
      </c>
      <c r="I19"/>
      <c r="J19"/>
      <c r="K19"/>
      <c r="L19"/>
      <c r="M19"/>
      <c r="N19"/>
      <c r="O19" s="42"/>
    </row>
    <row r="20" spans="1:15" ht="15.6" thickTop="1" thickBot="1">
      <c r="A20" s="2"/>
      <c r="B20" s="4"/>
      <c r="C20" t="s">
        <v>34</v>
      </c>
    </row>
    <row r="21" spans="1:15" ht="15.6" thickTop="1" thickBot="1"/>
    <row r="22" spans="1:15" ht="15.6" thickTop="1" thickBot="1">
      <c r="A22" s="8"/>
      <c r="B22" s="4"/>
      <c r="C22" t="s">
        <v>36</v>
      </c>
    </row>
    <row r="23" spans="1:15" ht="15.6" thickTop="1" thickBot="1">
      <c r="A23" s="9"/>
    </row>
    <row r="24" spans="1:15" ht="15.6" thickTop="1" thickBot="1">
      <c r="A24" s="7"/>
      <c r="B24" s="5"/>
      <c r="C24" t="s">
        <v>35</v>
      </c>
    </row>
    <row r="25" spans="1:15" ht="15" thickTop="1">
      <c r="A25" s="6"/>
    </row>
    <row r="27" spans="1:15">
      <c r="A27" t="s">
        <v>38</v>
      </c>
    </row>
    <row r="28" spans="1:15">
      <c r="A28" t="s">
        <v>42</v>
      </c>
    </row>
  </sheetData>
  <mergeCells count="13">
    <mergeCell ref="A12:A17"/>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6.xml><?xml version="1.0" encoding="utf-8"?>
<worksheet xmlns="http://schemas.openxmlformats.org/spreadsheetml/2006/main" xmlns:r="http://schemas.openxmlformats.org/officeDocument/2006/relationships">
  <dimension ref="A1:O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441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5">
      <c r="A1" s="25" t="s">
        <v>89</v>
      </c>
      <c r="D1" s="26" t="s">
        <v>0</v>
      </c>
      <c r="G1" s="27"/>
      <c r="H1" s="28"/>
      <c r="I1" s="28"/>
    </row>
    <row r="2" spans="1:15">
      <c r="A2" s="25" t="s">
        <v>90</v>
      </c>
      <c r="D2" s="25" t="s">
        <v>91</v>
      </c>
      <c r="G2" s="27"/>
      <c r="H2" s="28"/>
      <c r="I2" s="28"/>
    </row>
    <row r="3" spans="1:15">
      <c r="A3" s="25" t="s">
        <v>92</v>
      </c>
      <c r="D3" s="25" t="s">
        <v>93</v>
      </c>
      <c r="G3" s="27"/>
      <c r="H3" s="28"/>
      <c r="I3" s="28"/>
    </row>
    <row r="4" spans="1:15">
      <c r="A4" s="25" t="s">
        <v>1</v>
      </c>
      <c r="D4" s="26" t="s">
        <v>135</v>
      </c>
      <c r="G4" s="27"/>
      <c r="H4" s="26"/>
      <c r="I4" s="29" t="s">
        <v>114</v>
      </c>
    </row>
    <row r="5" spans="1:15">
      <c r="A5" s="25" t="s">
        <v>94</v>
      </c>
      <c r="D5" s="30" t="s">
        <v>133</v>
      </c>
      <c r="E5" s="30"/>
      <c r="F5" s="30"/>
      <c r="G5" s="31"/>
      <c r="H5" s="32"/>
      <c r="I5" s="32"/>
    </row>
    <row r="6" spans="1:15" ht="14.4" thickBot="1">
      <c r="C6" s="33"/>
      <c r="F6" s="27"/>
      <c r="G6" s="28"/>
      <c r="H6" s="28"/>
      <c r="I6" s="28"/>
    </row>
    <row r="7" spans="1:15" ht="15.6" customHeight="1" thickTop="1" thickBot="1">
      <c r="A7" s="181" t="s">
        <v>95</v>
      </c>
      <c r="B7" s="181"/>
      <c r="C7" s="181"/>
      <c r="D7" s="229" t="s">
        <v>96</v>
      </c>
      <c r="E7" s="230"/>
      <c r="F7" s="230"/>
      <c r="G7" s="230"/>
      <c r="H7" s="230"/>
      <c r="I7" s="230"/>
      <c r="J7" s="231"/>
    </row>
    <row r="8" spans="1:15" ht="14.4" thickTop="1"/>
    <row r="9" spans="1:15" ht="38.2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9"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6.25" customHeight="1" thickBot="1">
      <c r="A12" s="191" t="s">
        <v>58</v>
      </c>
      <c r="B12" s="197" t="s">
        <v>250</v>
      </c>
      <c r="C12" s="198"/>
      <c r="D12" s="199"/>
      <c r="E12" s="199"/>
      <c r="F12" s="199"/>
      <c r="G12" s="199"/>
      <c r="H12" s="199"/>
      <c r="I12" s="199"/>
      <c r="J12" s="199"/>
      <c r="K12" s="198"/>
      <c r="L12" s="198"/>
      <c r="M12" s="198"/>
      <c r="N12" s="198"/>
      <c r="O12" s="206"/>
    </row>
    <row r="13" spans="1:15" ht="28.8" thickTop="1" thickBot="1">
      <c r="A13" s="192"/>
      <c r="B13" s="104" t="s">
        <v>25</v>
      </c>
      <c r="C13" s="97" t="s">
        <v>238</v>
      </c>
      <c r="D13" s="53" t="s">
        <v>39</v>
      </c>
      <c r="E13" s="113">
        <v>450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08" t="s">
        <v>26</v>
      </c>
      <c r="C14" s="97" t="s">
        <v>251</v>
      </c>
      <c r="D14" s="53" t="s">
        <v>39</v>
      </c>
      <c r="E14" s="114">
        <v>80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5" ht="15" thickTop="1" thickBot="1">
      <c r="A15" s="193"/>
      <c r="B15" s="108" t="s">
        <v>27</v>
      </c>
      <c r="C15" s="97" t="s">
        <v>241</v>
      </c>
      <c r="D15" s="53" t="s">
        <v>39</v>
      </c>
      <c r="E15" s="114">
        <v>300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8" ht="15" thickTop="1" thickBot="1">
      <c r="A17" s="91" t="s">
        <v>134</v>
      </c>
      <c r="C17" s="40"/>
      <c r="H17" s="25" t="s">
        <v>83</v>
      </c>
    </row>
    <row r="18" spans="1:8" ht="15" thickTop="1" thickBot="1">
      <c r="A18" s="59"/>
      <c r="B18" s="60"/>
      <c r="C18" s="25" t="s">
        <v>34</v>
      </c>
    </row>
    <row r="19" spans="1:8" ht="15" thickTop="1" thickBot="1"/>
    <row r="20" spans="1:8" ht="15" thickTop="1" thickBot="1">
      <c r="A20" s="61"/>
      <c r="B20" s="60"/>
      <c r="C20" s="25" t="s">
        <v>36</v>
      </c>
    </row>
    <row r="21" spans="1:8" ht="15" thickTop="1" thickBot="1">
      <c r="A21" s="62"/>
    </row>
    <row r="22" spans="1:8" ht="15" thickTop="1" thickBot="1">
      <c r="A22" s="63"/>
      <c r="B22" s="64"/>
      <c r="C22" s="25" t="s">
        <v>35</v>
      </c>
    </row>
    <row r="23" spans="1:8" ht="14.4" thickTop="1">
      <c r="A23" s="65"/>
    </row>
    <row r="25" spans="1:8">
      <c r="A25" s="25" t="s">
        <v>38</v>
      </c>
    </row>
    <row r="26" spans="1:8">
      <c r="A26" s="25" t="s">
        <v>42</v>
      </c>
    </row>
  </sheetData>
  <mergeCells count="14">
    <mergeCell ref="B12:O12"/>
    <mergeCell ref="D7:J7"/>
    <mergeCell ref="F9:F10"/>
    <mergeCell ref="G9:G10"/>
    <mergeCell ref="H9:H10"/>
    <mergeCell ref="I9:L9"/>
    <mergeCell ref="M9:O9"/>
    <mergeCell ref="A7:C7"/>
    <mergeCell ref="A9:A10"/>
    <mergeCell ref="B9:B10"/>
    <mergeCell ref="C9:C10"/>
    <mergeCell ref="D9:D10"/>
    <mergeCell ref="E9:E10"/>
    <mergeCell ref="A12:A15"/>
  </mergeCells>
  <pageMargins left="0.7" right="0.7" top="0.75" bottom="0.75" header="0.3" footer="0.3"/>
  <pageSetup paperSize="9" scale="7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7.xml><?xml version="1.0" encoding="utf-8"?>
<worksheet xmlns="http://schemas.openxmlformats.org/spreadsheetml/2006/main" xmlns:r="http://schemas.openxmlformats.org/officeDocument/2006/relationships">
  <dimension ref="A1:O27"/>
  <sheetViews>
    <sheetView topLeftCell="A4" zoomScaleNormal="100" workbookViewId="0">
      <selection activeCell="B12" sqref="B12:O12"/>
    </sheetView>
  </sheetViews>
  <sheetFormatPr defaultColWidth="8.88671875" defaultRowHeight="13.8"/>
  <cols>
    <col min="1" max="1" width="7.44140625" style="25" customWidth="1"/>
    <col min="2" max="2" width="5.44140625" style="25" customWidth="1"/>
    <col min="3" max="3" width="29.5546875" style="25" customWidth="1"/>
    <col min="4" max="4" width="8.5546875" style="25" customWidth="1"/>
    <col min="5" max="5" width="9.109375" style="25" customWidth="1"/>
    <col min="6" max="6" width="9.88671875" style="25" customWidth="1"/>
    <col min="7" max="7" width="12.5546875" style="25" customWidth="1"/>
    <col min="8" max="8" width="27.33203125" style="25" customWidth="1"/>
    <col min="9" max="12" width="9.6640625" style="25" customWidth="1"/>
    <col min="13" max="15" width="8.6640625" style="25" customWidth="1"/>
    <col min="16" max="16384" width="8.88671875" style="25"/>
  </cols>
  <sheetData>
    <row r="1" spans="1:15">
      <c r="A1" s="25" t="s">
        <v>89</v>
      </c>
      <c r="D1" s="26" t="s">
        <v>0</v>
      </c>
      <c r="G1" s="27"/>
      <c r="H1" s="28"/>
      <c r="I1" s="28"/>
    </row>
    <row r="2" spans="1:15">
      <c r="A2" s="25" t="s">
        <v>90</v>
      </c>
      <c r="D2" s="25" t="s">
        <v>91</v>
      </c>
      <c r="G2" s="27"/>
      <c r="H2" s="28"/>
      <c r="I2" s="28"/>
    </row>
    <row r="3" spans="1:15">
      <c r="A3" s="25" t="s">
        <v>92</v>
      </c>
      <c r="D3" s="25" t="s">
        <v>93</v>
      </c>
      <c r="G3" s="27"/>
      <c r="H3" s="28"/>
      <c r="I3" s="28"/>
    </row>
    <row r="4" spans="1:15">
      <c r="A4" s="25" t="s">
        <v>1</v>
      </c>
      <c r="D4" s="26" t="s">
        <v>135</v>
      </c>
      <c r="G4" s="27"/>
      <c r="H4" s="26"/>
      <c r="I4" s="29" t="s">
        <v>113</v>
      </c>
    </row>
    <row r="5" spans="1:15">
      <c r="A5" s="25" t="s">
        <v>94</v>
      </c>
      <c r="D5" s="30" t="s">
        <v>133</v>
      </c>
      <c r="E5" s="30"/>
      <c r="F5" s="30"/>
      <c r="G5" s="31"/>
      <c r="H5" s="32"/>
      <c r="I5" s="32"/>
    </row>
    <row r="6" spans="1:15" ht="14.4" thickBot="1">
      <c r="C6" s="33"/>
      <c r="F6" s="27"/>
      <c r="G6" s="28"/>
      <c r="H6" s="28"/>
      <c r="I6" s="28"/>
    </row>
    <row r="7" spans="1:15" ht="15" thickTop="1" thickBot="1">
      <c r="A7" s="181" t="s">
        <v>95</v>
      </c>
      <c r="B7" s="181"/>
      <c r="C7" s="181"/>
      <c r="D7" s="229" t="s">
        <v>96</v>
      </c>
      <c r="E7" s="230"/>
      <c r="F7" s="230"/>
      <c r="G7" s="230"/>
      <c r="H7" s="230"/>
      <c r="I7" s="230"/>
      <c r="J7" s="230"/>
      <c r="K7" s="231"/>
    </row>
    <row r="8" spans="1:15" ht="19.2" customHeight="1" thickTop="1"/>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5.25"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9" customHeight="1" thickBot="1">
      <c r="A12" s="191" t="s">
        <v>59</v>
      </c>
      <c r="B12" s="197" t="s">
        <v>252</v>
      </c>
      <c r="C12" s="198"/>
      <c r="D12" s="199"/>
      <c r="E12" s="199"/>
      <c r="F12" s="199"/>
      <c r="G12" s="199"/>
      <c r="H12" s="199"/>
      <c r="I12" s="199"/>
      <c r="J12" s="199"/>
      <c r="K12" s="198"/>
      <c r="L12" s="198"/>
      <c r="M12" s="198"/>
      <c r="N12" s="198"/>
      <c r="O12" s="206"/>
    </row>
    <row r="13" spans="1:15" ht="28.8" thickTop="1" thickBot="1">
      <c r="A13" s="192"/>
      <c r="B13" s="104" t="s">
        <v>25</v>
      </c>
      <c r="C13" s="97" t="s">
        <v>253</v>
      </c>
      <c r="D13" s="53" t="s">
        <v>39</v>
      </c>
      <c r="E13" s="113">
        <v>300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08" t="s">
        <v>26</v>
      </c>
      <c r="C14" s="97" t="s">
        <v>254</v>
      </c>
      <c r="D14" s="53" t="s">
        <v>39</v>
      </c>
      <c r="E14" s="114">
        <v>200</v>
      </c>
      <c r="F14" s="68"/>
      <c r="G14" s="68"/>
      <c r="H14" s="80"/>
      <c r="I14" s="164">
        <v>0</v>
      </c>
      <c r="J14" s="134"/>
      <c r="K14" s="136">
        <f t="shared" ref="K14:K16" si="0">(I14/100*J14)</f>
        <v>0</v>
      </c>
      <c r="L14" s="165">
        <f t="shared" ref="L14:L16" si="1">SUM(I14+K14)</f>
        <v>0</v>
      </c>
      <c r="M14" s="136">
        <f t="shared" ref="M14:M16" si="2">I14*E14</f>
        <v>0</v>
      </c>
      <c r="N14" s="136">
        <f t="shared" ref="N14:N16" si="3">M14/100*J14</f>
        <v>0</v>
      </c>
      <c r="O14" s="136">
        <f t="shared" ref="O14:O16" si="4">M14+N14</f>
        <v>0</v>
      </c>
    </row>
    <row r="15" spans="1:15" ht="15" thickTop="1" thickBot="1">
      <c r="A15" s="192"/>
      <c r="B15" s="108" t="s">
        <v>27</v>
      </c>
      <c r="C15" s="97" t="s">
        <v>255</v>
      </c>
      <c r="D15" s="53" t="s">
        <v>39</v>
      </c>
      <c r="E15" s="114">
        <v>300</v>
      </c>
      <c r="F15" s="68"/>
      <c r="G15" s="68"/>
      <c r="H15" s="80"/>
      <c r="I15" s="164">
        <v>0</v>
      </c>
      <c r="J15" s="134"/>
      <c r="K15" s="136">
        <f t="shared" si="0"/>
        <v>0</v>
      </c>
      <c r="L15" s="165">
        <f t="shared" si="1"/>
        <v>0</v>
      </c>
      <c r="M15" s="136">
        <f t="shared" si="2"/>
        <v>0</v>
      </c>
      <c r="N15" s="136">
        <f t="shared" si="3"/>
        <v>0</v>
      </c>
      <c r="O15" s="136">
        <f t="shared" si="4"/>
        <v>0</v>
      </c>
    </row>
    <row r="16" spans="1:15" ht="15" thickTop="1" thickBot="1">
      <c r="A16" s="193"/>
      <c r="B16" s="108" t="s">
        <v>28</v>
      </c>
      <c r="C16" s="97" t="s">
        <v>256</v>
      </c>
      <c r="D16" s="53" t="s">
        <v>39</v>
      </c>
      <c r="E16" s="114">
        <v>150</v>
      </c>
      <c r="F16" s="68"/>
      <c r="G16" s="68"/>
      <c r="H16" s="80"/>
      <c r="I16" s="164">
        <v>0</v>
      </c>
      <c r="J16" s="134"/>
      <c r="K16" s="136">
        <f t="shared" si="0"/>
        <v>0</v>
      </c>
      <c r="L16" s="165">
        <f t="shared" si="1"/>
        <v>0</v>
      </c>
      <c r="M16" s="136">
        <f t="shared" si="2"/>
        <v>0</v>
      </c>
      <c r="N16" s="136">
        <f t="shared" si="3"/>
        <v>0</v>
      </c>
      <c r="O16" s="148">
        <f t="shared" si="4"/>
        <v>0</v>
      </c>
    </row>
    <row r="17" spans="1:15" ht="15" thickTop="1" thickBot="1">
      <c r="C17" s="40"/>
      <c r="G17" s="40"/>
      <c r="H17" s="40"/>
      <c r="J17" s="40"/>
      <c r="K17" s="40"/>
      <c r="M17" s="40"/>
      <c r="N17" s="40"/>
      <c r="O17" s="58">
        <f>SUM(O13:O16)</f>
        <v>0</v>
      </c>
    </row>
    <row r="18" spans="1:15" ht="15" thickTop="1" thickBot="1">
      <c r="A18" s="91" t="s">
        <v>134</v>
      </c>
      <c r="C18" s="40"/>
      <c r="G18" s="40"/>
      <c r="H18" s="25" t="s">
        <v>84</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4">
    <mergeCell ref="B12:O12"/>
    <mergeCell ref="D7:K7"/>
    <mergeCell ref="F9:F10"/>
    <mergeCell ref="G9:G10"/>
    <mergeCell ref="H9:H10"/>
    <mergeCell ref="I9:L9"/>
    <mergeCell ref="M9:O9"/>
    <mergeCell ref="A7:C7"/>
    <mergeCell ref="A9:A10"/>
    <mergeCell ref="B9:B10"/>
    <mergeCell ref="C9:C10"/>
    <mergeCell ref="D9:D10"/>
    <mergeCell ref="E9:E10"/>
    <mergeCell ref="A12:A16"/>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8.xml><?xml version="1.0" encoding="utf-8"?>
<worksheet xmlns="http://schemas.openxmlformats.org/spreadsheetml/2006/main" xmlns:r="http://schemas.openxmlformats.org/officeDocument/2006/relationships">
  <dimension ref="A1:O30"/>
  <sheetViews>
    <sheetView topLeftCell="A7"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6" width="9.88671875" style="25" customWidth="1"/>
    <col min="7" max="7" width="12.10937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136</v>
      </c>
      <c r="G4" s="27"/>
      <c r="H4" s="26"/>
      <c r="I4" s="29" t="s">
        <v>112</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8.2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1" t="s">
        <v>60</v>
      </c>
      <c r="B12" s="197" t="s">
        <v>257</v>
      </c>
      <c r="C12" s="198"/>
      <c r="D12" s="199"/>
      <c r="E12" s="199"/>
      <c r="F12" s="199"/>
      <c r="G12" s="199"/>
      <c r="H12" s="199"/>
      <c r="I12" s="199"/>
      <c r="J12" s="199"/>
      <c r="K12" s="198"/>
      <c r="L12" s="198"/>
      <c r="M12" s="198"/>
      <c r="N12" s="198"/>
      <c r="O12" s="206"/>
    </row>
    <row r="13" spans="1:15" ht="42.6" thickTop="1" thickBot="1">
      <c r="A13" s="192"/>
      <c r="B13" s="104" t="s">
        <v>25</v>
      </c>
      <c r="C13" s="97" t="s">
        <v>258</v>
      </c>
      <c r="D13" s="53" t="s">
        <v>39</v>
      </c>
      <c r="E13" s="113">
        <v>400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08" t="s">
        <v>26</v>
      </c>
      <c r="C14" s="97" t="s">
        <v>259</v>
      </c>
      <c r="D14" s="53" t="s">
        <v>39</v>
      </c>
      <c r="E14" s="114">
        <v>100</v>
      </c>
      <c r="F14" s="68"/>
      <c r="G14" s="68"/>
      <c r="H14" s="68"/>
      <c r="I14" s="164">
        <v>0</v>
      </c>
      <c r="J14" s="134"/>
      <c r="K14" s="136">
        <f t="shared" ref="K14:K19" si="0">(I14/100*J14)</f>
        <v>0</v>
      </c>
      <c r="L14" s="165">
        <f t="shared" ref="L14:L19" si="1">SUM(I14+K14)</f>
        <v>0</v>
      </c>
      <c r="M14" s="136">
        <f t="shared" ref="M14:M19" si="2">I14*E14</f>
        <v>0</v>
      </c>
      <c r="N14" s="136">
        <f t="shared" ref="N14:N19" si="3">M14/100*J14</f>
        <v>0</v>
      </c>
      <c r="O14" s="136">
        <f t="shared" ref="O14:O19" si="4">M14+N14</f>
        <v>0</v>
      </c>
    </row>
    <row r="15" spans="1:15" ht="15" thickTop="1" thickBot="1">
      <c r="A15" s="192"/>
      <c r="B15" s="108" t="s">
        <v>27</v>
      </c>
      <c r="C15" s="97" t="s">
        <v>260</v>
      </c>
      <c r="D15" s="53" t="s">
        <v>39</v>
      </c>
      <c r="E15" s="114">
        <v>300</v>
      </c>
      <c r="F15" s="68"/>
      <c r="G15" s="68"/>
      <c r="H15" s="68"/>
      <c r="I15" s="164">
        <v>0</v>
      </c>
      <c r="J15" s="134"/>
      <c r="K15" s="136">
        <f t="shared" si="0"/>
        <v>0</v>
      </c>
      <c r="L15" s="165">
        <f t="shared" si="1"/>
        <v>0</v>
      </c>
      <c r="M15" s="136">
        <f t="shared" si="2"/>
        <v>0</v>
      </c>
      <c r="N15" s="136">
        <f t="shared" si="3"/>
        <v>0</v>
      </c>
      <c r="O15" s="136">
        <f t="shared" si="4"/>
        <v>0</v>
      </c>
    </row>
    <row r="16" spans="1:15" ht="15" thickTop="1" thickBot="1">
      <c r="A16" s="192"/>
      <c r="B16" s="108" t="s">
        <v>28</v>
      </c>
      <c r="C16" s="97" t="s">
        <v>261</v>
      </c>
      <c r="D16" s="53" t="s">
        <v>39</v>
      </c>
      <c r="E16" s="114">
        <v>200</v>
      </c>
      <c r="F16" s="68"/>
      <c r="G16" s="68"/>
      <c r="H16" s="68"/>
      <c r="I16" s="164">
        <v>0</v>
      </c>
      <c r="J16" s="134"/>
      <c r="K16" s="136">
        <f t="shared" si="0"/>
        <v>0</v>
      </c>
      <c r="L16" s="165">
        <f t="shared" si="1"/>
        <v>0</v>
      </c>
      <c r="M16" s="136">
        <f t="shared" si="2"/>
        <v>0</v>
      </c>
      <c r="N16" s="136">
        <f t="shared" si="3"/>
        <v>0</v>
      </c>
      <c r="O16" s="136">
        <f t="shared" si="4"/>
        <v>0</v>
      </c>
    </row>
    <row r="17" spans="1:15" ht="28.8" thickTop="1" thickBot="1">
      <c r="A17" s="192"/>
      <c r="B17" s="108" t="s">
        <v>29</v>
      </c>
      <c r="C17" s="97" t="s">
        <v>262</v>
      </c>
      <c r="D17" s="53" t="s">
        <v>39</v>
      </c>
      <c r="E17" s="114">
        <v>100</v>
      </c>
      <c r="F17" s="68"/>
      <c r="G17" s="68"/>
      <c r="H17" s="68"/>
      <c r="I17" s="164">
        <v>0</v>
      </c>
      <c r="J17" s="134"/>
      <c r="K17" s="136">
        <f t="shared" si="0"/>
        <v>0</v>
      </c>
      <c r="L17" s="165">
        <f t="shared" si="1"/>
        <v>0</v>
      </c>
      <c r="M17" s="136">
        <f t="shared" si="2"/>
        <v>0</v>
      </c>
      <c r="N17" s="136">
        <f t="shared" si="3"/>
        <v>0</v>
      </c>
      <c r="O17" s="136">
        <f t="shared" si="4"/>
        <v>0</v>
      </c>
    </row>
    <row r="18" spans="1:15" ht="15" thickTop="1" thickBot="1">
      <c r="A18" s="192"/>
      <c r="B18" s="108" t="s">
        <v>30</v>
      </c>
      <c r="C18" s="97" t="s">
        <v>263</v>
      </c>
      <c r="D18" s="53" t="s">
        <v>39</v>
      </c>
      <c r="E18" s="114">
        <v>50</v>
      </c>
      <c r="F18" s="68"/>
      <c r="G18" s="68"/>
      <c r="H18" s="68"/>
      <c r="I18" s="164">
        <v>0</v>
      </c>
      <c r="J18" s="134"/>
      <c r="K18" s="136">
        <f t="shared" si="0"/>
        <v>0</v>
      </c>
      <c r="L18" s="173">
        <f t="shared" si="1"/>
        <v>0</v>
      </c>
      <c r="M18" s="159">
        <f t="shared" si="2"/>
        <v>0</v>
      </c>
      <c r="N18" s="136">
        <f t="shared" si="3"/>
        <v>0</v>
      </c>
      <c r="O18" s="136">
        <f t="shared" si="4"/>
        <v>0</v>
      </c>
    </row>
    <row r="19" spans="1:15" ht="25.5" customHeight="1" thickTop="1" thickBot="1">
      <c r="A19" s="193"/>
      <c r="B19" s="108" t="s">
        <v>31</v>
      </c>
      <c r="C19" s="97" t="s">
        <v>264</v>
      </c>
      <c r="D19" s="53" t="s">
        <v>39</v>
      </c>
      <c r="E19" s="114">
        <v>50</v>
      </c>
      <c r="F19" s="68"/>
      <c r="G19" s="68"/>
      <c r="H19" s="68"/>
      <c r="I19" s="164">
        <v>0</v>
      </c>
      <c r="J19" s="134"/>
      <c r="K19" s="136">
        <f t="shared" si="0"/>
        <v>0</v>
      </c>
      <c r="L19" s="174">
        <f t="shared" si="1"/>
        <v>0</v>
      </c>
      <c r="M19" s="135">
        <f t="shared" si="2"/>
        <v>0</v>
      </c>
      <c r="N19" s="136">
        <f t="shared" si="3"/>
        <v>0</v>
      </c>
      <c r="O19" s="148">
        <f t="shared" si="4"/>
        <v>0</v>
      </c>
    </row>
    <row r="20" spans="1:15" ht="15" thickTop="1" thickBot="1">
      <c r="C20" s="40"/>
      <c r="G20" s="40"/>
      <c r="H20" s="40"/>
      <c r="J20" s="40"/>
      <c r="K20" s="40"/>
      <c r="M20" s="40"/>
      <c r="N20" s="40"/>
      <c r="O20" s="58">
        <f>SUM(O13:O19)</f>
        <v>0</v>
      </c>
    </row>
    <row r="21" spans="1:15" ht="15" thickTop="1" thickBot="1">
      <c r="A21" s="91" t="s">
        <v>134</v>
      </c>
      <c r="C21" s="40"/>
      <c r="G21" s="40"/>
      <c r="H21" s="25" t="s">
        <v>85</v>
      </c>
      <c r="N21" s="40"/>
      <c r="O21" s="42"/>
    </row>
    <row r="22" spans="1:15" ht="15" thickTop="1" thickBot="1">
      <c r="A22" s="59"/>
      <c r="B22" s="60"/>
      <c r="C22" s="25" t="s">
        <v>34</v>
      </c>
    </row>
    <row r="23" spans="1:15" ht="15" thickTop="1" thickBot="1"/>
    <row r="24" spans="1:15" ht="15" thickTop="1" thickBot="1">
      <c r="A24" s="61"/>
      <c r="B24" s="60"/>
      <c r="C24" s="25" t="s">
        <v>36</v>
      </c>
    </row>
    <row r="25" spans="1:15" ht="15" thickTop="1" thickBot="1">
      <c r="A25" s="62"/>
    </row>
    <row r="26" spans="1:15" ht="15" thickTop="1" thickBot="1">
      <c r="A26" s="63"/>
      <c r="B26" s="64"/>
      <c r="C26" s="25" t="s">
        <v>35</v>
      </c>
    </row>
    <row r="27" spans="1:15" ht="15.6" customHeight="1" thickTop="1">
      <c r="A27" s="65"/>
    </row>
    <row r="29" spans="1:15">
      <c r="A29" s="25" t="s">
        <v>38</v>
      </c>
    </row>
    <row r="30" spans="1:15">
      <c r="A30"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9"/>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9.xml><?xml version="1.0" encoding="utf-8"?>
<worksheet xmlns="http://schemas.openxmlformats.org/spreadsheetml/2006/main" xmlns:r="http://schemas.openxmlformats.org/officeDocument/2006/relationships">
  <dimension ref="A1:O27"/>
  <sheetViews>
    <sheetView tabSelected="1" topLeftCell="B1"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33203125" style="25" customWidth="1"/>
    <col min="6" max="6" width="9.88671875" style="25" customWidth="1"/>
    <col min="7" max="7" width="13.8867187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111</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4.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43.5" customHeight="1" thickBot="1">
      <c r="A12" s="191" t="s">
        <v>61</v>
      </c>
      <c r="B12" s="233" t="s">
        <v>347</v>
      </c>
      <c r="C12" s="178"/>
      <c r="D12" s="179"/>
      <c r="E12" s="179"/>
      <c r="F12" s="179"/>
      <c r="G12" s="179"/>
      <c r="H12" s="179"/>
      <c r="I12" s="179"/>
      <c r="J12" s="179"/>
      <c r="K12" s="178"/>
      <c r="L12" s="178"/>
      <c r="M12" s="178"/>
      <c r="N12" s="178"/>
      <c r="O12" s="205"/>
    </row>
    <row r="13" spans="1:15" ht="42.6" thickTop="1" thickBot="1">
      <c r="A13" s="192"/>
      <c r="B13" s="104" t="s">
        <v>25</v>
      </c>
      <c r="C13" s="97" t="s">
        <v>334</v>
      </c>
      <c r="D13" s="53" t="s">
        <v>39</v>
      </c>
      <c r="E13" s="113">
        <v>10</v>
      </c>
      <c r="F13" s="80"/>
      <c r="G13" s="80"/>
      <c r="H13" s="80"/>
      <c r="I13" s="164">
        <v>0</v>
      </c>
      <c r="J13" s="132"/>
      <c r="K13" s="136">
        <f>(I13/100*J13)</f>
        <v>0</v>
      </c>
      <c r="L13" s="165">
        <f>SUM(I13+K13)</f>
        <v>0</v>
      </c>
      <c r="M13" s="136">
        <f>I13*E13</f>
        <v>0</v>
      </c>
      <c r="N13" s="136">
        <f>M13/100*J13</f>
        <v>0</v>
      </c>
      <c r="O13" s="136">
        <f>M13+N13</f>
        <v>0</v>
      </c>
    </row>
    <row r="14" spans="1:15" ht="39" customHeight="1" thickTop="1" thickBot="1">
      <c r="A14" s="192"/>
      <c r="B14" s="108" t="s">
        <v>26</v>
      </c>
      <c r="C14" s="176" t="s">
        <v>345</v>
      </c>
      <c r="D14" s="53" t="s">
        <v>39</v>
      </c>
      <c r="E14" s="114">
        <v>10</v>
      </c>
      <c r="F14" s="68"/>
      <c r="G14" s="68"/>
      <c r="H14" s="68"/>
      <c r="I14" s="164">
        <v>0</v>
      </c>
      <c r="J14" s="134"/>
      <c r="K14" s="136">
        <f t="shared" ref="K14:K16" si="0">(I14/100*J14)</f>
        <v>0</v>
      </c>
      <c r="L14" s="165">
        <f t="shared" ref="L14:L16" si="1">SUM(I14+K14)</f>
        <v>0</v>
      </c>
      <c r="M14" s="136">
        <f t="shared" ref="M14:M16" si="2">I14*E14</f>
        <v>0</v>
      </c>
      <c r="N14" s="136">
        <f t="shared" ref="N14:N16" si="3">M14/100*J14</f>
        <v>0</v>
      </c>
      <c r="O14" s="136">
        <f t="shared" ref="O14:O16" si="4">M14+N14</f>
        <v>0</v>
      </c>
    </row>
    <row r="15" spans="1:15" ht="15" thickTop="1" thickBot="1">
      <c r="A15" s="192"/>
      <c r="B15" s="108" t="s">
        <v>27</v>
      </c>
      <c r="C15" s="97" t="s">
        <v>265</v>
      </c>
      <c r="D15" s="53" t="s">
        <v>39</v>
      </c>
      <c r="E15" s="114">
        <v>10</v>
      </c>
      <c r="F15" s="68"/>
      <c r="G15" s="68"/>
      <c r="H15" s="68"/>
      <c r="I15" s="164">
        <v>0</v>
      </c>
      <c r="J15" s="134"/>
      <c r="K15" s="136">
        <f t="shared" si="0"/>
        <v>0</v>
      </c>
      <c r="L15" s="165">
        <f t="shared" si="1"/>
        <v>0</v>
      </c>
      <c r="M15" s="136">
        <f t="shared" si="2"/>
        <v>0</v>
      </c>
      <c r="N15" s="136">
        <f t="shared" si="3"/>
        <v>0</v>
      </c>
      <c r="O15" s="136">
        <f t="shared" si="4"/>
        <v>0</v>
      </c>
    </row>
    <row r="16" spans="1:15" ht="15" customHeight="1" thickTop="1" thickBot="1">
      <c r="A16" s="193"/>
      <c r="B16" s="108" t="s">
        <v>28</v>
      </c>
      <c r="C16" s="97" t="s">
        <v>166</v>
      </c>
      <c r="D16" s="53" t="s">
        <v>39</v>
      </c>
      <c r="E16" s="114">
        <v>400</v>
      </c>
      <c r="F16" s="68"/>
      <c r="G16" s="68"/>
      <c r="H16" s="68"/>
      <c r="I16" s="164">
        <v>0</v>
      </c>
      <c r="J16" s="134"/>
      <c r="K16" s="136">
        <f t="shared" si="0"/>
        <v>0</v>
      </c>
      <c r="L16" s="165">
        <f t="shared" si="1"/>
        <v>0</v>
      </c>
      <c r="M16" s="136">
        <f t="shared" si="2"/>
        <v>0</v>
      </c>
      <c r="N16" s="136">
        <f t="shared" si="3"/>
        <v>0</v>
      </c>
      <c r="O16" s="148">
        <f t="shared" si="4"/>
        <v>0</v>
      </c>
    </row>
    <row r="17" spans="1:15" ht="15" thickTop="1" thickBot="1">
      <c r="C17" s="40"/>
      <c r="G17" s="40"/>
      <c r="H17" s="40"/>
      <c r="J17" s="40"/>
      <c r="K17" s="40"/>
      <c r="M17" s="40"/>
      <c r="N17" s="40"/>
      <c r="O17" s="58">
        <f>SUM(O13:O16)</f>
        <v>0</v>
      </c>
    </row>
    <row r="18" spans="1:15" ht="15" thickTop="1" thickBot="1">
      <c r="A18" s="91" t="s">
        <v>134</v>
      </c>
      <c r="C18" s="40"/>
      <c r="G18" s="40"/>
      <c r="H18" s="25" t="s">
        <v>86</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6"/>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xml><?xml version="1.0" encoding="utf-8"?>
<worksheet xmlns="http://schemas.openxmlformats.org/spreadsheetml/2006/main" xmlns:r="http://schemas.openxmlformats.org/officeDocument/2006/relationships">
  <dimension ref="A1:O31"/>
  <sheetViews>
    <sheetView topLeftCell="A10"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7" width="9.88671875" style="25" customWidth="1"/>
    <col min="8" max="8" width="31.1093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103</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3.95" customHeight="1" thickTop="1"/>
    <row r="9" spans="1:15" ht="36" customHeight="1">
      <c r="A9" s="190"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6" customHeight="1">
      <c r="A10" s="190"/>
      <c r="B10" s="189"/>
      <c r="C10" s="190"/>
      <c r="D10" s="185"/>
      <c r="E10" s="185"/>
      <c r="F10" s="190"/>
      <c r="G10" s="185"/>
      <c r="H10" s="190"/>
      <c r="I10" s="44" t="s">
        <v>15</v>
      </c>
      <c r="J10" s="45" t="s">
        <v>18</v>
      </c>
      <c r="K10" s="44" t="s">
        <v>16</v>
      </c>
      <c r="L10" s="44" t="s">
        <v>17</v>
      </c>
      <c r="M10" s="46" t="s">
        <v>15</v>
      </c>
      <c r="N10" s="47" t="s">
        <v>16</v>
      </c>
      <c r="O10" s="47" t="s">
        <v>88</v>
      </c>
    </row>
    <row r="11" spans="1:15" ht="15.7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64.5" customHeight="1">
      <c r="A12" s="191" t="s">
        <v>45</v>
      </c>
      <c r="B12" s="194" t="s">
        <v>341</v>
      </c>
      <c r="C12" s="195"/>
      <c r="D12" s="195"/>
      <c r="E12" s="195"/>
      <c r="F12" s="195"/>
      <c r="G12" s="195"/>
      <c r="H12" s="195"/>
      <c r="I12" s="195"/>
      <c r="J12" s="195"/>
      <c r="K12" s="195"/>
      <c r="L12" s="195"/>
      <c r="M12" s="195"/>
      <c r="N12" s="195"/>
      <c r="O12" s="196"/>
    </row>
    <row r="13" spans="1:15" ht="62.25" customHeight="1" thickBot="1">
      <c r="A13" s="192"/>
      <c r="B13" s="104" t="s">
        <v>25</v>
      </c>
      <c r="C13" s="121" t="s">
        <v>337</v>
      </c>
      <c r="D13" s="105" t="s">
        <v>39</v>
      </c>
      <c r="E13" s="99">
        <v>200</v>
      </c>
      <c r="F13" s="80"/>
      <c r="G13" s="80"/>
      <c r="H13" s="80"/>
      <c r="I13" s="124">
        <v>0</v>
      </c>
      <c r="J13" s="123"/>
      <c r="K13" s="124">
        <f t="shared" ref="K13" si="0">(I13/100*J13)</f>
        <v>0</v>
      </c>
      <c r="L13" s="122">
        <f t="shared" ref="L13" si="1">SUM(I13+K13)</f>
        <v>0</v>
      </c>
      <c r="M13" s="124">
        <f t="shared" ref="M13" si="2">I13*E13</f>
        <v>0</v>
      </c>
      <c r="N13" s="124">
        <f t="shared" ref="N13" si="3">M13/100*J13</f>
        <v>0</v>
      </c>
      <c r="O13" s="124">
        <f t="shared" ref="O13" si="4">M13+N13</f>
        <v>0</v>
      </c>
    </row>
    <row r="14" spans="1:15" ht="42.6" thickTop="1" thickBot="1">
      <c r="A14" s="192"/>
      <c r="B14" s="104" t="s">
        <v>26</v>
      </c>
      <c r="C14" s="97" t="s">
        <v>169</v>
      </c>
      <c r="D14" s="105" t="s">
        <v>39</v>
      </c>
      <c r="E14" s="99">
        <v>200</v>
      </c>
      <c r="F14" s="80"/>
      <c r="G14" s="80"/>
      <c r="H14" s="80"/>
      <c r="I14" s="124">
        <v>0</v>
      </c>
      <c r="J14" s="123"/>
      <c r="K14" s="124">
        <f t="shared" ref="K14:K20" si="5">(I14/100*J14)</f>
        <v>0</v>
      </c>
      <c r="L14" s="122">
        <f t="shared" ref="L14:L20" si="6">SUM(I14+K14)</f>
        <v>0</v>
      </c>
      <c r="M14" s="124">
        <f t="shared" ref="M14:M20" si="7">I14*E14</f>
        <v>0</v>
      </c>
      <c r="N14" s="124">
        <f t="shared" ref="N14:N20" si="8">M14/100*J14</f>
        <v>0</v>
      </c>
      <c r="O14" s="124">
        <f t="shared" ref="O14:O20" si="9">M14+N14</f>
        <v>0</v>
      </c>
    </row>
    <row r="15" spans="1:15" ht="47.25" customHeight="1" thickTop="1" thickBot="1">
      <c r="A15" s="192"/>
      <c r="B15" s="104" t="s">
        <v>27</v>
      </c>
      <c r="C15" s="97" t="s">
        <v>170</v>
      </c>
      <c r="D15" s="105" t="s">
        <v>39</v>
      </c>
      <c r="E15" s="99">
        <v>300</v>
      </c>
      <c r="F15" s="80"/>
      <c r="G15" s="80"/>
      <c r="H15" s="80"/>
      <c r="I15" s="124">
        <v>0</v>
      </c>
      <c r="J15" s="123"/>
      <c r="K15" s="124">
        <f t="shared" si="5"/>
        <v>0</v>
      </c>
      <c r="L15" s="122">
        <f t="shared" si="6"/>
        <v>0</v>
      </c>
      <c r="M15" s="124">
        <f t="shared" si="7"/>
        <v>0</v>
      </c>
      <c r="N15" s="124">
        <f t="shared" si="8"/>
        <v>0</v>
      </c>
      <c r="O15" s="124">
        <f t="shared" si="9"/>
        <v>0</v>
      </c>
    </row>
    <row r="16" spans="1:15" ht="28.8" thickTop="1" thickBot="1">
      <c r="A16" s="192"/>
      <c r="B16" s="104" t="s">
        <v>28</v>
      </c>
      <c r="C16" s="97" t="s">
        <v>171</v>
      </c>
      <c r="D16" s="105" t="s">
        <v>39</v>
      </c>
      <c r="E16" s="99">
        <v>50</v>
      </c>
      <c r="F16" s="80"/>
      <c r="G16" s="80"/>
      <c r="H16" s="80"/>
      <c r="I16" s="124">
        <v>0</v>
      </c>
      <c r="J16" s="123"/>
      <c r="K16" s="124">
        <f t="shared" si="5"/>
        <v>0</v>
      </c>
      <c r="L16" s="122">
        <f t="shared" si="6"/>
        <v>0</v>
      </c>
      <c r="M16" s="124">
        <f t="shared" si="7"/>
        <v>0</v>
      </c>
      <c r="N16" s="124">
        <f t="shared" si="8"/>
        <v>0</v>
      </c>
      <c r="O16" s="124">
        <f t="shared" si="9"/>
        <v>0</v>
      </c>
    </row>
    <row r="17" spans="1:15" ht="15" thickTop="1" thickBot="1">
      <c r="A17" s="192"/>
      <c r="B17" s="104" t="s">
        <v>29</v>
      </c>
      <c r="C17" s="97" t="s">
        <v>172</v>
      </c>
      <c r="D17" s="105" t="s">
        <v>39</v>
      </c>
      <c r="E17" s="99">
        <v>200</v>
      </c>
      <c r="F17" s="80"/>
      <c r="G17" s="80"/>
      <c r="H17" s="80"/>
      <c r="I17" s="124">
        <v>0</v>
      </c>
      <c r="J17" s="123"/>
      <c r="K17" s="124">
        <f t="shared" si="5"/>
        <v>0</v>
      </c>
      <c r="L17" s="122">
        <f t="shared" si="6"/>
        <v>0</v>
      </c>
      <c r="M17" s="124">
        <f t="shared" si="7"/>
        <v>0</v>
      </c>
      <c r="N17" s="124">
        <f t="shared" si="8"/>
        <v>0</v>
      </c>
      <c r="O17" s="124">
        <f t="shared" si="9"/>
        <v>0</v>
      </c>
    </row>
    <row r="18" spans="1:15" ht="42.6" thickTop="1" thickBot="1">
      <c r="A18" s="192"/>
      <c r="B18" s="104" t="s">
        <v>30</v>
      </c>
      <c r="C18" s="97" t="s">
        <v>338</v>
      </c>
      <c r="D18" s="105" t="s">
        <v>39</v>
      </c>
      <c r="E18" s="99">
        <v>100</v>
      </c>
      <c r="F18" s="80"/>
      <c r="G18" s="80"/>
      <c r="H18" s="80"/>
      <c r="I18" s="124">
        <v>0</v>
      </c>
      <c r="J18" s="123"/>
      <c r="K18" s="124">
        <f t="shared" si="5"/>
        <v>0</v>
      </c>
      <c r="L18" s="122">
        <f t="shared" si="6"/>
        <v>0</v>
      </c>
      <c r="M18" s="124">
        <f t="shared" si="7"/>
        <v>0</v>
      </c>
      <c r="N18" s="124">
        <f t="shared" si="8"/>
        <v>0</v>
      </c>
      <c r="O18" s="124">
        <f t="shared" si="9"/>
        <v>0</v>
      </c>
    </row>
    <row r="19" spans="1:15" ht="56.4" thickTop="1" thickBot="1">
      <c r="A19" s="192"/>
      <c r="B19" s="104" t="s">
        <v>31</v>
      </c>
      <c r="C19" s="97" t="s">
        <v>173</v>
      </c>
      <c r="D19" s="105" t="s">
        <v>39</v>
      </c>
      <c r="E19" s="99">
        <v>600</v>
      </c>
      <c r="F19" s="80"/>
      <c r="G19" s="80"/>
      <c r="H19" s="80"/>
      <c r="I19" s="124">
        <v>0</v>
      </c>
      <c r="J19" s="123"/>
      <c r="K19" s="124">
        <f t="shared" si="5"/>
        <v>0</v>
      </c>
      <c r="L19" s="122">
        <f t="shared" si="6"/>
        <v>0</v>
      </c>
      <c r="M19" s="124">
        <f t="shared" si="7"/>
        <v>0</v>
      </c>
      <c r="N19" s="124">
        <f t="shared" si="8"/>
        <v>0</v>
      </c>
      <c r="O19" s="124">
        <f t="shared" si="9"/>
        <v>0</v>
      </c>
    </row>
    <row r="20" spans="1:15" ht="15" thickTop="1" thickBot="1">
      <c r="A20" s="193"/>
      <c r="B20" s="104" t="s">
        <v>32</v>
      </c>
      <c r="C20" s="97" t="s">
        <v>174</v>
      </c>
      <c r="D20" s="105" t="s">
        <v>39</v>
      </c>
      <c r="E20" s="99">
        <v>200</v>
      </c>
      <c r="F20" s="80"/>
      <c r="G20" s="80"/>
      <c r="H20" s="80"/>
      <c r="I20" s="124">
        <v>0</v>
      </c>
      <c r="J20" s="123"/>
      <c r="K20" s="124">
        <f t="shared" si="5"/>
        <v>0</v>
      </c>
      <c r="L20" s="122">
        <f t="shared" si="6"/>
        <v>0</v>
      </c>
      <c r="M20" s="124">
        <f t="shared" si="7"/>
        <v>0</v>
      </c>
      <c r="N20" s="124">
        <f t="shared" si="8"/>
        <v>0</v>
      </c>
      <c r="O20" s="124">
        <f t="shared" si="9"/>
        <v>0</v>
      </c>
    </row>
    <row r="21" spans="1:15" ht="15" thickTop="1" thickBot="1">
      <c r="C21" s="40"/>
      <c r="G21" s="40"/>
      <c r="H21" s="40"/>
      <c r="I21" s="125"/>
      <c r="J21" s="125"/>
      <c r="K21" s="127"/>
      <c r="L21" s="125"/>
      <c r="M21" s="125"/>
      <c r="N21" s="127"/>
      <c r="O21" s="129">
        <f>SUM(O13:O20)</f>
        <v>0</v>
      </c>
    </row>
    <row r="22" spans="1:15" ht="15" thickTop="1" thickBot="1">
      <c r="A22" s="91" t="s">
        <v>134</v>
      </c>
      <c r="H22" s="25" t="s">
        <v>74</v>
      </c>
    </row>
    <row r="23" spans="1:15" ht="15" thickTop="1" thickBot="1">
      <c r="A23" s="59"/>
      <c r="B23" s="60"/>
      <c r="C23" s="25" t="s">
        <v>34</v>
      </c>
    </row>
    <row r="24" spans="1:15" ht="15" thickTop="1" thickBot="1"/>
    <row r="25" spans="1:15" ht="15" thickTop="1" thickBot="1">
      <c r="A25" s="61"/>
      <c r="B25" s="60"/>
      <c r="C25" s="25" t="s">
        <v>36</v>
      </c>
    </row>
    <row r="26" spans="1:15" ht="15" thickTop="1" thickBot="1">
      <c r="A26" s="62"/>
    </row>
    <row r="27" spans="1:15" ht="15" thickTop="1" thickBot="1">
      <c r="A27" s="63"/>
      <c r="B27" s="64"/>
      <c r="C27" s="25" t="s">
        <v>35</v>
      </c>
    </row>
    <row r="28" spans="1:15" ht="14.4" thickTop="1">
      <c r="A28" s="65"/>
    </row>
    <row r="30" spans="1:15">
      <c r="A30" s="25" t="s">
        <v>38</v>
      </c>
    </row>
    <row r="31" spans="1:15">
      <c r="A31" s="25" t="s">
        <v>42</v>
      </c>
    </row>
  </sheetData>
  <mergeCells count="13">
    <mergeCell ref="B12:O12"/>
    <mergeCell ref="M9:O9"/>
    <mergeCell ref="A7:C7"/>
    <mergeCell ref="H9:H10"/>
    <mergeCell ref="E9:E10"/>
    <mergeCell ref="I9:L9"/>
    <mergeCell ref="A9:A10"/>
    <mergeCell ref="B9:B10"/>
    <mergeCell ref="C9:C10"/>
    <mergeCell ref="D9:D10"/>
    <mergeCell ref="F9:F10"/>
    <mergeCell ref="G9:G10"/>
    <mergeCell ref="A12:A2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D3</xm:sqref>
        </x14:dataValidation>
        <x14:dataValidation type="list" allowBlank="1" showInputMessage="1" showErrorMessage="1">
          <x14:formula1>
            <xm:f>[1]Ciselnik!#REF!</xm:f>
          </x14:formula1>
          <xm:sqref>D2</xm:sqref>
        </x14:dataValidation>
      </x14:dataValidations>
    </ext>
  </extLst>
</worksheet>
</file>

<file path=xl/worksheets/sheet20.xml><?xml version="1.0" encoding="utf-8"?>
<worksheet xmlns="http://schemas.openxmlformats.org/spreadsheetml/2006/main" xmlns:r="http://schemas.openxmlformats.org/officeDocument/2006/relationships">
  <dimension ref="A1:O25"/>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88671875" style="25" customWidth="1"/>
    <col min="8" max="8" width="29"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110</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43.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1" t="s">
        <v>62</v>
      </c>
      <c r="B12" s="197" t="s">
        <v>266</v>
      </c>
      <c r="C12" s="198"/>
      <c r="D12" s="199"/>
      <c r="E12" s="199"/>
      <c r="F12" s="199"/>
      <c r="G12" s="199"/>
      <c r="H12" s="199"/>
      <c r="I12" s="199"/>
      <c r="J12" s="199"/>
      <c r="K12" s="198"/>
      <c r="L12" s="198"/>
      <c r="M12" s="198"/>
      <c r="N12" s="198"/>
      <c r="O12" s="206"/>
    </row>
    <row r="13" spans="1:15" ht="36.75" customHeight="1" thickTop="1" thickBot="1">
      <c r="A13" s="192"/>
      <c r="B13" s="104" t="s">
        <v>25</v>
      </c>
      <c r="C13" s="97" t="s">
        <v>267</v>
      </c>
      <c r="D13" s="53" t="s">
        <v>39</v>
      </c>
      <c r="E13" s="113">
        <v>50</v>
      </c>
      <c r="F13" s="80"/>
      <c r="G13" s="80"/>
      <c r="H13" s="80"/>
      <c r="I13" s="164">
        <v>0</v>
      </c>
      <c r="J13" s="132"/>
      <c r="K13" s="136">
        <f>(I13/100*J13)</f>
        <v>0</v>
      </c>
      <c r="L13" s="165">
        <f>SUM(I13+K13)</f>
        <v>0</v>
      </c>
      <c r="M13" s="136">
        <f>I13*E13</f>
        <v>0</v>
      </c>
      <c r="N13" s="136">
        <f>M13/100*J13</f>
        <v>0</v>
      </c>
      <c r="O13" s="136">
        <f>M13+N13</f>
        <v>0</v>
      </c>
    </row>
    <row r="14" spans="1:15" ht="15" thickTop="1" thickBot="1">
      <c r="A14" s="193"/>
      <c r="B14" s="108" t="s">
        <v>26</v>
      </c>
      <c r="C14" s="97" t="s">
        <v>268</v>
      </c>
      <c r="D14" s="53" t="s">
        <v>39</v>
      </c>
      <c r="E14" s="114">
        <v>2000</v>
      </c>
      <c r="F14" s="68"/>
      <c r="G14" s="68"/>
      <c r="H14" s="68"/>
      <c r="I14" s="168">
        <v>0</v>
      </c>
      <c r="J14" s="134"/>
      <c r="K14" s="136">
        <f>(I14/100*J14)</f>
        <v>0</v>
      </c>
      <c r="L14" s="165">
        <f>SUM(I14+K14)</f>
        <v>0</v>
      </c>
      <c r="M14" s="136">
        <f>I14*E14</f>
        <v>0</v>
      </c>
      <c r="N14" s="136">
        <f>M14/100*J14</f>
        <v>0</v>
      </c>
      <c r="O14" s="148">
        <f>M14+N14</f>
        <v>0</v>
      </c>
    </row>
    <row r="15" spans="1:15" ht="15" thickTop="1" thickBot="1">
      <c r="C15" s="40"/>
      <c r="G15" s="40"/>
      <c r="H15" s="40"/>
      <c r="J15" s="40"/>
      <c r="K15" s="40"/>
      <c r="M15" s="40"/>
      <c r="N15" s="40"/>
      <c r="O15" s="58">
        <f>SUM(O13:O14)</f>
        <v>0</v>
      </c>
    </row>
    <row r="16" spans="1:15" ht="15" thickTop="1" thickBot="1">
      <c r="A16" s="91" t="s">
        <v>134</v>
      </c>
      <c r="C16" s="40"/>
      <c r="G16" s="40"/>
      <c r="H16" s="25" t="s">
        <v>73</v>
      </c>
      <c r="N16" s="40"/>
      <c r="O16" s="42"/>
    </row>
    <row r="17" spans="1:3" ht="15" thickTop="1" thickBot="1">
      <c r="A17" s="59"/>
      <c r="B17" s="60"/>
      <c r="C17" s="25" t="s">
        <v>34</v>
      </c>
    </row>
    <row r="18" spans="1:3" ht="15" thickTop="1" thickBot="1"/>
    <row r="19" spans="1:3" ht="15" thickTop="1" thickBot="1">
      <c r="A19" s="61"/>
      <c r="B19" s="60"/>
      <c r="C19" s="25" t="s">
        <v>36</v>
      </c>
    </row>
    <row r="20" spans="1:3" ht="15" thickTop="1" thickBot="1">
      <c r="A20" s="62"/>
    </row>
    <row r="21" spans="1:3" ht="15" thickTop="1" thickBot="1">
      <c r="A21" s="63"/>
      <c r="B21" s="64"/>
      <c r="C21" s="25" t="s">
        <v>35</v>
      </c>
    </row>
    <row r="22" spans="1:3" ht="14.4" thickTop="1">
      <c r="A22" s="65"/>
    </row>
    <row r="24" spans="1:3">
      <c r="A24" s="25" t="s">
        <v>38</v>
      </c>
    </row>
    <row r="25" spans="1:3">
      <c r="A25" s="25" t="s">
        <v>42</v>
      </c>
    </row>
  </sheetData>
  <mergeCells count="13">
    <mergeCell ref="B12:O12"/>
    <mergeCell ref="A12:A14"/>
    <mergeCell ref="A7:C7"/>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1.xml><?xml version="1.0" encoding="utf-8"?>
<worksheet xmlns="http://schemas.openxmlformats.org/spreadsheetml/2006/main" xmlns:r="http://schemas.openxmlformats.org/officeDocument/2006/relationships">
  <dimension ref="A1:O26"/>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5546875" style="25" customWidth="1"/>
    <col min="6" max="6" width="9.88671875" style="25" customWidth="1"/>
    <col min="7" max="7" width="12.66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109</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8.2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6.25" customHeight="1" thickBot="1">
      <c r="A12" s="191" t="s">
        <v>63</v>
      </c>
      <c r="B12" s="197" t="s">
        <v>269</v>
      </c>
      <c r="C12" s="198"/>
      <c r="D12" s="199"/>
      <c r="E12" s="199"/>
      <c r="F12" s="199"/>
      <c r="G12" s="199"/>
      <c r="H12" s="199"/>
      <c r="I12" s="199"/>
      <c r="J12" s="199"/>
      <c r="K12" s="198"/>
      <c r="L12" s="198"/>
      <c r="M12" s="198"/>
      <c r="N12" s="198"/>
      <c r="O12" s="206"/>
    </row>
    <row r="13" spans="1:15" ht="15" thickTop="1" thickBot="1">
      <c r="A13" s="192"/>
      <c r="B13" s="104" t="s">
        <v>25</v>
      </c>
      <c r="C13" s="97" t="s">
        <v>270</v>
      </c>
      <c r="D13" s="105" t="s">
        <v>39</v>
      </c>
      <c r="E13" s="113">
        <v>130</v>
      </c>
      <c r="F13" s="80"/>
      <c r="G13" s="80"/>
      <c r="H13" s="80"/>
      <c r="I13" s="164">
        <v>0</v>
      </c>
      <c r="J13" s="132"/>
      <c r="K13" s="136">
        <f>(I13/100*J13)</f>
        <v>0</v>
      </c>
      <c r="L13" s="165">
        <f>SUM(I13+K13)</f>
        <v>0</v>
      </c>
      <c r="M13" s="136">
        <f>I13*E13</f>
        <v>0</v>
      </c>
      <c r="N13" s="136">
        <f>M13/100*J13</f>
        <v>0</v>
      </c>
      <c r="O13" s="136">
        <f>M13+N13</f>
        <v>0</v>
      </c>
    </row>
    <row r="14" spans="1:15" ht="15" thickTop="1" thickBot="1">
      <c r="A14" s="192"/>
      <c r="B14" s="108" t="s">
        <v>26</v>
      </c>
      <c r="C14" s="97" t="s">
        <v>271</v>
      </c>
      <c r="D14" s="109" t="s">
        <v>39</v>
      </c>
      <c r="E14" s="114">
        <v>50</v>
      </c>
      <c r="F14" s="68"/>
      <c r="G14" s="68"/>
      <c r="H14" s="68"/>
      <c r="I14" s="164">
        <v>0</v>
      </c>
      <c r="J14" s="134"/>
      <c r="K14" s="136">
        <f t="shared" ref="K14:K15" si="0">(I14/100*J14)</f>
        <v>0</v>
      </c>
      <c r="L14" s="165">
        <f t="shared" ref="L14:L15" si="1">SUM(I14+K14)</f>
        <v>0</v>
      </c>
      <c r="M14" s="136">
        <f t="shared" ref="M14:M15" si="2">I14*E14</f>
        <v>0</v>
      </c>
      <c r="N14" s="139">
        <f t="shared" ref="N14:N15" si="3">M14/100*J14</f>
        <v>0</v>
      </c>
      <c r="O14" s="136">
        <f t="shared" ref="O14:O15" si="4">M14+N14</f>
        <v>0</v>
      </c>
    </row>
    <row r="15" spans="1:15" ht="15" thickTop="1" thickBot="1">
      <c r="A15" s="193"/>
      <c r="B15" s="108" t="s">
        <v>27</v>
      </c>
      <c r="C15" s="97" t="s">
        <v>272</v>
      </c>
      <c r="D15" s="109" t="s">
        <v>39</v>
      </c>
      <c r="E15" s="114">
        <v>6000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15" ht="15" thickTop="1" thickBot="1">
      <c r="A17" s="91" t="s">
        <v>134</v>
      </c>
      <c r="C17" s="40"/>
      <c r="G17" s="40"/>
      <c r="H17" s="25" t="s">
        <v>72</v>
      </c>
      <c r="N17" s="40"/>
      <c r="O17" s="42"/>
    </row>
    <row r="18" spans="1:15" ht="15" thickTop="1" thickBot="1">
      <c r="A18" s="59"/>
      <c r="B18" s="60"/>
      <c r="C18" s="25" t="s">
        <v>34</v>
      </c>
    </row>
    <row r="19" spans="1:15" ht="15" thickTop="1" thickBot="1"/>
    <row r="20" spans="1:15" ht="15" thickTop="1" thickBot="1">
      <c r="A20" s="61"/>
      <c r="B20" s="60"/>
      <c r="C20" s="25" t="s">
        <v>36</v>
      </c>
    </row>
    <row r="21" spans="1:15" ht="15" thickTop="1" thickBot="1">
      <c r="A21" s="62"/>
    </row>
    <row r="22" spans="1:15" ht="15" thickTop="1" thickBot="1">
      <c r="A22" s="63"/>
      <c r="B22" s="64"/>
      <c r="C22" s="25" t="s">
        <v>35</v>
      </c>
      <c r="I22" s="25" t="s">
        <v>101</v>
      </c>
    </row>
    <row r="23" spans="1:15" ht="14.4" thickTop="1">
      <c r="A23" s="65"/>
    </row>
    <row r="25" spans="1:15">
      <c r="A25" s="25" t="s">
        <v>38</v>
      </c>
    </row>
    <row r="26" spans="1:15">
      <c r="A26"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5"/>
  </mergeCells>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2.xml><?xml version="1.0" encoding="utf-8"?>
<worksheet xmlns="http://schemas.openxmlformats.org/spreadsheetml/2006/main" xmlns:r="http://schemas.openxmlformats.org/officeDocument/2006/relationships">
  <dimension ref="A1:O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108</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15" customHeight="1" thickBot="1">
      <c r="A12" s="191" t="s">
        <v>64</v>
      </c>
      <c r="B12" s="197" t="s">
        <v>273</v>
      </c>
      <c r="C12" s="198"/>
      <c r="D12" s="199"/>
      <c r="E12" s="199"/>
      <c r="F12" s="199"/>
      <c r="G12" s="199"/>
      <c r="H12" s="199"/>
      <c r="I12" s="199"/>
      <c r="J12" s="199"/>
      <c r="K12" s="198"/>
      <c r="L12" s="198"/>
      <c r="M12" s="198"/>
      <c r="N12" s="198"/>
      <c r="O12" s="206"/>
    </row>
    <row r="13" spans="1:15" ht="28.8" thickTop="1" thickBot="1">
      <c r="A13" s="192"/>
      <c r="B13" s="104" t="s">
        <v>25</v>
      </c>
      <c r="C13" s="97" t="s">
        <v>274</v>
      </c>
      <c r="D13" s="109" t="s">
        <v>39</v>
      </c>
      <c r="E13" s="113">
        <v>1500</v>
      </c>
      <c r="F13" s="80"/>
      <c r="G13" s="80"/>
      <c r="H13" s="80"/>
      <c r="I13" s="164">
        <v>0</v>
      </c>
      <c r="J13" s="132"/>
      <c r="K13" s="136">
        <f>(I13/100*J13)</f>
        <v>0</v>
      </c>
      <c r="L13" s="165">
        <f>SUM(I13+K13)</f>
        <v>0</v>
      </c>
      <c r="M13" s="136">
        <f>I13*E13</f>
        <v>0</v>
      </c>
      <c r="N13" s="136">
        <f>M13/100*J13</f>
        <v>0</v>
      </c>
      <c r="O13" s="136">
        <f>M13+N13</f>
        <v>0</v>
      </c>
    </row>
    <row r="14" spans="1:15" ht="15" thickTop="1" thickBot="1">
      <c r="A14" s="192"/>
      <c r="B14" s="108" t="s">
        <v>26</v>
      </c>
      <c r="C14" s="97" t="s">
        <v>275</v>
      </c>
      <c r="D14" s="109" t="s">
        <v>39</v>
      </c>
      <c r="E14" s="114">
        <v>50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5" ht="61.5" customHeight="1" thickTop="1" thickBot="1">
      <c r="A15" s="193"/>
      <c r="B15" s="108" t="s">
        <v>27</v>
      </c>
      <c r="C15" s="97" t="s">
        <v>333</v>
      </c>
      <c r="D15" s="109" t="s">
        <v>39</v>
      </c>
      <c r="E15" s="114">
        <v>1500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15" ht="15" thickTop="1" thickBot="1">
      <c r="A17" s="91" t="s">
        <v>134</v>
      </c>
      <c r="C17" s="40"/>
      <c r="G17" s="40"/>
      <c r="H17" s="25" t="s">
        <v>71</v>
      </c>
      <c r="N17" s="40"/>
      <c r="O17" s="42"/>
    </row>
    <row r="18" spans="1:15" ht="15" thickTop="1" thickBot="1">
      <c r="A18" s="59"/>
      <c r="B18" s="60"/>
      <c r="C18" s="25" t="s">
        <v>34</v>
      </c>
    </row>
    <row r="19" spans="1:15" ht="15" thickTop="1" thickBot="1"/>
    <row r="20" spans="1:15" ht="15" thickTop="1" thickBot="1">
      <c r="A20" s="61"/>
      <c r="B20" s="60"/>
      <c r="C20" s="25" t="s">
        <v>36</v>
      </c>
    </row>
    <row r="21" spans="1:15" ht="15" thickTop="1" thickBot="1">
      <c r="A21" s="62"/>
    </row>
    <row r="22" spans="1:15" ht="15" thickTop="1" thickBot="1">
      <c r="A22" s="63"/>
      <c r="B22" s="64"/>
      <c r="C22" s="25" t="s">
        <v>35</v>
      </c>
    </row>
    <row r="23" spans="1:15" ht="14.4" thickTop="1">
      <c r="A23" s="65"/>
    </row>
    <row r="25" spans="1:15">
      <c r="A25" s="25" t="s">
        <v>38</v>
      </c>
    </row>
    <row r="26" spans="1:15">
      <c r="A26"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5"/>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3.xml><?xml version="1.0" encoding="utf-8"?>
<worksheet xmlns="http://schemas.openxmlformats.org/spreadsheetml/2006/main" xmlns:r="http://schemas.openxmlformats.org/officeDocument/2006/relationships">
  <dimension ref="A1:O37"/>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44140625" style="25" customWidth="1"/>
    <col min="4" max="4" width="8.5546875" style="25" customWidth="1"/>
    <col min="5" max="6" width="9.88671875" style="25" customWidth="1"/>
    <col min="7" max="7" width="12.66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107</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18.75" customHeight="1" thickBot="1">
      <c r="A12" s="191" t="s">
        <v>65</v>
      </c>
      <c r="B12" s="177" t="s">
        <v>305</v>
      </c>
      <c r="C12" s="179"/>
      <c r="D12" s="179"/>
      <c r="E12" s="179"/>
      <c r="F12" s="179"/>
      <c r="G12" s="179"/>
      <c r="H12" s="179"/>
      <c r="I12" s="179"/>
      <c r="J12" s="179"/>
      <c r="K12" s="178"/>
      <c r="L12" s="178"/>
      <c r="M12" s="178"/>
      <c r="N12" s="178"/>
      <c r="O12" s="205"/>
    </row>
    <row r="13" spans="1:15" ht="28.8" thickTop="1" thickBot="1">
      <c r="A13" s="192"/>
      <c r="B13" s="55" t="s">
        <v>25</v>
      </c>
      <c r="C13" s="95" t="s">
        <v>306</v>
      </c>
      <c r="D13" s="53" t="s">
        <v>39</v>
      </c>
      <c r="E13" s="114">
        <v>100</v>
      </c>
      <c r="F13" s="80"/>
      <c r="G13" s="80"/>
      <c r="H13" s="80"/>
      <c r="I13" s="164">
        <v>0</v>
      </c>
      <c r="J13" s="132"/>
      <c r="K13" s="136">
        <f>(I13/100*J13)</f>
        <v>0</v>
      </c>
      <c r="L13" s="165">
        <f>SUM(I13+K13)</f>
        <v>0</v>
      </c>
      <c r="M13" s="136">
        <f>I13*E13</f>
        <v>0</v>
      </c>
      <c r="N13" s="136">
        <f>M13/100*J13</f>
        <v>0</v>
      </c>
      <c r="O13" s="136">
        <f>M13+N13</f>
        <v>0</v>
      </c>
    </row>
    <row r="14" spans="1:15" ht="23.25" customHeight="1" thickTop="1" thickBot="1">
      <c r="A14" s="192"/>
      <c r="B14" s="55" t="s">
        <v>26</v>
      </c>
      <c r="C14" s="95" t="s">
        <v>307</v>
      </c>
      <c r="D14" s="53" t="s">
        <v>39</v>
      </c>
      <c r="E14" s="114">
        <v>10</v>
      </c>
      <c r="F14" s="80"/>
      <c r="G14" s="80"/>
      <c r="H14" s="80"/>
      <c r="I14" s="164">
        <v>0</v>
      </c>
      <c r="J14" s="132"/>
      <c r="K14" s="136">
        <f t="shared" ref="K14:K26" si="0">(I14/100*J14)</f>
        <v>0</v>
      </c>
      <c r="L14" s="165">
        <f t="shared" ref="L14:L26" si="1">SUM(I14+K14)</f>
        <v>0</v>
      </c>
      <c r="M14" s="136">
        <f t="shared" ref="M14:M26" si="2">I14*E14</f>
        <v>0</v>
      </c>
      <c r="N14" s="136">
        <f t="shared" ref="N14:N26" si="3">M14/100*J14</f>
        <v>0</v>
      </c>
      <c r="O14" s="136">
        <f t="shared" ref="O14:O26" si="4">M14+N14</f>
        <v>0</v>
      </c>
    </row>
    <row r="15" spans="1:15" ht="24.75" customHeight="1" thickTop="1" thickBot="1">
      <c r="A15" s="192"/>
      <c r="B15" s="55" t="s">
        <v>27</v>
      </c>
      <c r="C15" s="95" t="s">
        <v>308</v>
      </c>
      <c r="D15" s="53" t="s">
        <v>39</v>
      </c>
      <c r="E15" s="114">
        <v>10</v>
      </c>
      <c r="F15" s="80"/>
      <c r="G15" s="80"/>
      <c r="H15" s="80"/>
      <c r="I15" s="164">
        <v>0</v>
      </c>
      <c r="J15" s="132"/>
      <c r="K15" s="136">
        <f t="shared" si="0"/>
        <v>0</v>
      </c>
      <c r="L15" s="175">
        <f t="shared" si="1"/>
        <v>0</v>
      </c>
      <c r="M15" s="136">
        <f t="shared" si="2"/>
        <v>0</v>
      </c>
      <c r="N15" s="136">
        <f t="shared" si="3"/>
        <v>0</v>
      </c>
      <c r="O15" s="136">
        <f t="shared" si="4"/>
        <v>0</v>
      </c>
    </row>
    <row r="16" spans="1:15" ht="28.8" thickTop="1" thickBot="1">
      <c r="A16" s="192"/>
      <c r="B16" s="55" t="s">
        <v>28</v>
      </c>
      <c r="C16" s="95" t="s">
        <v>309</v>
      </c>
      <c r="D16" s="53" t="s">
        <v>39</v>
      </c>
      <c r="E16" s="114">
        <v>10</v>
      </c>
      <c r="F16" s="80"/>
      <c r="G16" s="80"/>
      <c r="H16" s="80"/>
      <c r="I16" s="164">
        <v>0</v>
      </c>
      <c r="J16" s="132"/>
      <c r="K16" s="136">
        <f t="shared" si="0"/>
        <v>0</v>
      </c>
      <c r="L16" s="165">
        <f t="shared" si="1"/>
        <v>0</v>
      </c>
      <c r="M16" s="136">
        <f t="shared" si="2"/>
        <v>0</v>
      </c>
      <c r="N16" s="148">
        <f t="shared" si="3"/>
        <v>0</v>
      </c>
      <c r="O16" s="136">
        <f t="shared" si="4"/>
        <v>0</v>
      </c>
    </row>
    <row r="17" spans="1:15" ht="36.75" customHeight="1" thickTop="1" thickBot="1">
      <c r="A17" s="192"/>
      <c r="B17" s="55" t="s">
        <v>29</v>
      </c>
      <c r="C17" s="95" t="s">
        <v>310</v>
      </c>
      <c r="D17" s="53" t="s">
        <v>39</v>
      </c>
      <c r="E17" s="114">
        <v>10</v>
      </c>
      <c r="F17" s="80"/>
      <c r="G17" s="80"/>
      <c r="H17" s="80"/>
      <c r="I17" s="164">
        <v>0</v>
      </c>
      <c r="J17" s="132"/>
      <c r="K17" s="136">
        <f t="shared" si="0"/>
        <v>0</v>
      </c>
      <c r="L17" s="165">
        <f t="shared" si="1"/>
        <v>0</v>
      </c>
      <c r="M17" s="136">
        <f t="shared" si="2"/>
        <v>0</v>
      </c>
      <c r="N17" s="136">
        <f t="shared" si="3"/>
        <v>0</v>
      </c>
      <c r="O17" s="137">
        <f t="shared" si="4"/>
        <v>0</v>
      </c>
    </row>
    <row r="18" spans="1:15" ht="28.8" thickTop="1" thickBot="1">
      <c r="A18" s="192"/>
      <c r="B18" s="55" t="s">
        <v>30</v>
      </c>
      <c r="C18" s="95" t="s">
        <v>311</v>
      </c>
      <c r="D18" s="53" t="s">
        <v>39</v>
      </c>
      <c r="E18" s="114">
        <v>10</v>
      </c>
      <c r="F18" s="80"/>
      <c r="G18" s="80"/>
      <c r="H18" s="80"/>
      <c r="I18" s="164">
        <v>0</v>
      </c>
      <c r="J18" s="132"/>
      <c r="K18" s="136">
        <f t="shared" si="0"/>
        <v>0</v>
      </c>
      <c r="L18" s="165">
        <f t="shared" si="1"/>
        <v>0</v>
      </c>
      <c r="M18" s="136">
        <f t="shared" si="2"/>
        <v>0</v>
      </c>
      <c r="N18" s="136">
        <f t="shared" si="3"/>
        <v>0</v>
      </c>
      <c r="O18" s="136">
        <f t="shared" si="4"/>
        <v>0</v>
      </c>
    </row>
    <row r="19" spans="1:15" ht="28.8" thickTop="1" thickBot="1">
      <c r="A19" s="192"/>
      <c r="B19" s="55" t="s">
        <v>31</v>
      </c>
      <c r="C19" s="95" t="s">
        <v>312</v>
      </c>
      <c r="D19" s="53" t="s">
        <v>39</v>
      </c>
      <c r="E19" s="114">
        <v>60</v>
      </c>
      <c r="F19" s="80"/>
      <c r="G19" s="80"/>
      <c r="H19" s="80"/>
      <c r="I19" s="164">
        <v>0</v>
      </c>
      <c r="J19" s="132"/>
      <c r="K19" s="136">
        <f t="shared" si="0"/>
        <v>0</v>
      </c>
      <c r="L19" s="165">
        <f t="shared" si="1"/>
        <v>0</v>
      </c>
      <c r="M19" s="136">
        <f t="shared" si="2"/>
        <v>0</v>
      </c>
      <c r="N19" s="136">
        <f t="shared" si="3"/>
        <v>0</v>
      </c>
      <c r="O19" s="136">
        <f t="shared" si="4"/>
        <v>0</v>
      </c>
    </row>
    <row r="20" spans="1:15" ht="28.8" thickTop="1" thickBot="1">
      <c r="A20" s="192"/>
      <c r="B20" s="55" t="s">
        <v>32</v>
      </c>
      <c r="C20" s="95" t="s">
        <v>313</v>
      </c>
      <c r="D20" s="53" t="s">
        <v>39</v>
      </c>
      <c r="E20" s="114">
        <v>30</v>
      </c>
      <c r="F20" s="80"/>
      <c r="G20" s="80"/>
      <c r="H20" s="80"/>
      <c r="I20" s="164">
        <v>0</v>
      </c>
      <c r="J20" s="132"/>
      <c r="K20" s="136">
        <f t="shared" si="0"/>
        <v>0</v>
      </c>
      <c r="L20" s="165">
        <f t="shared" si="1"/>
        <v>0</v>
      </c>
      <c r="M20" s="148">
        <f t="shared" si="2"/>
        <v>0</v>
      </c>
      <c r="N20" s="150">
        <f t="shared" si="3"/>
        <v>0</v>
      </c>
      <c r="O20" s="136">
        <f t="shared" si="4"/>
        <v>0</v>
      </c>
    </row>
    <row r="21" spans="1:15" ht="28.8" thickTop="1" thickBot="1">
      <c r="A21" s="192"/>
      <c r="B21" s="55" t="s">
        <v>33</v>
      </c>
      <c r="C21" s="95" t="s">
        <v>314</v>
      </c>
      <c r="D21" s="53" t="s">
        <v>39</v>
      </c>
      <c r="E21" s="114">
        <v>50</v>
      </c>
      <c r="F21" s="68"/>
      <c r="G21" s="68"/>
      <c r="H21" s="68"/>
      <c r="I21" s="164">
        <v>0</v>
      </c>
      <c r="J21" s="134"/>
      <c r="K21" s="136">
        <f t="shared" si="0"/>
        <v>0</v>
      </c>
      <c r="L21" s="165">
        <f t="shared" si="1"/>
        <v>0</v>
      </c>
      <c r="M21" s="136">
        <f t="shared" si="2"/>
        <v>0</v>
      </c>
      <c r="N21" s="136">
        <f t="shared" si="3"/>
        <v>0</v>
      </c>
      <c r="O21" s="136">
        <f t="shared" si="4"/>
        <v>0</v>
      </c>
    </row>
    <row r="22" spans="1:15" ht="28.8" thickTop="1" thickBot="1">
      <c r="A22" s="192"/>
      <c r="B22" s="55" t="s">
        <v>43</v>
      </c>
      <c r="C22" s="95" t="s">
        <v>315</v>
      </c>
      <c r="D22" s="53" t="s">
        <v>39</v>
      </c>
      <c r="E22" s="114">
        <v>30</v>
      </c>
      <c r="F22" s="68"/>
      <c r="G22" s="68"/>
      <c r="H22" s="68"/>
      <c r="I22" s="164">
        <v>0</v>
      </c>
      <c r="J22" s="76"/>
      <c r="K22" s="160">
        <f t="shared" si="0"/>
        <v>0</v>
      </c>
      <c r="L22" s="165">
        <f t="shared" si="1"/>
        <v>0</v>
      </c>
      <c r="M22" s="136">
        <f t="shared" si="2"/>
        <v>0</v>
      </c>
      <c r="N22" s="140">
        <f t="shared" si="3"/>
        <v>0</v>
      </c>
      <c r="O22" s="136">
        <f t="shared" si="4"/>
        <v>0</v>
      </c>
    </row>
    <row r="23" spans="1:15" ht="28.8" thickTop="1" thickBot="1">
      <c r="A23" s="192"/>
      <c r="B23" s="55" t="s">
        <v>139</v>
      </c>
      <c r="C23" s="95" t="s">
        <v>316</v>
      </c>
      <c r="D23" s="53" t="s">
        <v>39</v>
      </c>
      <c r="E23" s="114">
        <v>30</v>
      </c>
      <c r="F23" s="68"/>
      <c r="G23" s="68"/>
      <c r="H23" s="68"/>
      <c r="I23" s="164">
        <v>0</v>
      </c>
      <c r="J23" s="134"/>
      <c r="K23" s="136">
        <f t="shared" si="0"/>
        <v>0</v>
      </c>
      <c r="L23" s="165">
        <f t="shared" si="1"/>
        <v>0</v>
      </c>
      <c r="M23" s="136">
        <f t="shared" si="2"/>
        <v>0</v>
      </c>
      <c r="N23" s="136">
        <f t="shared" si="3"/>
        <v>0</v>
      </c>
      <c r="O23" s="136">
        <f t="shared" si="4"/>
        <v>0</v>
      </c>
    </row>
    <row r="24" spans="1:15" ht="15" thickTop="1" thickBot="1">
      <c r="A24" s="192"/>
      <c r="B24" s="55" t="s">
        <v>140</v>
      </c>
      <c r="C24" s="95" t="s">
        <v>317</v>
      </c>
      <c r="D24" s="53" t="s">
        <v>39</v>
      </c>
      <c r="E24" s="114">
        <v>10</v>
      </c>
      <c r="F24" s="68"/>
      <c r="G24" s="68"/>
      <c r="H24" s="68"/>
      <c r="I24" s="164">
        <v>0</v>
      </c>
      <c r="J24" s="134"/>
      <c r="K24" s="136">
        <f t="shared" si="0"/>
        <v>0</v>
      </c>
      <c r="L24" s="165">
        <f t="shared" si="1"/>
        <v>0</v>
      </c>
      <c r="M24" s="136">
        <f t="shared" si="2"/>
        <v>0</v>
      </c>
      <c r="N24" s="136">
        <f t="shared" si="3"/>
        <v>0</v>
      </c>
      <c r="O24" s="136">
        <f t="shared" si="4"/>
        <v>0</v>
      </c>
    </row>
    <row r="25" spans="1:15" ht="28.8" thickTop="1" thickBot="1">
      <c r="A25" s="192"/>
      <c r="B25" s="55" t="s">
        <v>141</v>
      </c>
      <c r="C25" s="95" t="s">
        <v>318</v>
      </c>
      <c r="D25" s="53" t="s">
        <v>39</v>
      </c>
      <c r="E25" s="114">
        <v>50</v>
      </c>
      <c r="F25" s="68"/>
      <c r="G25" s="68"/>
      <c r="H25" s="68"/>
      <c r="I25" s="164">
        <v>0</v>
      </c>
      <c r="J25" s="134"/>
      <c r="K25" s="136">
        <f t="shared" si="0"/>
        <v>0</v>
      </c>
      <c r="L25" s="165">
        <f t="shared" si="1"/>
        <v>0</v>
      </c>
      <c r="M25" s="136">
        <f t="shared" si="2"/>
        <v>0</v>
      </c>
      <c r="N25" s="136">
        <f t="shared" si="3"/>
        <v>0</v>
      </c>
      <c r="O25" s="136">
        <f t="shared" si="4"/>
        <v>0</v>
      </c>
    </row>
    <row r="26" spans="1:15" ht="15" thickTop="1" thickBot="1">
      <c r="A26" s="193"/>
      <c r="B26" s="55" t="s">
        <v>142</v>
      </c>
      <c r="C26" s="95" t="s">
        <v>319</v>
      </c>
      <c r="D26" s="53" t="s">
        <v>39</v>
      </c>
      <c r="E26" s="114">
        <v>50</v>
      </c>
      <c r="F26" s="68"/>
      <c r="G26" s="68"/>
      <c r="H26" s="68"/>
      <c r="I26" s="164">
        <v>0</v>
      </c>
      <c r="J26" s="134"/>
      <c r="K26" s="136">
        <f t="shared" si="0"/>
        <v>0</v>
      </c>
      <c r="L26" s="165">
        <f t="shared" si="1"/>
        <v>0</v>
      </c>
      <c r="M26" s="136">
        <f t="shared" si="2"/>
        <v>0</v>
      </c>
      <c r="N26" s="136">
        <f t="shared" si="3"/>
        <v>0</v>
      </c>
      <c r="O26" s="148">
        <f t="shared" si="4"/>
        <v>0</v>
      </c>
    </row>
    <row r="27" spans="1:15" ht="15.6" customHeight="1" thickTop="1" thickBot="1">
      <c r="C27" s="40"/>
      <c r="G27" s="40"/>
      <c r="H27" s="40"/>
      <c r="J27" s="40"/>
      <c r="K27" s="40"/>
      <c r="M27" s="40"/>
      <c r="N27" s="40"/>
      <c r="O27" s="58">
        <f>SUM(O13:O26)</f>
        <v>0</v>
      </c>
    </row>
    <row r="28" spans="1:15" ht="15.6" customHeight="1" thickTop="1" thickBot="1">
      <c r="A28" s="91" t="s">
        <v>134</v>
      </c>
      <c r="C28" s="40"/>
      <c r="G28" s="40"/>
      <c r="H28" s="25" t="s">
        <v>68</v>
      </c>
      <c r="N28" s="40"/>
      <c r="O28" s="42"/>
    </row>
    <row r="29" spans="1:15" ht="15" thickTop="1" thickBot="1">
      <c r="A29" s="59"/>
      <c r="B29" s="60"/>
      <c r="C29" s="25" t="s">
        <v>34</v>
      </c>
    </row>
    <row r="30" spans="1:15" ht="15" thickTop="1" thickBot="1"/>
    <row r="31" spans="1:15" ht="15" thickTop="1" thickBot="1">
      <c r="A31" s="61"/>
      <c r="B31" s="60"/>
      <c r="C31" s="25" t="s">
        <v>36</v>
      </c>
    </row>
    <row r="32" spans="1:15" ht="15" thickTop="1" thickBot="1">
      <c r="A32" s="62"/>
    </row>
    <row r="33" spans="1:3" ht="15" thickTop="1" thickBot="1">
      <c r="A33" s="63"/>
      <c r="B33" s="64"/>
      <c r="C33" s="25" t="s">
        <v>35</v>
      </c>
    </row>
    <row r="34" spans="1:3" ht="14.4" thickTop="1">
      <c r="A34" s="65"/>
    </row>
    <row r="36" spans="1:3">
      <c r="A36" s="25" t="s">
        <v>38</v>
      </c>
    </row>
    <row r="37" spans="1:3">
      <c r="A37" s="25" t="s">
        <v>42</v>
      </c>
    </row>
  </sheetData>
  <mergeCells count="13">
    <mergeCell ref="A7:C7"/>
    <mergeCell ref="F9:F10"/>
    <mergeCell ref="G9:G10"/>
    <mergeCell ref="H9:H10"/>
    <mergeCell ref="I9:L9"/>
    <mergeCell ref="B12:O12"/>
    <mergeCell ref="M9:O9"/>
    <mergeCell ref="A9:A10"/>
    <mergeCell ref="B9:B10"/>
    <mergeCell ref="C9:C10"/>
    <mergeCell ref="D9:D10"/>
    <mergeCell ref="E9:E10"/>
    <mergeCell ref="A12:A26"/>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4.xml><?xml version="1.0" encoding="utf-8"?>
<worksheet xmlns="http://schemas.openxmlformats.org/spreadsheetml/2006/main" xmlns:r="http://schemas.openxmlformats.org/officeDocument/2006/relationships">
  <dimension ref="A1:O50"/>
  <sheetViews>
    <sheetView topLeftCell="A7" zoomScale="90" zoomScaleNormal="90" workbookViewId="0">
      <selection activeCell="C23" sqref="C23"/>
    </sheetView>
  </sheetViews>
  <sheetFormatPr defaultRowHeight="14.4"/>
  <cols>
    <col min="1" max="1" width="7.44140625" customWidth="1"/>
    <col min="2" max="2" width="5.33203125" customWidth="1"/>
    <col min="3" max="3" width="29.5546875" customWidth="1"/>
    <col min="4" max="4" width="8.5546875" customWidth="1"/>
    <col min="5" max="5" width="9.6640625" customWidth="1"/>
    <col min="6" max="6" width="9.88671875" customWidth="1"/>
    <col min="7" max="7" width="12" customWidth="1"/>
    <col min="8" max="8" width="28.664062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106</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1" t="s">
        <v>95</v>
      </c>
      <c r="B7" s="181"/>
      <c r="C7" s="181"/>
      <c r="D7" s="34" t="s">
        <v>96</v>
      </c>
      <c r="E7" s="35"/>
      <c r="F7" s="36"/>
      <c r="G7" s="37"/>
      <c r="H7" s="37"/>
      <c r="I7" s="37"/>
      <c r="J7" s="37"/>
      <c r="K7" s="37"/>
      <c r="L7" s="38"/>
    </row>
    <row r="8" spans="1:15" ht="15" thickTop="1"/>
    <row r="9" spans="1:15">
      <c r="I9" s="3"/>
    </row>
    <row r="10" spans="1:15" ht="42" customHeight="1">
      <c r="A10" s="186" t="s">
        <v>24</v>
      </c>
      <c r="B10" s="188" t="s">
        <v>127</v>
      </c>
      <c r="C10" s="190" t="s">
        <v>23</v>
      </c>
      <c r="D10" s="185" t="s">
        <v>22</v>
      </c>
      <c r="E10" s="185" t="s">
        <v>21</v>
      </c>
      <c r="F10" s="190" t="s">
        <v>12</v>
      </c>
      <c r="G10" s="185" t="s">
        <v>132</v>
      </c>
      <c r="H10" s="190" t="s">
        <v>13</v>
      </c>
      <c r="I10" s="190" t="s">
        <v>14</v>
      </c>
      <c r="J10" s="190"/>
      <c r="K10" s="190"/>
      <c r="L10" s="190"/>
      <c r="M10" s="183" t="s">
        <v>87</v>
      </c>
      <c r="N10" s="184"/>
      <c r="O10" s="184"/>
    </row>
    <row r="11" spans="1:15" ht="31.5" customHeight="1">
      <c r="A11" s="187"/>
      <c r="B11" s="189"/>
      <c r="C11" s="190"/>
      <c r="D11" s="185"/>
      <c r="E11" s="185"/>
      <c r="F11" s="190"/>
      <c r="G11" s="185"/>
      <c r="H11" s="190"/>
      <c r="I11" s="90" t="s">
        <v>15</v>
      </c>
      <c r="J11" s="89" t="s">
        <v>18</v>
      </c>
      <c r="K11" s="90" t="s">
        <v>16</v>
      </c>
      <c r="L11" s="90" t="s">
        <v>17</v>
      </c>
      <c r="M11" s="88" t="s">
        <v>15</v>
      </c>
      <c r="N11" s="47" t="s">
        <v>16</v>
      </c>
      <c r="O11" s="47" t="s">
        <v>88</v>
      </c>
    </row>
    <row r="12" spans="1:15">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5" s="25" customFormat="1" ht="40.5" customHeight="1" thickBot="1">
      <c r="A13" s="191" t="s">
        <v>66</v>
      </c>
      <c r="B13" s="177" t="s">
        <v>320</v>
      </c>
      <c r="C13" s="179"/>
      <c r="D13" s="179"/>
      <c r="E13" s="179"/>
      <c r="F13" s="179"/>
      <c r="G13" s="179"/>
      <c r="H13" s="179"/>
      <c r="I13" s="179"/>
      <c r="J13" s="179"/>
      <c r="K13" s="178"/>
      <c r="L13" s="178"/>
      <c r="M13" s="178"/>
      <c r="N13" s="178"/>
      <c r="O13" s="205"/>
    </row>
    <row r="14" spans="1:15" s="25" customFormat="1" ht="42.6" thickTop="1" thickBot="1">
      <c r="A14" s="192"/>
      <c r="B14" s="55" t="s">
        <v>25</v>
      </c>
      <c r="C14" s="95" t="s">
        <v>321</v>
      </c>
      <c r="D14" s="53" t="s">
        <v>39</v>
      </c>
      <c r="E14" s="114">
        <v>30</v>
      </c>
      <c r="F14" s="80"/>
      <c r="G14" s="80"/>
      <c r="H14" s="80"/>
      <c r="I14" s="164">
        <v>0</v>
      </c>
      <c r="J14" s="132"/>
      <c r="K14" s="136">
        <f>(I14/100*J14)</f>
        <v>0</v>
      </c>
      <c r="L14" s="165">
        <f>SUM(I14+K14)</f>
        <v>0</v>
      </c>
      <c r="M14" s="136">
        <f>I14*E14</f>
        <v>0</v>
      </c>
      <c r="N14" s="136">
        <f>M14/100*J14</f>
        <v>0</v>
      </c>
      <c r="O14" s="136">
        <f>M14+N14</f>
        <v>0</v>
      </c>
    </row>
    <row r="15" spans="1:15" s="25" customFormat="1" ht="51" customHeight="1" thickTop="1" thickBot="1">
      <c r="A15" s="192"/>
      <c r="B15" s="55" t="s">
        <v>26</v>
      </c>
      <c r="C15" s="95" t="s">
        <v>322</v>
      </c>
      <c r="D15" s="53" t="s">
        <v>39</v>
      </c>
      <c r="E15" s="114">
        <v>20</v>
      </c>
      <c r="F15" s="80"/>
      <c r="G15" s="80"/>
      <c r="H15" s="80"/>
      <c r="I15" s="164">
        <v>0</v>
      </c>
      <c r="J15" s="132"/>
      <c r="K15" s="136">
        <f t="shared" ref="K15:K23" si="0">(I15/100*J15)</f>
        <v>0</v>
      </c>
      <c r="L15" s="165">
        <f t="shared" ref="L15:L23" si="1">SUM(I15+K15)</f>
        <v>0</v>
      </c>
      <c r="M15" s="136">
        <f t="shared" ref="M15:M23" si="2">I15*E15</f>
        <v>0</v>
      </c>
      <c r="N15" s="136">
        <f t="shared" ref="N15:N23" si="3">M15/100*J15</f>
        <v>0</v>
      </c>
      <c r="O15" s="136">
        <f t="shared" ref="O15:O23" si="4">M15+N15</f>
        <v>0</v>
      </c>
    </row>
    <row r="16" spans="1:15" s="25" customFormat="1" ht="15" customHeight="1" thickTop="1" thickBot="1">
      <c r="A16" s="192"/>
      <c r="B16" s="55" t="s">
        <v>27</v>
      </c>
      <c r="C16" s="95" t="s">
        <v>323</v>
      </c>
      <c r="D16" s="53" t="s">
        <v>39</v>
      </c>
      <c r="E16" s="114">
        <v>20</v>
      </c>
      <c r="F16" s="80"/>
      <c r="G16" s="80"/>
      <c r="H16" s="80"/>
      <c r="I16" s="164">
        <v>0</v>
      </c>
      <c r="J16" s="132"/>
      <c r="K16" s="136">
        <f t="shared" si="0"/>
        <v>0</v>
      </c>
      <c r="L16" s="165">
        <f t="shared" si="1"/>
        <v>0</v>
      </c>
      <c r="M16" s="136">
        <f t="shared" si="2"/>
        <v>0</v>
      </c>
      <c r="N16" s="136">
        <f t="shared" si="3"/>
        <v>0</v>
      </c>
      <c r="O16" s="136">
        <f t="shared" si="4"/>
        <v>0</v>
      </c>
    </row>
    <row r="17" spans="1:15" s="25" customFormat="1" ht="15" thickTop="1" thickBot="1">
      <c r="A17" s="192"/>
      <c r="B17" s="55" t="s">
        <v>28</v>
      </c>
      <c r="C17" s="95" t="s">
        <v>324</v>
      </c>
      <c r="D17" s="53" t="s">
        <v>39</v>
      </c>
      <c r="E17" s="114">
        <v>100</v>
      </c>
      <c r="F17" s="80"/>
      <c r="G17" s="80"/>
      <c r="H17" s="80"/>
      <c r="I17" s="164">
        <v>0</v>
      </c>
      <c r="J17" s="132"/>
      <c r="K17" s="136">
        <f t="shared" si="0"/>
        <v>0</v>
      </c>
      <c r="L17" s="165">
        <f t="shared" si="1"/>
        <v>0</v>
      </c>
      <c r="M17" s="136">
        <f t="shared" si="2"/>
        <v>0</v>
      </c>
      <c r="N17" s="136">
        <f t="shared" si="3"/>
        <v>0</v>
      </c>
      <c r="O17" s="136">
        <f t="shared" si="4"/>
        <v>0</v>
      </c>
    </row>
    <row r="18" spans="1:15" s="25" customFormat="1" ht="26.25" customHeight="1" thickTop="1" thickBot="1">
      <c r="A18" s="192"/>
      <c r="B18" s="55" t="s">
        <v>29</v>
      </c>
      <c r="C18" s="95" t="s">
        <v>325</v>
      </c>
      <c r="D18" s="53" t="s">
        <v>39</v>
      </c>
      <c r="E18" s="114">
        <v>30</v>
      </c>
      <c r="F18" s="80"/>
      <c r="G18" s="80"/>
      <c r="H18" s="80"/>
      <c r="I18" s="164">
        <v>0</v>
      </c>
      <c r="J18" s="132"/>
      <c r="K18" s="136">
        <f t="shared" si="0"/>
        <v>0</v>
      </c>
      <c r="L18" s="165">
        <f t="shared" si="1"/>
        <v>0</v>
      </c>
      <c r="M18" s="136">
        <f t="shared" si="2"/>
        <v>0</v>
      </c>
      <c r="N18" s="136">
        <f t="shared" si="3"/>
        <v>0</v>
      </c>
      <c r="O18" s="136">
        <f t="shared" si="4"/>
        <v>0</v>
      </c>
    </row>
    <row r="19" spans="1:15" s="25" customFormat="1" ht="28.8" thickTop="1" thickBot="1">
      <c r="A19" s="192"/>
      <c r="B19" s="55" t="s">
        <v>30</v>
      </c>
      <c r="C19" s="95" t="s">
        <v>326</v>
      </c>
      <c r="D19" s="53" t="s">
        <v>39</v>
      </c>
      <c r="E19" s="114">
        <v>30</v>
      </c>
      <c r="F19" s="80"/>
      <c r="G19" s="80"/>
      <c r="H19" s="80"/>
      <c r="I19" s="164">
        <v>0</v>
      </c>
      <c r="J19" s="132"/>
      <c r="K19" s="136">
        <f t="shared" si="0"/>
        <v>0</v>
      </c>
      <c r="L19" s="165">
        <f t="shared" si="1"/>
        <v>0</v>
      </c>
      <c r="M19" s="136">
        <f t="shared" si="2"/>
        <v>0</v>
      </c>
      <c r="N19" s="136">
        <f t="shared" si="3"/>
        <v>0</v>
      </c>
      <c r="O19" s="136">
        <f t="shared" si="4"/>
        <v>0</v>
      </c>
    </row>
    <row r="20" spans="1:15" s="25" customFormat="1" ht="15" thickTop="1" thickBot="1">
      <c r="A20" s="192"/>
      <c r="B20" s="55" t="s">
        <v>31</v>
      </c>
      <c r="C20" s="95" t="s">
        <v>327</v>
      </c>
      <c r="D20" s="53" t="s">
        <v>39</v>
      </c>
      <c r="E20" s="114">
        <v>20</v>
      </c>
      <c r="F20" s="80"/>
      <c r="G20" s="80"/>
      <c r="H20" s="80"/>
      <c r="I20" s="164">
        <v>0</v>
      </c>
      <c r="J20" s="132"/>
      <c r="K20" s="136">
        <f t="shared" si="0"/>
        <v>0</v>
      </c>
      <c r="L20" s="165">
        <f t="shared" si="1"/>
        <v>0</v>
      </c>
      <c r="M20" s="136">
        <f t="shared" si="2"/>
        <v>0</v>
      </c>
      <c r="N20" s="148">
        <f t="shared" si="3"/>
        <v>0</v>
      </c>
      <c r="O20" s="140">
        <f t="shared" si="4"/>
        <v>0</v>
      </c>
    </row>
    <row r="21" spans="1:15" s="25" customFormat="1" ht="15" thickTop="1" thickBot="1">
      <c r="A21" s="192"/>
      <c r="B21" s="55" t="s">
        <v>32</v>
      </c>
      <c r="C21" s="95" t="s">
        <v>328</v>
      </c>
      <c r="D21" s="53" t="s">
        <v>39</v>
      </c>
      <c r="E21" s="114">
        <v>20</v>
      </c>
      <c r="F21" s="80"/>
      <c r="G21" s="80"/>
      <c r="H21" s="80"/>
      <c r="I21" s="164">
        <v>0</v>
      </c>
      <c r="J21" s="132"/>
      <c r="K21" s="136">
        <f t="shared" si="0"/>
        <v>0</v>
      </c>
      <c r="L21" s="165">
        <f t="shared" si="1"/>
        <v>0</v>
      </c>
      <c r="M21" s="136">
        <f t="shared" si="2"/>
        <v>0</v>
      </c>
      <c r="N21" s="136">
        <f t="shared" si="3"/>
        <v>0</v>
      </c>
      <c r="O21" s="148">
        <f t="shared" si="4"/>
        <v>0</v>
      </c>
    </row>
    <row r="22" spans="1:15" s="25" customFormat="1" ht="28.8" thickTop="1" thickBot="1">
      <c r="A22" s="192"/>
      <c r="B22" s="55" t="s">
        <v>33</v>
      </c>
      <c r="C22" s="95" t="s">
        <v>329</v>
      </c>
      <c r="D22" s="53" t="s">
        <v>39</v>
      </c>
      <c r="E22" s="114">
        <v>50</v>
      </c>
      <c r="F22" s="68"/>
      <c r="G22" s="68"/>
      <c r="H22" s="68"/>
      <c r="I22" s="164">
        <v>0</v>
      </c>
      <c r="J22" s="134"/>
      <c r="K22" s="136">
        <f t="shared" si="0"/>
        <v>0</v>
      </c>
      <c r="L22" s="165">
        <f t="shared" si="1"/>
        <v>0</v>
      </c>
      <c r="M22" s="136">
        <f t="shared" si="2"/>
        <v>0</v>
      </c>
      <c r="N22" s="136">
        <f t="shared" si="3"/>
        <v>0</v>
      </c>
      <c r="O22" s="136">
        <f t="shared" si="4"/>
        <v>0</v>
      </c>
    </row>
    <row r="23" spans="1:15" s="25" customFormat="1" ht="28.8" thickTop="1" thickBot="1">
      <c r="A23" s="193"/>
      <c r="B23" s="55" t="s">
        <v>43</v>
      </c>
      <c r="C23" s="95" t="s">
        <v>330</v>
      </c>
      <c r="D23" s="53" t="s">
        <v>39</v>
      </c>
      <c r="E23" s="114">
        <v>50</v>
      </c>
      <c r="F23" s="68"/>
      <c r="G23" s="68"/>
      <c r="H23" s="68"/>
      <c r="I23" s="164">
        <v>0</v>
      </c>
      <c r="J23" s="134"/>
      <c r="K23" s="136">
        <f t="shared" si="0"/>
        <v>0</v>
      </c>
      <c r="L23" s="165">
        <f t="shared" si="1"/>
        <v>0</v>
      </c>
      <c r="M23" s="136">
        <f t="shared" si="2"/>
        <v>0</v>
      </c>
      <c r="N23" s="136">
        <f t="shared" si="3"/>
        <v>0</v>
      </c>
      <c r="O23" s="161">
        <f t="shared" si="4"/>
        <v>0</v>
      </c>
    </row>
    <row r="24" spans="1:15" ht="15.6" thickTop="1" thickBot="1">
      <c r="A24" s="25"/>
      <c r="B24" s="25"/>
      <c r="C24" s="40"/>
      <c r="D24" s="25"/>
      <c r="E24" s="25"/>
      <c r="F24" s="25"/>
      <c r="G24" s="40"/>
      <c r="H24" s="40"/>
      <c r="I24" s="25"/>
      <c r="J24" s="40"/>
      <c r="K24" s="40"/>
      <c r="L24" s="25"/>
      <c r="M24" s="40"/>
      <c r="N24" s="40"/>
      <c r="O24" s="58">
        <f>SUM(O14:O23)</f>
        <v>0</v>
      </c>
    </row>
    <row r="25" spans="1:15" ht="15.6" thickTop="1" thickBot="1">
      <c r="A25" s="91" t="s">
        <v>134</v>
      </c>
      <c r="B25" s="25"/>
      <c r="C25" s="40"/>
      <c r="D25" s="25"/>
      <c r="E25" s="25"/>
      <c r="F25" s="25"/>
      <c r="G25" s="40"/>
      <c r="H25" s="25" t="s">
        <v>69</v>
      </c>
      <c r="I25" s="25"/>
      <c r="J25" s="25"/>
      <c r="K25" s="25"/>
      <c r="L25" s="25"/>
      <c r="M25" s="25"/>
      <c r="N25" s="25"/>
      <c r="O25" s="42"/>
    </row>
    <row r="26" spans="1:15" ht="15.6" thickTop="1" thickBot="1">
      <c r="A26" s="59"/>
      <c r="B26" s="60"/>
      <c r="C26" s="25" t="s">
        <v>34</v>
      </c>
      <c r="D26" s="25"/>
      <c r="E26" s="25"/>
      <c r="F26" s="25"/>
      <c r="G26" s="25"/>
      <c r="H26" s="25"/>
      <c r="I26" s="25"/>
      <c r="J26" s="25"/>
      <c r="K26" s="25"/>
      <c r="L26" s="25"/>
      <c r="M26" s="25"/>
      <c r="N26" s="25"/>
      <c r="O26" s="25"/>
    </row>
    <row r="27" spans="1:15" ht="15.6" thickTop="1" thickBot="1">
      <c r="A27" s="25"/>
      <c r="B27" s="25"/>
      <c r="C27" s="25"/>
      <c r="D27" s="25"/>
      <c r="E27" s="25"/>
      <c r="F27" s="25"/>
      <c r="G27" s="25"/>
      <c r="H27" s="25"/>
      <c r="I27" s="25"/>
      <c r="J27" s="25"/>
      <c r="K27" s="25"/>
      <c r="L27" s="25"/>
      <c r="M27" s="25"/>
      <c r="N27" s="25"/>
      <c r="O27" s="25"/>
    </row>
    <row r="28" spans="1:15" ht="15.6" thickTop="1" thickBot="1">
      <c r="A28" s="61"/>
      <c r="B28" s="60"/>
      <c r="C28" s="25" t="s">
        <v>36</v>
      </c>
      <c r="D28" s="25"/>
      <c r="E28" s="25"/>
      <c r="F28" s="25"/>
      <c r="G28" s="25"/>
      <c r="H28" s="25"/>
      <c r="I28" s="25"/>
      <c r="J28" s="25"/>
      <c r="K28" s="25"/>
      <c r="L28" s="25"/>
      <c r="M28" s="25"/>
      <c r="N28" s="25"/>
      <c r="O28" s="25"/>
    </row>
    <row r="29" spans="1:15" ht="15.6" thickTop="1" thickBot="1">
      <c r="A29" s="62"/>
      <c r="B29" s="25"/>
      <c r="C29" s="25"/>
      <c r="D29" s="25"/>
      <c r="E29" s="25"/>
      <c r="F29" s="25"/>
      <c r="G29" s="25"/>
      <c r="H29" s="25"/>
      <c r="I29" s="25"/>
      <c r="J29" s="25"/>
      <c r="K29" s="25"/>
      <c r="L29" s="25"/>
      <c r="M29" s="25"/>
      <c r="N29" s="25"/>
      <c r="O29" s="25"/>
    </row>
    <row r="30" spans="1:15" ht="15.6" thickTop="1" thickBot="1">
      <c r="A30" s="63"/>
      <c r="B30" s="64"/>
      <c r="C30" s="25" t="s">
        <v>35</v>
      </c>
      <c r="D30" s="25"/>
      <c r="E30" s="25"/>
      <c r="F30" s="25"/>
      <c r="G30" s="25"/>
      <c r="H30" s="25"/>
      <c r="I30" s="25"/>
      <c r="J30" s="25"/>
      <c r="K30" s="25"/>
      <c r="L30" s="25"/>
      <c r="M30" s="25"/>
      <c r="N30" s="25"/>
      <c r="O30" s="25"/>
    </row>
    <row r="31" spans="1:15" ht="15" thickTop="1">
      <c r="A31" s="65"/>
      <c r="B31" s="25"/>
      <c r="C31" s="25"/>
      <c r="D31" s="25"/>
      <c r="E31" s="25"/>
      <c r="F31" s="25"/>
      <c r="G31" s="25"/>
      <c r="H31" s="25"/>
      <c r="I31" s="25"/>
      <c r="J31" s="25"/>
      <c r="K31" s="25"/>
      <c r="L31" s="25"/>
      <c r="M31" s="25"/>
      <c r="N31" s="25"/>
      <c r="O31" s="25"/>
    </row>
    <row r="32" spans="1:15">
      <c r="A32" s="25"/>
      <c r="B32" s="25"/>
      <c r="C32" s="25"/>
      <c r="D32" s="25"/>
      <c r="E32" s="25"/>
      <c r="F32" s="25"/>
      <c r="G32" s="25"/>
      <c r="H32" s="25"/>
      <c r="I32" s="25"/>
      <c r="J32" s="25"/>
      <c r="K32" s="25"/>
      <c r="L32" s="25"/>
      <c r="M32" s="25"/>
      <c r="N32" s="25"/>
      <c r="O32" s="25"/>
    </row>
    <row r="33" spans="1:15">
      <c r="A33" s="25" t="s">
        <v>38</v>
      </c>
      <c r="B33" s="25"/>
      <c r="C33" s="25"/>
      <c r="D33" s="25"/>
      <c r="E33" s="25"/>
      <c r="F33" s="25"/>
      <c r="G33" s="25"/>
      <c r="H33" s="25"/>
      <c r="I33" s="25"/>
      <c r="J33" s="25"/>
      <c r="K33" s="25"/>
      <c r="L33" s="25"/>
      <c r="M33" s="25"/>
      <c r="N33" s="25"/>
      <c r="O33" s="25"/>
    </row>
    <row r="34" spans="1:15">
      <c r="A34" s="25" t="s">
        <v>42</v>
      </c>
      <c r="B34" s="25"/>
      <c r="C34" s="25"/>
      <c r="D34" s="25"/>
      <c r="E34" s="25"/>
      <c r="F34" s="25"/>
      <c r="G34" s="25"/>
      <c r="H34" s="25"/>
      <c r="I34" s="25"/>
      <c r="J34" s="25"/>
      <c r="K34" s="25"/>
      <c r="L34" s="25"/>
      <c r="M34" s="25"/>
      <c r="N34" s="25"/>
      <c r="O34" s="25"/>
    </row>
    <row r="35" spans="1:15">
      <c r="A35" s="25"/>
      <c r="B35" s="25"/>
      <c r="C35" s="25"/>
      <c r="D35" s="25"/>
      <c r="E35" s="25"/>
      <c r="F35" s="25"/>
      <c r="G35" s="25"/>
      <c r="H35" s="25"/>
      <c r="I35" s="25"/>
      <c r="J35" s="25"/>
      <c r="K35" s="25"/>
      <c r="L35" s="25"/>
      <c r="M35" s="25"/>
      <c r="N35" s="25"/>
      <c r="O35" s="25"/>
    </row>
    <row r="36" spans="1:15">
      <c r="A36" s="25"/>
      <c r="B36" s="25"/>
      <c r="C36" s="25"/>
      <c r="D36" s="25"/>
      <c r="E36" s="25"/>
      <c r="F36" s="25"/>
      <c r="G36" s="25"/>
      <c r="H36" s="25"/>
      <c r="I36" s="25"/>
      <c r="J36" s="25"/>
      <c r="K36" s="25"/>
      <c r="L36" s="25"/>
      <c r="M36" s="25"/>
      <c r="N36" s="25"/>
      <c r="O36" s="25"/>
    </row>
    <row r="37" spans="1:15">
      <c r="A37" s="25"/>
      <c r="B37" s="25"/>
      <c r="C37" s="25"/>
      <c r="D37" s="25"/>
      <c r="E37" s="25"/>
      <c r="F37" s="25"/>
      <c r="G37" s="25"/>
      <c r="H37" s="25"/>
      <c r="I37" s="25"/>
      <c r="J37" s="25"/>
      <c r="K37" s="25"/>
      <c r="L37" s="25"/>
      <c r="M37" s="25"/>
      <c r="N37" s="25"/>
      <c r="O37" s="25"/>
    </row>
    <row r="38" spans="1:15">
      <c r="A38" s="25"/>
      <c r="B38" s="25"/>
      <c r="C38" s="25"/>
      <c r="D38" s="25"/>
      <c r="E38" s="25"/>
      <c r="F38" s="25"/>
      <c r="G38" s="25"/>
      <c r="H38" s="25"/>
      <c r="I38" s="25"/>
      <c r="J38" s="25"/>
      <c r="K38" s="25"/>
      <c r="L38" s="25"/>
      <c r="M38" s="25"/>
      <c r="N38" s="25"/>
      <c r="O38" s="25"/>
    </row>
    <row r="39" spans="1:15">
      <c r="A39" s="25"/>
      <c r="B39" s="25"/>
      <c r="C39" s="25"/>
      <c r="D39" s="25"/>
      <c r="E39" s="25"/>
      <c r="F39" s="25"/>
      <c r="G39" s="25"/>
      <c r="H39" s="25"/>
      <c r="I39" s="25"/>
      <c r="J39" s="25"/>
      <c r="K39" s="25"/>
      <c r="L39" s="25"/>
      <c r="M39" s="25"/>
      <c r="N39" s="25"/>
      <c r="O39" s="25"/>
    </row>
    <row r="40" spans="1:15">
      <c r="A40" s="25"/>
      <c r="B40" s="25"/>
      <c r="C40" s="25"/>
      <c r="D40" s="25"/>
      <c r="E40" s="25"/>
      <c r="F40" s="25"/>
      <c r="G40" s="25"/>
      <c r="H40" s="25"/>
      <c r="I40" s="25"/>
      <c r="J40" s="25"/>
      <c r="K40" s="25"/>
      <c r="L40" s="25"/>
      <c r="M40" s="25"/>
      <c r="N40" s="25"/>
      <c r="O40" s="25"/>
    </row>
    <row r="41" spans="1:15">
      <c r="A41" s="25"/>
      <c r="B41" s="25"/>
      <c r="C41" s="25"/>
      <c r="D41" s="25"/>
      <c r="E41" s="25"/>
      <c r="F41" s="25"/>
      <c r="G41" s="25"/>
      <c r="H41" s="25"/>
      <c r="I41" s="25"/>
      <c r="J41" s="25"/>
      <c r="K41" s="25"/>
      <c r="L41" s="25"/>
      <c r="M41" s="25"/>
      <c r="N41" s="25"/>
      <c r="O41" s="25"/>
    </row>
    <row r="42" spans="1:15">
      <c r="A42" s="25"/>
      <c r="B42" s="25"/>
      <c r="C42" s="25"/>
      <c r="D42" s="25"/>
      <c r="E42" s="25"/>
      <c r="F42" s="25"/>
      <c r="G42" s="25"/>
      <c r="H42" s="25"/>
      <c r="I42" s="25"/>
      <c r="J42" s="25"/>
      <c r="K42" s="25"/>
      <c r="L42" s="25"/>
      <c r="M42" s="25"/>
      <c r="N42" s="25"/>
      <c r="O42" s="25"/>
    </row>
    <row r="43" spans="1:15">
      <c r="A43" s="25"/>
      <c r="B43" s="25"/>
      <c r="C43" s="25"/>
      <c r="D43" s="25"/>
      <c r="E43" s="25"/>
      <c r="F43" s="25"/>
      <c r="G43" s="25"/>
      <c r="H43" s="25"/>
      <c r="I43" s="25"/>
      <c r="J43" s="25"/>
      <c r="K43" s="25"/>
      <c r="L43" s="25"/>
      <c r="M43" s="25"/>
      <c r="N43" s="25"/>
      <c r="O43" s="25"/>
    </row>
    <row r="44" spans="1:15">
      <c r="A44" s="25"/>
      <c r="B44" s="25"/>
      <c r="C44" s="25"/>
      <c r="D44" s="25"/>
      <c r="E44" s="25"/>
      <c r="F44" s="25"/>
      <c r="G44" s="25"/>
      <c r="H44" s="25"/>
      <c r="I44" s="25"/>
      <c r="J44" s="25"/>
      <c r="K44" s="25"/>
      <c r="L44" s="25"/>
      <c r="M44" s="25"/>
      <c r="N44" s="25"/>
      <c r="O44" s="25"/>
    </row>
    <row r="45" spans="1:15">
      <c r="A45" s="25"/>
      <c r="B45" s="25"/>
      <c r="C45" s="25"/>
      <c r="D45" s="25"/>
      <c r="E45" s="25"/>
      <c r="F45" s="25"/>
      <c r="G45" s="25"/>
      <c r="H45" s="25"/>
      <c r="I45" s="25"/>
      <c r="J45" s="25"/>
      <c r="K45" s="25"/>
      <c r="L45" s="25"/>
      <c r="M45" s="25"/>
      <c r="N45" s="25"/>
      <c r="O45" s="25"/>
    </row>
    <row r="46" spans="1:15">
      <c r="A46" s="25"/>
      <c r="B46" s="25"/>
      <c r="C46" s="25"/>
      <c r="D46" s="25"/>
      <c r="E46" s="25"/>
      <c r="F46" s="25"/>
      <c r="G46" s="25"/>
      <c r="H46" s="25"/>
      <c r="I46" s="25"/>
      <c r="J46" s="25"/>
      <c r="K46" s="25"/>
      <c r="L46" s="25"/>
      <c r="M46" s="25"/>
      <c r="N46" s="25"/>
      <c r="O46" s="25"/>
    </row>
    <row r="47" spans="1:15">
      <c r="A47" s="25"/>
      <c r="B47" s="25"/>
      <c r="C47" s="25"/>
      <c r="D47" s="25"/>
      <c r="E47" s="25"/>
      <c r="F47" s="25"/>
      <c r="G47" s="25"/>
      <c r="H47" s="25"/>
      <c r="I47" s="25"/>
      <c r="J47" s="25"/>
      <c r="K47" s="25"/>
      <c r="L47" s="25"/>
      <c r="M47" s="25"/>
      <c r="N47" s="25"/>
      <c r="O47" s="25"/>
    </row>
    <row r="48" spans="1:15">
      <c r="A48" s="25"/>
      <c r="B48" s="25"/>
      <c r="C48" s="25"/>
      <c r="D48" s="25"/>
      <c r="E48" s="25"/>
      <c r="F48" s="25"/>
      <c r="G48" s="25"/>
      <c r="H48" s="25"/>
      <c r="I48" s="25"/>
      <c r="J48" s="25"/>
      <c r="K48" s="25"/>
      <c r="L48" s="25"/>
      <c r="M48" s="25"/>
      <c r="N48" s="25"/>
      <c r="O48" s="25"/>
    </row>
    <row r="49" spans="1:15">
      <c r="A49" s="25"/>
      <c r="B49" s="25"/>
      <c r="C49" s="25"/>
      <c r="D49" s="25"/>
      <c r="E49" s="25"/>
      <c r="F49" s="25"/>
      <c r="G49" s="25"/>
      <c r="H49" s="25"/>
      <c r="I49" s="25"/>
      <c r="J49" s="25"/>
      <c r="K49" s="25"/>
      <c r="L49" s="25"/>
      <c r="M49" s="25"/>
      <c r="N49" s="25"/>
      <c r="O49" s="25"/>
    </row>
    <row r="50" spans="1:15">
      <c r="A50" s="25"/>
      <c r="B50" s="25"/>
      <c r="C50" s="25"/>
      <c r="D50" s="25"/>
      <c r="E50" s="25"/>
      <c r="F50" s="25"/>
      <c r="G50" s="25"/>
      <c r="H50" s="25"/>
      <c r="I50" s="25"/>
      <c r="J50" s="25"/>
      <c r="K50" s="25"/>
      <c r="L50" s="25"/>
      <c r="M50" s="25"/>
      <c r="N50" s="25"/>
      <c r="O50" s="25"/>
    </row>
  </sheetData>
  <mergeCells count="13">
    <mergeCell ref="B13:O13"/>
    <mergeCell ref="A13:A23"/>
    <mergeCell ref="A7:C7"/>
    <mergeCell ref="F10:F11"/>
    <mergeCell ref="G10:G11"/>
    <mergeCell ref="H10:H11"/>
    <mergeCell ref="I10:L10"/>
    <mergeCell ref="M10:O10"/>
    <mergeCell ref="A10:A11"/>
    <mergeCell ref="B10:B11"/>
    <mergeCell ref="C10:C11"/>
    <mergeCell ref="D10:D11"/>
    <mergeCell ref="E10:E1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5.xml><?xml version="1.0" encoding="utf-8"?>
<worksheet xmlns="http://schemas.openxmlformats.org/spreadsheetml/2006/main" xmlns:r="http://schemas.openxmlformats.org/officeDocument/2006/relationships">
  <sheetPr>
    <pageSetUpPr fitToPage="1"/>
  </sheetPr>
  <dimension ref="A1:O32"/>
  <sheetViews>
    <sheetView topLeftCell="A15"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109375" style="25" customWidth="1"/>
    <col min="6" max="6" width="9.88671875" style="25" customWidth="1"/>
    <col min="7" max="7" width="11.88671875" style="25" customWidth="1"/>
    <col min="8" max="8" width="28.6640625" style="25" customWidth="1"/>
    <col min="9" max="14" width="9.6640625" style="25" customWidth="1"/>
    <col min="15" max="15" width="9.8867187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105</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8.25"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51.75" customHeight="1" thickBot="1">
      <c r="A12" s="191" t="s">
        <v>67</v>
      </c>
      <c r="B12" s="197" t="s">
        <v>276</v>
      </c>
      <c r="C12" s="198"/>
      <c r="D12" s="199"/>
      <c r="E12" s="199"/>
      <c r="F12" s="199"/>
      <c r="G12" s="199"/>
      <c r="H12" s="199"/>
      <c r="I12" s="199"/>
      <c r="J12" s="199"/>
      <c r="K12" s="198"/>
      <c r="L12" s="198"/>
      <c r="M12" s="198"/>
      <c r="N12" s="198"/>
      <c r="O12" s="206"/>
    </row>
    <row r="13" spans="1:15" ht="51" customHeight="1" thickTop="1" thickBot="1">
      <c r="A13" s="192"/>
      <c r="B13" s="108" t="s">
        <v>25</v>
      </c>
      <c r="C13" s="97" t="s">
        <v>331</v>
      </c>
      <c r="D13" s="109" t="s">
        <v>39</v>
      </c>
      <c r="E13" s="114">
        <v>50</v>
      </c>
      <c r="F13" s="80"/>
      <c r="G13" s="80"/>
      <c r="H13" s="80"/>
      <c r="I13" s="164">
        <v>0</v>
      </c>
      <c r="J13" s="132"/>
      <c r="K13" s="136">
        <f>(I13/100*J13)</f>
        <v>0</v>
      </c>
      <c r="L13" s="165">
        <f>SUM(I13+K13)</f>
        <v>0</v>
      </c>
      <c r="M13" s="136">
        <f>I13*E13</f>
        <v>0</v>
      </c>
      <c r="N13" s="136">
        <f>M13/100*J13</f>
        <v>0</v>
      </c>
      <c r="O13" s="136">
        <f>M13+N13</f>
        <v>0</v>
      </c>
    </row>
    <row r="14" spans="1:15" ht="56.4" thickTop="1" thickBot="1">
      <c r="A14" s="192"/>
      <c r="B14" s="108" t="s">
        <v>26</v>
      </c>
      <c r="C14" s="97" t="s">
        <v>277</v>
      </c>
      <c r="D14" s="109" t="s">
        <v>39</v>
      </c>
      <c r="E14" s="114">
        <v>20</v>
      </c>
      <c r="F14" s="80"/>
      <c r="G14" s="80"/>
      <c r="H14" s="80"/>
      <c r="I14" s="164">
        <v>0</v>
      </c>
      <c r="J14" s="132"/>
      <c r="K14" s="136">
        <f t="shared" ref="K14:K21" si="0">(I14/100*J14)</f>
        <v>0</v>
      </c>
      <c r="L14" s="165">
        <f t="shared" ref="L14:L21" si="1">SUM(I14+K14)</f>
        <v>0</v>
      </c>
      <c r="M14" s="136">
        <f t="shared" ref="M14:M21" si="2">I14*E14</f>
        <v>0</v>
      </c>
      <c r="N14" s="136">
        <f t="shared" ref="N14:N21" si="3">M14/100*J14</f>
        <v>0</v>
      </c>
      <c r="O14" s="136">
        <f t="shared" ref="O14:O21" si="4">M14+N14</f>
        <v>0</v>
      </c>
    </row>
    <row r="15" spans="1:15" ht="56.4" thickTop="1" thickBot="1">
      <c r="A15" s="192"/>
      <c r="B15" s="108" t="s">
        <v>27</v>
      </c>
      <c r="C15" s="97" t="s">
        <v>278</v>
      </c>
      <c r="D15" s="109" t="s">
        <v>39</v>
      </c>
      <c r="E15" s="114">
        <v>60</v>
      </c>
      <c r="F15" s="80"/>
      <c r="G15" s="80"/>
      <c r="H15" s="80"/>
      <c r="I15" s="164">
        <v>0</v>
      </c>
      <c r="J15" s="132"/>
      <c r="K15" s="136">
        <f t="shared" si="0"/>
        <v>0</v>
      </c>
      <c r="L15" s="165">
        <f t="shared" si="1"/>
        <v>0</v>
      </c>
      <c r="M15" s="136">
        <f t="shared" si="2"/>
        <v>0</v>
      </c>
      <c r="N15" s="136">
        <f t="shared" si="3"/>
        <v>0</v>
      </c>
      <c r="O15" s="136">
        <f t="shared" si="4"/>
        <v>0</v>
      </c>
    </row>
    <row r="16" spans="1:15" ht="56.4" thickTop="1" thickBot="1">
      <c r="A16" s="192"/>
      <c r="B16" s="108" t="s">
        <v>28</v>
      </c>
      <c r="C16" s="97" t="s">
        <v>279</v>
      </c>
      <c r="D16" s="109" t="s">
        <v>39</v>
      </c>
      <c r="E16" s="114">
        <v>20</v>
      </c>
      <c r="F16" s="80"/>
      <c r="G16" s="80"/>
      <c r="H16" s="80"/>
      <c r="I16" s="164">
        <v>0</v>
      </c>
      <c r="J16" s="132"/>
      <c r="K16" s="136">
        <f t="shared" si="0"/>
        <v>0</v>
      </c>
      <c r="L16" s="165">
        <f t="shared" si="1"/>
        <v>0</v>
      </c>
      <c r="M16" s="136">
        <f t="shared" si="2"/>
        <v>0</v>
      </c>
      <c r="N16" s="136">
        <f t="shared" si="3"/>
        <v>0</v>
      </c>
      <c r="O16" s="136">
        <f t="shared" si="4"/>
        <v>0</v>
      </c>
    </row>
    <row r="17" spans="1:15" ht="77.25" customHeight="1" thickTop="1" thickBot="1">
      <c r="A17" s="192"/>
      <c r="B17" s="108" t="s">
        <v>29</v>
      </c>
      <c r="C17" s="97" t="s">
        <v>280</v>
      </c>
      <c r="D17" s="109" t="s">
        <v>39</v>
      </c>
      <c r="E17" s="114">
        <v>40</v>
      </c>
      <c r="F17" s="80"/>
      <c r="G17" s="80"/>
      <c r="H17" s="80"/>
      <c r="I17" s="164">
        <v>0</v>
      </c>
      <c r="J17" s="132"/>
      <c r="K17" s="136">
        <f t="shared" si="0"/>
        <v>0</v>
      </c>
      <c r="L17" s="165">
        <f t="shared" si="1"/>
        <v>0</v>
      </c>
      <c r="M17" s="136">
        <f t="shared" si="2"/>
        <v>0</v>
      </c>
      <c r="N17" s="136">
        <f t="shared" si="3"/>
        <v>0</v>
      </c>
      <c r="O17" s="136">
        <f t="shared" si="4"/>
        <v>0</v>
      </c>
    </row>
    <row r="18" spans="1:15" ht="56.4" thickTop="1" thickBot="1">
      <c r="A18" s="192"/>
      <c r="B18" s="108" t="s">
        <v>30</v>
      </c>
      <c r="C18" s="97" t="s">
        <v>332</v>
      </c>
      <c r="D18" s="109" t="s">
        <v>39</v>
      </c>
      <c r="E18" s="114">
        <v>20</v>
      </c>
      <c r="F18" s="80"/>
      <c r="G18" s="80"/>
      <c r="H18" s="80"/>
      <c r="I18" s="164">
        <v>0</v>
      </c>
      <c r="J18" s="77"/>
      <c r="K18" s="160">
        <f t="shared" si="0"/>
        <v>0</v>
      </c>
      <c r="L18" s="165">
        <f t="shared" si="1"/>
        <v>0</v>
      </c>
      <c r="M18" s="136">
        <f t="shared" si="2"/>
        <v>0</v>
      </c>
      <c r="N18" s="136">
        <f t="shared" si="3"/>
        <v>0</v>
      </c>
      <c r="O18" s="136">
        <f t="shared" si="4"/>
        <v>0</v>
      </c>
    </row>
    <row r="19" spans="1:15" ht="56.4" thickTop="1" thickBot="1">
      <c r="A19" s="192"/>
      <c r="B19" s="108" t="s">
        <v>31</v>
      </c>
      <c r="C19" s="97" t="s">
        <v>281</v>
      </c>
      <c r="D19" s="109" t="s">
        <v>39</v>
      </c>
      <c r="E19" s="114">
        <v>60</v>
      </c>
      <c r="F19" s="80"/>
      <c r="G19" s="80"/>
      <c r="H19" s="80"/>
      <c r="I19" s="164">
        <v>0</v>
      </c>
      <c r="J19" s="132"/>
      <c r="K19" s="136">
        <f t="shared" si="0"/>
        <v>0</v>
      </c>
      <c r="L19" s="169">
        <f t="shared" si="1"/>
        <v>0</v>
      </c>
      <c r="M19" s="136">
        <f t="shared" si="2"/>
        <v>0</v>
      </c>
      <c r="N19" s="136">
        <f t="shared" si="3"/>
        <v>0</v>
      </c>
      <c r="O19" s="136">
        <f t="shared" si="4"/>
        <v>0</v>
      </c>
    </row>
    <row r="20" spans="1:15" ht="56.4" thickTop="1" thickBot="1">
      <c r="A20" s="192"/>
      <c r="B20" s="108" t="s">
        <v>32</v>
      </c>
      <c r="C20" s="97" t="s">
        <v>282</v>
      </c>
      <c r="D20" s="109" t="s">
        <v>39</v>
      </c>
      <c r="E20" s="114">
        <v>100</v>
      </c>
      <c r="F20" s="80"/>
      <c r="G20" s="80"/>
      <c r="H20" s="80"/>
      <c r="I20" s="164">
        <v>0</v>
      </c>
      <c r="J20" s="77"/>
      <c r="K20" s="160">
        <f t="shared" si="0"/>
        <v>0</v>
      </c>
      <c r="L20" s="165">
        <f t="shared" si="1"/>
        <v>0</v>
      </c>
      <c r="M20" s="136">
        <f t="shared" si="2"/>
        <v>0</v>
      </c>
      <c r="N20" s="136">
        <f t="shared" si="3"/>
        <v>0</v>
      </c>
      <c r="O20" s="136">
        <f t="shared" si="4"/>
        <v>0</v>
      </c>
    </row>
    <row r="21" spans="1:15" ht="42.6" thickTop="1" thickBot="1">
      <c r="A21" s="193"/>
      <c r="B21" s="108" t="s">
        <v>33</v>
      </c>
      <c r="C21" s="97" t="s">
        <v>343</v>
      </c>
      <c r="D21" s="109" t="s">
        <v>39</v>
      </c>
      <c r="E21" s="114">
        <v>100</v>
      </c>
      <c r="F21" s="80"/>
      <c r="G21" s="80"/>
      <c r="H21" s="80"/>
      <c r="I21" s="164">
        <v>0</v>
      </c>
      <c r="J21" s="132"/>
      <c r="K21" s="136">
        <f t="shared" si="0"/>
        <v>0</v>
      </c>
      <c r="L21" s="165">
        <f t="shared" si="1"/>
        <v>0</v>
      </c>
      <c r="M21" s="136">
        <f t="shared" si="2"/>
        <v>0</v>
      </c>
      <c r="N21" s="136">
        <f t="shared" si="3"/>
        <v>0</v>
      </c>
      <c r="O21" s="148">
        <f t="shared" si="4"/>
        <v>0</v>
      </c>
    </row>
    <row r="22" spans="1:15" ht="15" thickTop="1" thickBot="1">
      <c r="C22" s="40"/>
      <c r="G22" s="40"/>
      <c r="H22" s="40"/>
      <c r="J22" s="40"/>
      <c r="K22" s="40"/>
      <c r="M22" s="40"/>
      <c r="N22" s="40"/>
      <c r="O22" s="58">
        <f>SUM(O13:O21)</f>
        <v>0</v>
      </c>
    </row>
    <row r="23" spans="1:15" ht="15" thickTop="1" thickBot="1">
      <c r="A23" s="91" t="s">
        <v>134</v>
      </c>
      <c r="C23" s="40"/>
      <c r="G23" s="40"/>
      <c r="H23" s="25" t="s">
        <v>70</v>
      </c>
      <c r="N23" s="40"/>
      <c r="O23" s="42"/>
    </row>
    <row r="24" spans="1:15" ht="15" thickTop="1" thickBot="1">
      <c r="A24" s="59"/>
      <c r="B24" s="60"/>
      <c r="C24" s="25" t="s">
        <v>34</v>
      </c>
    </row>
    <row r="25" spans="1:15" ht="15" thickTop="1" thickBot="1"/>
    <row r="26" spans="1:15" ht="15" thickTop="1" thickBot="1">
      <c r="A26" s="61"/>
      <c r="B26" s="60"/>
      <c r="C26" s="25" t="s">
        <v>36</v>
      </c>
    </row>
    <row r="27" spans="1:15" ht="15" thickTop="1" thickBot="1">
      <c r="A27" s="62"/>
    </row>
    <row r="28" spans="1:15" ht="15" thickTop="1" thickBot="1">
      <c r="A28" s="63"/>
      <c r="B28" s="64"/>
      <c r="C28" s="25" t="s">
        <v>35</v>
      </c>
    </row>
    <row r="29" spans="1:15" ht="14.4" thickTop="1">
      <c r="A29" s="65"/>
    </row>
    <row r="31" spans="1:15">
      <c r="A31" s="25" t="s">
        <v>38</v>
      </c>
    </row>
    <row r="32" spans="1:15">
      <c r="A32" s="25" t="s">
        <v>42</v>
      </c>
    </row>
  </sheetData>
  <mergeCells count="13">
    <mergeCell ref="A7:C7"/>
    <mergeCell ref="B12:O12"/>
    <mergeCell ref="F9:F10"/>
    <mergeCell ref="G9:G10"/>
    <mergeCell ref="H9:H10"/>
    <mergeCell ref="I9:L9"/>
    <mergeCell ref="M9:O9"/>
    <mergeCell ref="A9:A10"/>
    <mergeCell ref="B9:B10"/>
    <mergeCell ref="C9:C10"/>
    <mergeCell ref="D9:D10"/>
    <mergeCell ref="E9:E10"/>
    <mergeCell ref="A12:A21"/>
  </mergeCells>
  <pageMargins left="0.70866141732283472" right="0.70866141732283472" top="0.74803149606299213" bottom="0.74803149606299213" header="0.31496062992125984" footer="0.31496062992125984"/>
  <pageSetup paperSize="9" scale="52"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[1]Ciselnik!#REF!</xm:f>
          </x14:formula1>
          <xm:sqref>D2:D3</xm:sqref>
        </x14:dataValidation>
      </x14:dataValidations>
    </ext>
  </extLst>
</worksheet>
</file>

<file path=xl/worksheets/sheet26.xml><?xml version="1.0" encoding="utf-8"?>
<worksheet xmlns="http://schemas.openxmlformats.org/spreadsheetml/2006/main" xmlns:r="http://schemas.openxmlformats.org/officeDocument/2006/relationships">
  <sheetPr>
    <pageSetUpPr fitToPage="1"/>
  </sheetPr>
  <dimension ref="A1:O26"/>
  <sheetViews>
    <sheetView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109375" customWidth="1"/>
    <col min="6" max="6" width="9.88671875" customWidth="1"/>
    <col min="7" max="7" width="11.88671875" customWidth="1"/>
    <col min="8" max="8" width="28.6640625" customWidth="1"/>
    <col min="9" max="15" width="9.6640625" customWidth="1"/>
  </cols>
  <sheetData>
    <row r="1" spans="1:15">
      <c r="A1" s="25" t="s">
        <v>89</v>
      </c>
      <c r="B1" s="25"/>
      <c r="C1" s="25"/>
      <c r="D1" s="26" t="s">
        <v>0</v>
      </c>
      <c r="E1" s="25"/>
      <c r="F1" s="25"/>
      <c r="G1" s="27"/>
      <c r="H1" s="28"/>
      <c r="I1" s="28"/>
      <c r="J1" s="28"/>
      <c r="K1" s="28"/>
      <c r="L1" s="28"/>
      <c r="M1" s="25"/>
      <c r="N1" s="25"/>
      <c r="O1" s="25"/>
    </row>
    <row r="2" spans="1:15">
      <c r="A2" s="25" t="s">
        <v>90</v>
      </c>
      <c r="B2" s="25"/>
      <c r="C2" s="25"/>
      <c r="D2" s="25" t="s">
        <v>91</v>
      </c>
      <c r="E2" s="25"/>
      <c r="F2" s="25"/>
      <c r="G2" s="27"/>
      <c r="H2" s="28"/>
      <c r="I2" s="28"/>
      <c r="J2" s="28"/>
      <c r="K2" s="28"/>
      <c r="L2" s="28"/>
      <c r="M2" s="25"/>
      <c r="N2" s="25"/>
      <c r="O2" s="25"/>
    </row>
    <row r="3" spans="1:15">
      <c r="A3" s="25" t="s">
        <v>92</v>
      </c>
      <c r="B3" s="25"/>
      <c r="C3" s="25"/>
      <c r="D3" s="25" t="s">
        <v>93</v>
      </c>
      <c r="E3" s="25"/>
      <c r="F3" s="25"/>
      <c r="G3" s="27"/>
      <c r="H3" s="28"/>
      <c r="I3" s="28"/>
      <c r="J3" s="28"/>
      <c r="K3" s="28"/>
      <c r="L3" s="28"/>
      <c r="M3" s="25"/>
      <c r="N3" s="25"/>
      <c r="O3" s="25"/>
    </row>
    <row r="4" spans="1:15">
      <c r="A4" s="25" t="s">
        <v>1</v>
      </c>
      <c r="B4" s="25"/>
      <c r="C4" s="25"/>
      <c r="D4" s="26" t="s">
        <v>135</v>
      </c>
      <c r="E4" s="25"/>
      <c r="F4" s="25"/>
      <c r="G4" s="27"/>
      <c r="H4" s="26"/>
      <c r="I4" s="29" t="s">
        <v>137</v>
      </c>
      <c r="J4" s="28"/>
      <c r="K4" s="28"/>
      <c r="L4" s="28"/>
      <c r="M4" s="25"/>
      <c r="N4" s="25"/>
      <c r="O4" s="25"/>
    </row>
    <row r="5" spans="1:15">
      <c r="A5" s="25" t="s">
        <v>94</v>
      </c>
      <c r="B5" s="25"/>
      <c r="C5" s="25"/>
      <c r="D5" s="30" t="s">
        <v>133</v>
      </c>
      <c r="E5" s="30"/>
      <c r="F5" s="30"/>
      <c r="G5" s="31"/>
      <c r="H5" s="32"/>
      <c r="I5" s="32"/>
      <c r="J5" s="28"/>
      <c r="K5" s="28"/>
      <c r="L5" s="28"/>
      <c r="M5" s="25"/>
      <c r="N5" s="25"/>
      <c r="O5" s="25"/>
    </row>
    <row r="6" spans="1:15" ht="15" thickBot="1">
      <c r="A6" s="25"/>
      <c r="B6" s="25"/>
      <c r="C6" s="33"/>
      <c r="D6" s="25"/>
      <c r="E6" s="25"/>
      <c r="F6" s="27"/>
      <c r="G6" s="28"/>
      <c r="H6" s="28"/>
      <c r="I6" s="28"/>
      <c r="J6" s="28"/>
      <c r="K6" s="28"/>
      <c r="L6" s="28"/>
      <c r="M6" s="25"/>
      <c r="N6" s="25"/>
      <c r="O6" s="25"/>
    </row>
    <row r="7" spans="1:15" ht="15.6" thickTop="1" thickBot="1">
      <c r="A7" s="181" t="s">
        <v>95</v>
      </c>
      <c r="B7" s="181"/>
      <c r="C7" s="181"/>
      <c r="D7" s="34" t="s">
        <v>96</v>
      </c>
      <c r="E7" s="35"/>
      <c r="F7" s="36"/>
      <c r="G7" s="37"/>
      <c r="H7" s="37"/>
      <c r="I7" s="37"/>
      <c r="J7" s="37"/>
      <c r="K7" s="37"/>
      <c r="L7" s="38"/>
      <c r="M7" s="25"/>
      <c r="N7" s="25"/>
      <c r="O7" s="25"/>
    </row>
    <row r="8" spans="1:15" ht="15" thickTop="1">
      <c r="A8" s="25"/>
      <c r="B8" s="25"/>
      <c r="C8" s="25"/>
      <c r="D8" s="25"/>
      <c r="E8" s="25"/>
      <c r="F8" s="25"/>
      <c r="G8" s="25"/>
      <c r="H8" s="25"/>
      <c r="I8" s="25"/>
      <c r="J8" s="25"/>
      <c r="K8" s="25"/>
      <c r="L8" s="25"/>
      <c r="M8" s="25"/>
      <c r="N8" s="25"/>
      <c r="O8" s="25"/>
    </row>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103" t="s">
        <v>15</v>
      </c>
      <c r="J10" s="102" t="s">
        <v>18</v>
      </c>
      <c r="K10" s="103" t="s">
        <v>16</v>
      </c>
      <c r="L10" s="103" t="s">
        <v>17</v>
      </c>
      <c r="M10" s="101"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1" t="s">
        <v>284</v>
      </c>
      <c r="B12" s="197" t="s">
        <v>285</v>
      </c>
      <c r="C12" s="198"/>
      <c r="D12" s="199"/>
      <c r="E12" s="199"/>
      <c r="F12" s="199"/>
      <c r="G12" s="199"/>
      <c r="H12" s="199"/>
      <c r="I12" s="199"/>
      <c r="J12" s="199"/>
      <c r="K12" s="198"/>
      <c r="L12" s="198"/>
      <c r="M12" s="198"/>
      <c r="N12" s="198"/>
      <c r="O12" s="206"/>
    </row>
    <row r="13" spans="1:15" ht="27" customHeight="1" thickTop="1" thickBot="1">
      <c r="A13" s="192"/>
      <c r="B13" s="108" t="s">
        <v>25</v>
      </c>
      <c r="C13" s="97" t="s">
        <v>286</v>
      </c>
      <c r="D13" s="109" t="s">
        <v>39</v>
      </c>
      <c r="E13" s="114">
        <v>50</v>
      </c>
      <c r="F13" s="80"/>
      <c r="G13" s="80"/>
      <c r="H13" s="80"/>
      <c r="I13" s="164">
        <v>0</v>
      </c>
      <c r="J13" s="132"/>
      <c r="K13" s="136">
        <f>(I13/100*J13)</f>
        <v>0</v>
      </c>
      <c r="L13" s="165">
        <f>SUM(I13+K13)</f>
        <v>0</v>
      </c>
      <c r="M13" s="136">
        <f>I13*E13</f>
        <v>0</v>
      </c>
      <c r="N13" s="136">
        <f>M13/100*J13</f>
        <v>0</v>
      </c>
      <c r="O13" s="136">
        <f>M13+N13</f>
        <v>0</v>
      </c>
    </row>
    <row r="14" spans="1:15" ht="27" customHeight="1" thickTop="1" thickBot="1">
      <c r="A14" s="192"/>
      <c r="B14" s="108" t="s">
        <v>26</v>
      </c>
      <c r="C14" s="97" t="s">
        <v>287</v>
      </c>
      <c r="D14" s="109" t="s">
        <v>39</v>
      </c>
      <c r="E14" s="114">
        <v>50</v>
      </c>
      <c r="F14" s="80"/>
      <c r="G14" s="80"/>
      <c r="H14" s="80"/>
      <c r="I14" s="164">
        <v>0</v>
      </c>
      <c r="J14" s="132"/>
      <c r="K14" s="136">
        <f t="shared" ref="K14:K15" si="0">(I14/100*J14)</f>
        <v>0</v>
      </c>
      <c r="L14" s="165">
        <f t="shared" ref="L14:L15" si="1">SUM(I14+K14)</f>
        <v>0</v>
      </c>
      <c r="M14" s="136">
        <f t="shared" ref="M14:M15" si="2">I14*E14</f>
        <v>0</v>
      </c>
      <c r="N14" s="136">
        <f t="shared" ref="N14:N15" si="3">M14/100*J14</f>
        <v>0</v>
      </c>
      <c r="O14" s="136">
        <f>M14+N14</f>
        <v>0</v>
      </c>
    </row>
    <row r="15" spans="1:15" ht="14.25" customHeight="1" thickTop="1" thickBot="1">
      <c r="A15" s="193"/>
      <c r="B15" s="108" t="s">
        <v>27</v>
      </c>
      <c r="C15" s="97" t="s">
        <v>288</v>
      </c>
      <c r="D15" s="109" t="s">
        <v>39</v>
      </c>
      <c r="E15" s="114">
        <v>100</v>
      </c>
      <c r="F15" s="80"/>
      <c r="G15" s="80"/>
      <c r="H15" s="80"/>
      <c r="I15" s="164">
        <v>0</v>
      </c>
      <c r="J15" s="132"/>
      <c r="K15" s="136">
        <f t="shared" si="0"/>
        <v>0</v>
      </c>
      <c r="L15" s="165">
        <f t="shared" si="1"/>
        <v>0</v>
      </c>
      <c r="M15" s="136">
        <f t="shared" si="2"/>
        <v>0</v>
      </c>
      <c r="N15" s="136">
        <f t="shared" si="3"/>
        <v>0</v>
      </c>
      <c r="O15" s="148">
        <f>M15+N15</f>
        <v>0</v>
      </c>
    </row>
    <row r="16" spans="1:15" ht="15.6" thickTop="1" thickBot="1">
      <c r="A16" s="25"/>
      <c r="B16" s="25"/>
      <c r="C16" s="40"/>
      <c r="D16" s="25"/>
      <c r="E16" s="25"/>
      <c r="F16" s="25"/>
      <c r="G16" s="40"/>
      <c r="H16" s="40"/>
      <c r="I16" s="25"/>
      <c r="J16" s="40"/>
      <c r="K16" s="40"/>
      <c r="L16" s="25"/>
      <c r="M16" s="40"/>
      <c r="N16" s="40"/>
      <c r="O16" s="58">
        <f>SUM(O13:O15)</f>
        <v>0</v>
      </c>
    </row>
    <row r="17" spans="1:15" ht="15.6" thickTop="1" thickBot="1">
      <c r="A17" s="91" t="s">
        <v>134</v>
      </c>
      <c r="B17" s="25"/>
      <c r="C17" s="40"/>
      <c r="D17" s="25"/>
      <c r="E17" s="25"/>
      <c r="F17" s="25"/>
      <c r="G17" s="40"/>
      <c r="H17" s="25" t="s">
        <v>283</v>
      </c>
      <c r="I17" s="25"/>
      <c r="J17" s="25"/>
      <c r="K17" s="25"/>
      <c r="L17" s="25"/>
      <c r="M17" s="25"/>
      <c r="N17" s="40"/>
      <c r="O17" s="42"/>
    </row>
    <row r="18" spans="1:15" ht="15.6" thickTop="1" thickBot="1">
      <c r="A18" s="59"/>
      <c r="B18" s="60"/>
      <c r="C18" s="25" t="s">
        <v>34</v>
      </c>
      <c r="D18" s="25"/>
      <c r="E18" s="25"/>
      <c r="F18" s="25"/>
      <c r="G18" s="25"/>
      <c r="H18" s="25"/>
      <c r="I18" s="25"/>
      <c r="J18" s="25"/>
      <c r="K18" s="25"/>
      <c r="L18" s="25"/>
      <c r="M18" s="25"/>
      <c r="N18" s="25"/>
      <c r="O18" s="25"/>
    </row>
    <row r="19" spans="1:15" ht="15.6" thickTop="1" thickBot="1">
      <c r="A19" s="25"/>
      <c r="B19" s="25"/>
      <c r="C19" s="25"/>
      <c r="D19" s="25"/>
      <c r="E19" s="25"/>
      <c r="F19" s="25"/>
      <c r="G19" s="25"/>
      <c r="H19" s="25"/>
      <c r="I19" s="25"/>
      <c r="J19" s="25"/>
      <c r="K19" s="25"/>
      <c r="L19" s="25"/>
      <c r="M19" s="25"/>
      <c r="N19" s="25"/>
      <c r="O19" s="25"/>
    </row>
    <row r="20" spans="1:15" ht="15.6" thickTop="1" thickBot="1">
      <c r="A20" s="61"/>
      <c r="B20" s="60"/>
      <c r="C20" s="25" t="s">
        <v>36</v>
      </c>
      <c r="D20" s="25"/>
      <c r="E20" s="25"/>
      <c r="F20" s="25"/>
      <c r="G20" s="25"/>
      <c r="H20" s="25"/>
      <c r="I20" s="25"/>
      <c r="J20" s="25"/>
      <c r="K20" s="25"/>
      <c r="L20" s="25"/>
      <c r="M20" s="25"/>
      <c r="N20" s="25"/>
      <c r="O20" s="25"/>
    </row>
    <row r="21" spans="1:15" ht="15.6" thickTop="1" thickBot="1">
      <c r="A21" s="62"/>
      <c r="B21" s="25"/>
      <c r="C21" s="25"/>
      <c r="D21" s="25"/>
      <c r="E21" s="25"/>
      <c r="F21" s="25"/>
      <c r="G21" s="25"/>
      <c r="H21" s="25"/>
      <c r="I21" s="25"/>
      <c r="J21" s="25"/>
      <c r="K21" s="25"/>
      <c r="L21" s="25"/>
      <c r="M21" s="25"/>
      <c r="N21" s="25"/>
      <c r="O21" s="25"/>
    </row>
    <row r="22" spans="1:15" ht="15.6" thickTop="1" thickBot="1">
      <c r="A22" s="63"/>
      <c r="B22" s="64"/>
      <c r="C22" s="25" t="s">
        <v>35</v>
      </c>
      <c r="D22" s="25"/>
      <c r="E22" s="25"/>
      <c r="F22" s="25"/>
      <c r="G22" s="25"/>
      <c r="H22" s="25"/>
      <c r="I22" s="25"/>
      <c r="J22" s="25"/>
      <c r="K22" s="25"/>
      <c r="L22" s="25"/>
      <c r="M22" s="25"/>
      <c r="N22" s="25"/>
      <c r="O22" s="25"/>
    </row>
    <row r="23" spans="1:15" ht="15" thickTop="1">
      <c r="A23" s="65"/>
      <c r="B23" s="25"/>
      <c r="C23" s="25"/>
      <c r="D23" s="25"/>
      <c r="E23" s="25"/>
      <c r="F23" s="25"/>
      <c r="G23" s="25"/>
      <c r="H23" s="25"/>
      <c r="I23" s="25"/>
      <c r="J23" s="25"/>
      <c r="K23" s="25"/>
      <c r="L23" s="25"/>
      <c r="M23" s="25"/>
      <c r="N23" s="25"/>
      <c r="O23" s="25"/>
    </row>
    <row r="24" spans="1:15">
      <c r="A24" s="25"/>
      <c r="B24" s="25"/>
      <c r="C24" s="25"/>
      <c r="D24" s="25"/>
      <c r="E24" s="25"/>
      <c r="F24" s="25"/>
      <c r="G24" s="25"/>
      <c r="H24" s="25"/>
      <c r="I24" s="25"/>
      <c r="J24" s="25"/>
      <c r="K24" s="25"/>
      <c r="L24" s="25"/>
      <c r="M24" s="25"/>
      <c r="N24" s="25"/>
      <c r="O24" s="25"/>
    </row>
    <row r="25" spans="1:15">
      <c r="A25" s="25" t="s">
        <v>38</v>
      </c>
      <c r="B25" s="25"/>
      <c r="C25" s="25"/>
      <c r="D25" s="25"/>
      <c r="E25" s="25"/>
      <c r="F25" s="25"/>
      <c r="G25" s="25"/>
      <c r="H25" s="25"/>
      <c r="I25" s="25"/>
      <c r="J25" s="25"/>
      <c r="K25" s="25"/>
      <c r="L25" s="25"/>
      <c r="M25" s="25"/>
      <c r="N25" s="25"/>
      <c r="O25" s="25"/>
    </row>
    <row r="26" spans="1:15">
      <c r="A26" s="25" t="s">
        <v>42</v>
      </c>
      <c r="B26" s="25"/>
      <c r="C26" s="25"/>
      <c r="D26" s="25"/>
      <c r="E26" s="25"/>
      <c r="F26" s="25"/>
      <c r="G26" s="25"/>
      <c r="H26" s="25"/>
      <c r="I26" s="25"/>
      <c r="J26" s="25"/>
      <c r="K26" s="25"/>
      <c r="L26" s="25"/>
      <c r="M26" s="25"/>
      <c r="N26" s="25"/>
      <c r="O26" s="25"/>
    </row>
  </sheetData>
  <mergeCells count="13">
    <mergeCell ref="M9:O9"/>
    <mergeCell ref="B12:O12"/>
    <mergeCell ref="A7:C7"/>
    <mergeCell ref="A9:A10"/>
    <mergeCell ref="B9:B10"/>
    <mergeCell ref="C9:C10"/>
    <mergeCell ref="D9:D10"/>
    <mergeCell ref="E9:E10"/>
    <mergeCell ref="A12:A15"/>
    <mergeCell ref="F9:F10"/>
    <mergeCell ref="G9:G10"/>
    <mergeCell ref="H9:H10"/>
    <mergeCell ref="I9:L9"/>
  </mergeCells>
  <pageMargins left="0.70866141732283472" right="0.70866141732283472"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7" width="9.88671875" style="25" customWidth="1"/>
    <col min="8" max="8" width="31.109375" style="25" customWidth="1"/>
    <col min="9" max="12" width="9.6640625" style="25" customWidth="1"/>
    <col min="13" max="13" width="12.44140625" style="25" customWidth="1"/>
    <col min="14" max="14" width="9.6640625" style="25" customWidth="1"/>
    <col min="15" max="15" width="13.44140625" style="25" customWidth="1"/>
    <col min="16" max="16384" width="8.88671875" style="25"/>
  </cols>
  <sheetData>
    <row r="1" spans="1:15">
      <c r="A1" s="25" t="s">
        <v>89</v>
      </c>
      <c r="D1" s="26" t="s">
        <v>0</v>
      </c>
      <c r="E1" s="26"/>
      <c r="H1" s="27"/>
      <c r="I1" s="28"/>
      <c r="J1" s="28"/>
      <c r="K1" s="28"/>
      <c r="L1" s="28"/>
    </row>
    <row r="2" spans="1:15">
      <c r="A2" s="25" t="s">
        <v>90</v>
      </c>
      <c r="D2" s="25" t="s">
        <v>91</v>
      </c>
      <c r="H2" s="27"/>
      <c r="I2" s="28"/>
      <c r="J2" s="28"/>
      <c r="K2" s="28"/>
      <c r="L2" s="28"/>
    </row>
    <row r="3" spans="1:15">
      <c r="A3" s="25" t="s">
        <v>92</v>
      </c>
      <c r="D3" s="25" t="s">
        <v>93</v>
      </c>
      <c r="H3" s="27"/>
      <c r="I3" s="28"/>
      <c r="J3" s="28"/>
      <c r="K3" s="28"/>
      <c r="L3" s="28"/>
    </row>
    <row r="4" spans="1:15">
      <c r="A4" s="25" t="s">
        <v>1</v>
      </c>
      <c r="D4" s="26" t="s">
        <v>135</v>
      </c>
      <c r="E4" s="26"/>
      <c r="H4" s="27"/>
      <c r="I4" s="29" t="s">
        <v>104</v>
      </c>
      <c r="J4" s="28"/>
      <c r="K4" s="28"/>
      <c r="L4" s="28"/>
    </row>
    <row r="5" spans="1:15">
      <c r="A5" s="25" t="s">
        <v>94</v>
      </c>
      <c r="D5" s="30" t="s">
        <v>133</v>
      </c>
      <c r="E5" s="30"/>
      <c r="F5" s="30"/>
      <c r="G5" s="31"/>
      <c r="H5" s="32"/>
      <c r="I5" s="32"/>
      <c r="J5" s="28"/>
      <c r="K5" s="28"/>
      <c r="L5" s="28"/>
    </row>
    <row r="6" spans="1:15" ht="14.4" thickBot="1">
      <c r="C6" s="33"/>
      <c r="G6" s="27"/>
      <c r="H6" s="28"/>
      <c r="I6" s="28"/>
      <c r="J6" s="28"/>
      <c r="K6" s="28"/>
      <c r="L6" s="28"/>
    </row>
    <row r="7" spans="1:15" ht="15" thickTop="1" thickBot="1">
      <c r="A7" s="181" t="s">
        <v>95</v>
      </c>
      <c r="B7" s="181"/>
      <c r="C7" s="181"/>
      <c r="D7" s="34" t="s">
        <v>96</v>
      </c>
      <c r="E7" s="35"/>
      <c r="F7" s="35"/>
      <c r="G7" s="36"/>
      <c r="H7" s="37"/>
      <c r="I7" s="37"/>
      <c r="J7" s="37"/>
      <c r="K7" s="37"/>
      <c r="L7" s="38"/>
    </row>
    <row r="8" spans="1:15" ht="14.4" thickTop="1"/>
    <row r="9" spans="1:15" ht="40.5" customHeight="1">
      <c r="A9" s="190"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0" customHeight="1">
      <c r="A10" s="190"/>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8.25" customHeight="1">
      <c r="A12" s="191" t="s">
        <v>44</v>
      </c>
      <c r="B12" s="197" t="s">
        <v>344</v>
      </c>
      <c r="C12" s="198"/>
      <c r="D12" s="199"/>
      <c r="E12" s="199"/>
      <c r="F12" s="199"/>
      <c r="G12" s="199"/>
      <c r="H12" s="199"/>
      <c r="I12" s="199"/>
      <c r="J12" s="199"/>
      <c r="K12" s="199"/>
      <c r="L12" s="199"/>
      <c r="M12" s="199"/>
      <c r="N12" s="199"/>
      <c r="O12" s="200"/>
    </row>
    <row r="13" spans="1:15" ht="28.2" thickBot="1">
      <c r="A13" s="192"/>
      <c r="B13" s="104" t="s">
        <v>25</v>
      </c>
      <c r="C13" s="97" t="s">
        <v>175</v>
      </c>
      <c r="D13" s="107" t="s">
        <v>39</v>
      </c>
      <c r="E13" s="99">
        <v>600</v>
      </c>
      <c r="F13" s="75"/>
      <c r="G13" s="75"/>
      <c r="H13" s="75"/>
      <c r="I13" s="124">
        <v>0</v>
      </c>
      <c r="J13" s="123"/>
      <c r="K13" s="124">
        <f>(I13/100*J13)</f>
        <v>0</v>
      </c>
      <c r="L13" s="122">
        <f>SUM(I13+K13)</f>
        <v>0</v>
      </c>
      <c r="M13" s="124">
        <f>I13*E13</f>
        <v>0</v>
      </c>
      <c r="N13" s="124">
        <f>M13/100*J13</f>
        <v>0</v>
      </c>
      <c r="O13" s="124">
        <f>M13+N13</f>
        <v>0</v>
      </c>
    </row>
    <row r="14" spans="1:15" ht="28.8" thickTop="1" thickBot="1">
      <c r="A14" s="192"/>
      <c r="B14" s="104" t="s">
        <v>26</v>
      </c>
      <c r="C14" s="97" t="s">
        <v>176</v>
      </c>
      <c r="D14" s="107" t="s">
        <v>39</v>
      </c>
      <c r="E14" s="99">
        <v>150</v>
      </c>
      <c r="F14" s="75"/>
      <c r="G14" s="75"/>
      <c r="H14" s="75"/>
      <c r="I14" s="124">
        <v>0</v>
      </c>
      <c r="J14" s="123"/>
      <c r="K14" s="124">
        <f t="shared" ref="K14:K22" si="0">(I14/100*J14)</f>
        <v>0</v>
      </c>
      <c r="L14" s="122">
        <f t="shared" ref="L14:L22" si="1">SUM(I14+K14)</f>
        <v>0</v>
      </c>
      <c r="M14" s="124">
        <f t="shared" ref="M14:M22" si="2">I14*E14</f>
        <v>0</v>
      </c>
      <c r="N14" s="124">
        <f t="shared" ref="N14:N22" si="3">M14/100*J14</f>
        <v>0</v>
      </c>
      <c r="O14" s="124">
        <f t="shared" ref="O14:O21" si="4">M14+N14</f>
        <v>0</v>
      </c>
    </row>
    <row r="15" spans="1:15" ht="15" thickTop="1" thickBot="1">
      <c r="A15" s="192"/>
      <c r="B15" s="104" t="s">
        <v>27</v>
      </c>
      <c r="C15" s="97" t="s">
        <v>172</v>
      </c>
      <c r="D15" s="107" t="s">
        <v>39</v>
      </c>
      <c r="E15" s="99">
        <v>500</v>
      </c>
      <c r="F15" s="75"/>
      <c r="G15" s="75"/>
      <c r="H15" s="75"/>
      <c r="I15" s="124">
        <v>0</v>
      </c>
      <c r="J15" s="123"/>
      <c r="K15" s="124">
        <f t="shared" si="0"/>
        <v>0</v>
      </c>
      <c r="L15" s="122">
        <f t="shared" si="1"/>
        <v>0</v>
      </c>
      <c r="M15" s="124">
        <f t="shared" si="2"/>
        <v>0</v>
      </c>
      <c r="N15" s="124">
        <f t="shared" si="3"/>
        <v>0</v>
      </c>
      <c r="O15" s="124">
        <f t="shared" si="4"/>
        <v>0</v>
      </c>
    </row>
    <row r="16" spans="1:15" ht="15" thickTop="1" thickBot="1">
      <c r="A16" s="192"/>
      <c r="B16" s="104" t="s">
        <v>28</v>
      </c>
      <c r="C16" s="97" t="s">
        <v>177</v>
      </c>
      <c r="D16" s="107" t="s">
        <v>39</v>
      </c>
      <c r="E16" s="99">
        <v>5000</v>
      </c>
      <c r="F16" s="75"/>
      <c r="G16" s="75"/>
      <c r="H16" s="75"/>
      <c r="I16" s="124">
        <v>0</v>
      </c>
      <c r="J16" s="123"/>
      <c r="K16" s="124">
        <f t="shared" si="0"/>
        <v>0</v>
      </c>
      <c r="L16" s="122">
        <f t="shared" si="1"/>
        <v>0</v>
      </c>
      <c r="M16" s="124">
        <f t="shared" si="2"/>
        <v>0</v>
      </c>
      <c r="N16" s="124">
        <f t="shared" si="3"/>
        <v>0</v>
      </c>
      <c r="O16" s="124">
        <f t="shared" si="4"/>
        <v>0</v>
      </c>
    </row>
    <row r="17" spans="1:15" ht="15" thickTop="1" thickBot="1">
      <c r="A17" s="192"/>
      <c r="B17" s="104" t="s">
        <v>29</v>
      </c>
      <c r="C17" s="97" t="s">
        <v>178</v>
      </c>
      <c r="D17" s="107" t="s">
        <v>39</v>
      </c>
      <c r="E17" s="99">
        <v>1500</v>
      </c>
      <c r="F17" s="75"/>
      <c r="G17" s="75"/>
      <c r="H17" s="75"/>
      <c r="I17" s="124">
        <v>0</v>
      </c>
      <c r="J17" s="123"/>
      <c r="K17" s="124">
        <f t="shared" si="0"/>
        <v>0</v>
      </c>
      <c r="L17" s="122">
        <f t="shared" si="1"/>
        <v>0</v>
      </c>
      <c r="M17" s="124">
        <f t="shared" si="2"/>
        <v>0</v>
      </c>
      <c r="N17" s="124">
        <f t="shared" si="3"/>
        <v>0</v>
      </c>
      <c r="O17" s="124">
        <f t="shared" si="4"/>
        <v>0</v>
      </c>
    </row>
    <row r="18" spans="1:15" ht="15" thickTop="1" thickBot="1">
      <c r="A18" s="192"/>
      <c r="B18" s="104" t="s">
        <v>30</v>
      </c>
      <c r="C18" s="97" t="s">
        <v>179</v>
      </c>
      <c r="D18" s="107" t="s">
        <v>39</v>
      </c>
      <c r="E18" s="99">
        <v>800</v>
      </c>
      <c r="F18" s="75"/>
      <c r="G18" s="75"/>
      <c r="H18" s="75"/>
      <c r="I18" s="124">
        <v>0</v>
      </c>
      <c r="J18" s="123"/>
      <c r="K18" s="124">
        <f t="shared" si="0"/>
        <v>0</v>
      </c>
      <c r="L18" s="122">
        <f t="shared" si="1"/>
        <v>0</v>
      </c>
      <c r="M18" s="124">
        <f t="shared" si="2"/>
        <v>0</v>
      </c>
      <c r="N18" s="124">
        <f t="shared" si="3"/>
        <v>0</v>
      </c>
      <c r="O18" s="124">
        <f t="shared" si="4"/>
        <v>0</v>
      </c>
    </row>
    <row r="19" spans="1:15" ht="15" thickTop="1" thickBot="1">
      <c r="A19" s="192"/>
      <c r="B19" s="104" t="s">
        <v>31</v>
      </c>
      <c r="C19" s="97" t="s">
        <v>180</v>
      </c>
      <c r="D19" s="107" t="s">
        <v>39</v>
      </c>
      <c r="E19" s="99">
        <v>500</v>
      </c>
      <c r="F19" s="75"/>
      <c r="G19" s="75"/>
      <c r="H19" s="75"/>
      <c r="I19" s="124">
        <v>0</v>
      </c>
      <c r="J19" s="123"/>
      <c r="K19" s="124">
        <f t="shared" si="0"/>
        <v>0</v>
      </c>
      <c r="L19" s="122">
        <f t="shared" si="1"/>
        <v>0</v>
      </c>
      <c r="M19" s="124">
        <f t="shared" si="2"/>
        <v>0</v>
      </c>
      <c r="N19" s="124">
        <f t="shared" si="3"/>
        <v>0</v>
      </c>
      <c r="O19" s="124">
        <f t="shared" si="4"/>
        <v>0</v>
      </c>
    </row>
    <row r="20" spans="1:15" ht="78" customHeight="1" thickTop="1" thickBot="1">
      <c r="A20" s="192"/>
      <c r="B20" s="104" t="s">
        <v>32</v>
      </c>
      <c r="C20" s="97" t="s">
        <v>181</v>
      </c>
      <c r="D20" s="107" t="s">
        <v>39</v>
      </c>
      <c r="E20" s="99">
        <v>700</v>
      </c>
      <c r="F20" s="75"/>
      <c r="G20" s="75"/>
      <c r="H20" s="75"/>
      <c r="I20" s="124">
        <v>0</v>
      </c>
      <c r="J20" s="123"/>
      <c r="K20" s="124">
        <f t="shared" si="0"/>
        <v>0</v>
      </c>
      <c r="L20" s="122">
        <f t="shared" si="1"/>
        <v>0</v>
      </c>
      <c r="M20" s="124">
        <f t="shared" si="2"/>
        <v>0</v>
      </c>
      <c r="N20" s="124">
        <f t="shared" si="3"/>
        <v>0</v>
      </c>
      <c r="O20" s="124">
        <f t="shared" si="4"/>
        <v>0</v>
      </c>
    </row>
    <row r="21" spans="1:15" ht="15" thickTop="1" thickBot="1">
      <c r="A21" s="192"/>
      <c r="B21" s="104" t="s">
        <v>33</v>
      </c>
      <c r="C21" s="97" t="s">
        <v>182</v>
      </c>
      <c r="D21" s="107" t="s">
        <v>39</v>
      </c>
      <c r="E21" s="99">
        <v>800</v>
      </c>
      <c r="F21" s="75"/>
      <c r="G21" s="75"/>
      <c r="H21" s="75"/>
      <c r="I21" s="124">
        <v>0</v>
      </c>
      <c r="J21" s="123"/>
      <c r="K21" s="124">
        <f t="shared" si="0"/>
        <v>0</v>
      </c>
      <c r="L21" s="122">
        <f t="shared" si="1"/>
        <v>0</v>
      </c>
      <c r="M21" s="124">
        <f t="shared" si="2"/>
        <v>0</v>
      </c>
      <c r="N21" s="124">
        <f t="shared" si="3"/>
        <v>0</v>
      </c>
      <c r="O21" s="124">
        <f t="shared" si="4"/>
        <v>0</v>
      </c>
    </row>
    <row r="22" spans="1:15" ht="15" thickTop="1" thickBot="1">
      <c r="A22" s="193"/>
      <c r="B22" s="104" t="s">
        <v>43</v>
      </c>
      <c r="C22" s="97" t="s">
        <v>183</v>
      </c>
      <c r="D22" s="107" t="s">
        <v>39</v>
      </c>
      <c r="E22" s="99">
        <v>70</v>
      </c>
      <c r="F22" s="75"/>
      <c r="G22" s="75"/>
      <c r="H22" s="75"/>
      <c r="I22" s="124">
        <v>0</v>
      </c>
      <c r="J22" s="123"/>
      <c r="K22" s="124">
        <f t="shared" si="0"/>
        <v>0</v>
      </c>
      <c r="L22" s="122">
        <f t="shared" si="1"/>
        <v>0</v>
      </c>
      <c r="M22" s="124">
        <f t="shared" si="2"/>
        <v>0</v>
      </c>
      <c r="N22" s="124">
        <f t="shared" si="3"/>
        <v>0</v>
      </c>
      <c r="O22" s="124">
        <f>M22+N22</f>
        <v>0</v>
      </c>
    </row>
    <row r="23" spans="1:15" ht="15" thickTop="1" thickBot="1">
      <c r="C23" s="40"/>
      <c r="G23" s="57"/>
      <c r="H23" s="57"/>
      <c r="I23" s="125"/>
      <c r="J23" s="126"/>
      <c r="K23" s="127"/>
      <c r="L23" s="128"/>
      <c r="M23" s="128"/>
      <c r="N23" s="127"/>
      <c r="O23" s="129">
        <f>SUM(O13:O22)</f>
        <v>0</v>
      </c>
    </row>
    <row r="24" spans="1:15" ht="15" thickTop="1" thickBot="1">
      <c r="A24" s="91" t="s">
        <v>134</v>
      </c>
      <c r="C24" s="40"/>
      <c r="G24" s="40"/>
      <c r="H24" s="25" t="s">
        <v>75</v>
      </c>
      <c r="O24" s="42"/>
    </row>
    <row r="25" spans="1:15" ht="15" thickTop="1" thickBot="1">
      <c r="A25" s="59"/>
      <c r="B25" s="60"/>
      <c r="C25" s="25" t="s">
        <v>34</v>
      </c>
    </row>
    <row r="26" spans="1:15" ht="15" thickTop="1" thickBot="1"/>
    <row r="27" spans="1:15" ht="15" thickTop="1" thickBot="1">
      <c r="A27" s="61"/>
      <c r="B27" s="60"/>
      <c r="C27" s="25" t="s">
        <v>36</v>
      </c>
    </row>
    <row r="28" spans="1:15" ht="15" thickTop="1" thickBot="1">
      <c r="A28" s="62"/>
    </row>
    <row r="29" spans="1:15" ht="15" thickTop="1" thickBot="1">
      <c r="A29" s="63"/>
      <c r="B29" s="64"/>
      <c r="C29" s="25" t="s">
        <v>35</v>
      </c>
    </row>
    <row r="30" spans="1:15" ht="14.4" thickTop="1">
      <c r="A30" s="65"/>
    </row>
    <row r="32" spans="1:15">
      <c r="A32" s="25" t="s">
        <v>38</v>
      </c>
    </row>
    <row r="33" spans="1:1">
      <c r="A33" s="25" t="s">
        <v>42</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2"/>
  </mergeCells>
  <pageMargins left="0.70866141732283472" right="0.70866141732283472" top="0.74803149606299213" bottom="0.74803149606299213" header="0.31496062992125984" footer="0.31496062992125984"/>
  <pageSetup paperSize="9" scale="7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4.xml><?xml version="1.0" encoding="utf-8"?>
<worksheet xmlns="http://schemas.openxmlformats.org/spreadsheetml/2006/main" xmlns:r="http://schemas.openxmlformats.org/officeDocument/2006/relationships">
  <dimension ref="A1:O40"/>
  <sheetViews>
    <sheetView topLeftCell="A10"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109375" style="25" customWidth="1"/>
    <col min="6" max="7" width="9.88671875" style="25" customWidth="1"/>
    <col min="8" max="8" width="29" style="25" customWidth="1"/>
    <col min="9" max="15" width="9.6640625" style="25" customWidth="1"/>
    <col min="16" max="16384" width="8.88671875" style="25"/>
  </cols>
  <sheetData>
    <row r="1" spans="1:15">
      <c r="A1" s="25" t="s">
        <v>89</v>
      </c>
      <c r="D1" s="26" t="s">
        <v>0</v>
      </c>
      <c r="E1" s="26"/>
      <c r="H1" s="27"/>
      <c r="I1" s="28"/>
      <c r="J1" s="28"/>
      <c r="K1" s="28"/>
      <c r="L1" s="28"/>
    </row>
    <row r="2" spans="1:15">
      <c r="A2" s="25" t="s">
        <v>90</v>
      </c>
      <c r="D2" s="25" t="s">
        <v>91</v>
      </c>
      <c r="H2" s="27"/>
      <c r="I2" s="28"/>
      <c r="J2" s="28"/>
      <c r="K2" s="28"/>
      <c r="L2" s="28"/>
    </row>
    <row r="3" spans="1:15">
      <c r="A3" s="25" t="s">
        <v>92</v>
      </c>
      <c r="D3" s="25" t="s">
        <v>93</v>
      </c>
      <c r="H3" s="27"/>
      <c r="I3" s="28"/>
      <c r="J3" s="28"/>
      <c r="K3" s="28"/>
      <c r="L3" s="28"/>
    </row>
    <row r="4" spans="1:15">
      <c r="A4" s="25" t="s">
        <v>1</v>
      </c>
      <c r="D4" s="26" t="s">
        <v>135</v>
      </c>
      <c r="E4" s="26"/>
      <c r="H4" s="27"/>
      <c r="I4" s="29" t="s">
        <v>126</v>
      </c>
      <c r="J4" s="28"/>
      <c r="K4" s="28"/>
      <c r="L4" s="28"/>
    </row>
    <row r="5" spans="1:15">
      <c r="A5" s="25" t="s">
        <v>94</v>
      </c>
      <c r="D5" s="30" t="s">
        <v>133</v>
      </c>
      <c r="E5" s="30"/>
      <c r="F5" s="30"/>
      <c r="G5" s="31"/>
      <c r="H5" s="32"/>
      <c r="I5" s="32"/>
      <c r="J5" s="28"/>
      <c r="K5" s="28"/>
      <c r="L5" s="28"/>
    </row>
    <row r="6" spans="1:15" ht="14.4" thickBot="1">
      <c r="C6" s="33"/>
      <c r="G6" s="27"/>
      <c r="H6" s="28"/>
      <c r="I6" s="28"/>
      <c r="J6" s="28"/>
      <c r="K6" s="28"/>
      <c r="L6" s="28"/>
    </row>
    <row r="7" spans="1:15" ht="15" thickTop="1" thickBot="1">
      <c r="A7" s="181" t="s">
        <v>95</v>
      </c>
      <c r="B7" s="181"/>
      <c r="C7" s="181"/>
      <c r="D7" s="34" t="s">
        <v>96</v>
      </c>
      <c r="E7" s="35"/>
      <c r="F7" s="35"/>
      <c r="G7" s="36"/>
      <c r="H7" s="37"/>
      <c r="I7" s="37"/>
      <c r="J7" s="37"/>
      <c r="K7" s="37"/>
      <c r="L7" s="38"/>
    </row>
    <row r="8" spans="1:15" ht="14.4" thickTop="1"/>
    <row r="9" spans="1:15" ht="37.5" customHeight="1">
      <c r="A9" s="190"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90"/>
      <c r="B10" s="189"/>
      <c r="C10" s="190"/>
      <c r="D10" s="185"/>
      <c r="E10" s="185"/>
      <c r="F10" s="190"/>
      <c r="G10" s="185"/>
      <c r="H10" s="190"/>
      <c r="I10" s="44" t="s">
        <v>15</v>
      </c>
      <c r="J10" s="45" t="s">
        <v>18</v>
      </c>
      <c r="K10" s="44" t="s">
        <v>16</v>
      </c>
      <c r="L10" s="44" t="s">
        <v>17</v>
      </c>
      <c r="M10" s="46" t="s">
        <v>15</v>
      </c>
      <c r="N10" s="47" t="s">
        <v>16</v>
      </c>
      <c r="O10" s="47" t="s">
        <v>88</v>
      </c>
    </row>
    <row r="11" spans="1:15"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0" customHeight="1" thickBot="1">
      <c r="A12" s="191" t="s">
        <v>46</v>
      </c>
      <c r="B12" s="201" t="s">
        <v>342</v>
      </c>
      <c r="C12" s="202"/>
      <c r="D12" s="202"/>
      <c r="E12" s="202"/>
      <c r="F12" s="202"/>
      <c r="G12" s="202"/>
      <c r="H12" s="202"/>
      <c r="I12" s="202"/>
      <c r="J12" s="202"/>
      <c r="K12" s="202"/>
      <c r="L12" s="203"/>
      <c r="M12" s="203"/>
      <c r="N12" s="203"/>
      <c r="O12" s="204"/>
    </row>
    <row r="13" spans="1:15" ht="39" customHeight="1" thickTop="1" thickBot="1">
      <c r="A13" s="192"/>
      <c r="B13" s="52" t="s">
        <v>25</v>
      </c>
      <c r="C13" s="100" t="s">
        <v>289</v>
      </c>
      <c r="D13" s="94" t="s">
        <v>39</v>
      </c>
      <c r="E13" s="99">
        <v>100</v>
      </c>
      <c r="F13" s="80"/>
      <c r="G13" s="80"/>
      <c r="H13" s="80"/>
      <c r="I13" s="124">
        <v>0</v>
      </c>
      <c r="J13" s="123"/>
      <c r="K13" s="144">
        <f>(I13/100*J13)</f>
        <v>0</v>
      </c>
      <c r="L13" s="162">
        <f>SUM(I13+K13)</f>
        <v>0</v>
      </c>
      <c r="M13" s="146">
        <f>I13*E13</f>
        <v>0</v>
      </c>
      <c r="N13" s="146">
        <f>M13/100*J13</f>
        <v>0</v>
      </c>
      <c r="O13" s="146">
        <f>M13+N13</f>
        <v>0</v>
      </c>
    </row>
    <row r="14" spans="1:15" ht="42.6" thickTop="1" thickBot="1">
      <c r="A14" s="192"/>
      <c r="B14" s="52" t="s">
        <v>26</v>
      </c>
      <c r="C14" s="100" t="s">
        <v>290</v>
      </c>
      <c r="D14" s="120" t="s">
        <v>39</v>
      </c>
      <c r="E14" s="99">
        <v>700</v>
      </c>
      <c r="F14" s="80"/>
      <c r="G14" s="80"/>
      <c r="H14" s="80"/>
      <c r="I14" s="124">
        <v>0</v>
      </c>
      <c r="J14" s="123"/>
      <c r="K14" s="144">
        <f t="shared" ref="K14:K29" si="0">(I14/100*J14)</f>
        <v>0</v>
      </c>
      <c r="L14" s="162">
        <f t="shared" ref="L14:L29" si="1">SUM(I14+K14)</f>
        <v>0</v>
      </c>
      <c r="M14" s="146">
        <f t="shared" ref="M14:M29" si="2">I14*E14</f>
        <v>0</v>
      </c>
      <c r="N14" s="146">
        <f t="shared" ref="N14:N29" si="3">M14/100*J14</f>
        <v>0</v>
      </c>
      <c r="O14" s="146">
        <f t="shared" ref="O14:O29" si="4">M14+N14</f>
        <v>0</v>
      </c>
    </row>
    <row r="15" spans="1:15" ht="28.8" thickTop="1" thickBot="1">
      <c r="A15" s="192"/>
      <c r="B15" s="52" t="s">
        <v>27</v>
      </c>
      <c r="C15" s="100" t="s">
        <v>291</v>
      </c>
      <c r="D15" s="120" t="s">
        <v>39</v>
      </c>
      <c r="E15" s="99">
        <v>100</v>
      </c>
      <c r="F15" s="80"/>
      <c r="G15" s="80"/>
      <c r="H15" s="80"/>
      <c r="I15" s="124">
        <v>0</v>
      </c>
      <c r="J15" s="123"/>
      <c r="K15" s="144">
        <f t="shared" si="0"/>
        <v>0</v>
      </c>
      <c r="L15" s="162">
        <f t="shared" si="1"/>
        <v>0</v>
      </c>
      <c r="M15" s="146">
        <f t="shared" si="2"/>
        <v>0</v>
      </c>
      <c r="N15" s="146">
        <f t="shared" si="3"/>
        <v>0</v>
      </c>
      <c r="O15" s="146">
        <f t="shared" si="4"/>
        <v>0</v>
      </c>
    </row>
    <row r="16" spans="1:15" ht="15" thickTop="1" thickBot="1">
      <c r="A16" s="192"/>
      <c r="B16" s="52" t="s">
        <v>28</v>
      </c>
      <c r="C16" s="100" t="s">
        <v>292</v>
      </c>
      <c r="D16" s="120" t="s">
        <v>39</v>
      </c>
      <c r="E16" s="99">
        <v>60</v>
      </c>
      <c r="F16" s="80"/>
      <c r="G16" s="80"/>
      <c r="H16" s="80"/>
      <c r="I16" s="124">
        <v>0</v>
      </c>
      <c r="J16" s="123"/>
      <c r="K16" s="144">
        <f t="shared" si="0"/>
        <v>0</v>
      </c>
      <c r="L16" s="162">
        <f t="shared" si="1"/>
        <v>0</v>
      </c>
      <c r="M16" s="146">
        <f t="shared" si="2"/>
        <v>0</v>
      </c>
      <c r="N16" s="146">
        <f t="shared" si="3"/>
        <v>0</v>
      </c>
      <c r="O16" s="145">
        <f t="shared" si="4"/>
        <v>0</v>
      </c>
    </row>
    <row r="17" spans="1:15" ht="15" thickTop="1" thickBot="1">
      <c r="A17" s="192"/>
      <c r="B17" s="52" t="s">
        <v>29</v>
      </c>
      <c r="C17" s="100" t="s">
        <v>172</v>
      </c>
      <c r="D17" s="120" t="s">
        <v>39</v>
      </c>
      <c r="E17" s="99">
        <v>500</v>
      </c>
      <c r="F17" s="80"/>
      <c r="G17" s="80"/>
      <c r="H17" s="80"/>
      <c r="I17" s="124">
        <v>0</v>
      </c>
      <c r="J17" s="123"/>
      <c r="K17" s="144">
        <f t="shared" si="0"/>
        <v>0</v>
      </c>
      <c r="L17" s="162">
        <f t="shared" si="1"/>
        <v>0</v>
      </c>
      <c r="M17" s="146">
        <f t="shared" si="2"/>
        <v>0</v>
      </c>
      <c r="N17" s="146">
        <f t="shared" si="3"/>
        <v>0</v>
      </c>
      <c r="O17" s="146">
        <f t="shared" si="4"/>
        <v>0</v>
      </c>
    </row>
    <row r="18" spans="1:15" ht="15" thickTop="1" thickBot="1">
      <c r="A18" s="192"/>
      <c r="B18" s="52" t="s">
        <v>30</v>
      </c>
      <c r="C18" s="100" t="s">
        <v>293</v>
      </c>
      <c r="D18" s="120" t="s">
        <v>39</v>
      </c>
      <c r="E18" s="99">
        <v>500</v>
      </c>
      <c r="F18" s="80"/>
      <c r="G18" s="80"/>
      <c r="H18" s="80"/>
      <c r="I18" s="124">
        <v>0</v>
      </c>
      <c r="J18" s="123"/>
      <c r="K18" s="144">
        <f t="shared" si="0"/>
        <v>0</v>
      </c>
      <c r="L18" s="162">
        <f t="shared" si="1"/>
        <v>0</v>
      </c>
      <c r="M18" s="146">
        <f t="shared" si="2"/>
        <v>0</v>
      </c>
      <c r="N18" s="146">
        <f t="shared" si="3"/>
        <v>0</v>
      </c>
      <c r="O18" s="146">
        <f t="shared" si="4"/>
        <v>0</v>
      </c>
    </row>
    <row r="19" spans="1:15" ht="15" thickTop="1" thickBot="1">
      <c r="A19" s="192"/>
      <c r="B19" s="52" t="s">
        <v>31</v>
      </c>
      <c r="C19" s="100" t="s">
        <v>294</v>
      </c>
      <c r="D19" s="120" t="s">
        <v>39</v>
      </c>
      <c r="E19" s="99">
        <v>60</v>
      </c>
      <c r="F19" s="80"/>
      <c r="G19" s="80"/>
      <c r="H19" s="80"/>
      <c r="I19" s="124">
        <v>0</v>
      </c>
      <c r="J19" s="123"/>
      <c r="K19" s="144">
        <f t="shared" si="0"/>
        <v>0</v>
      </c>
      <c r="L19" s="162">
        <f t="shared" si="1"/>
        <v>0</v>
      </c>
      <c r="M19" s="146">
        <f t="shared" si="2"/>
        <v>0</v>
      </c>
      <c r="N19" s="146">
        <f t="shared" si="3"/>
        <v>0</v>
      </c>
      <c r="O19" s="146">
        <f t="shared" si="4"/>
        <v>0</v>
      </c>
    </row>
    <row r="20" spans="1:15" ht="15" thickTop="1" thickBot="1">
      <c r="A20" s="192"/>
      <c r="B20" s="52" t="s">
        <v>32</v>
      </c>
      <c r="C20" s="100" t="s">
        <v>295</v>
      </c>
      <c r="D20" s="120" t="s">
        <v>39</v>
      </c>
      <c r="E20" s="99">
        <v>200</v>
      </c>
      <c r="F20" s="80"/>
      <c r="G20" s="80"/>
      <c r="H20" s="80"/>
      <c r="I20" s="124">
        <v>0</v>
      </c>
      <c r="J20" s="123"/>
      <c r="K20" s="144">
        <f t="shared" si="0"/>
        <v>0</v>
      </c>
      <c r="L20" s="162">
        <f t="shared" si="1"/>
        <v>0</v>
      </c>
      <c r="M20" s="145">
        <f t="shared" si="2"/>
        <v>0</v>
      </c>
      <c r="N20" s="146">
        <f t="shared" si="3"/>
        <v>0</v>
      </c>
      <c r="O20" s="146">
        <f t="shared" si="4"/>
        <v>0</v>
      </c>
    </row>
    <row r="21" spans="1:15" ht="15" thickTop="1" thickBot="1">
      <c r="A21" s="192"/>
      <c r="B21" s="52" t="s">
        <v>33</v>
      </c>
      <c r="C21" s="100" t="s">
        <v>179</v>
      </c>
      <c r="D21" s="120" t="s">
        <v>39</v>
      </c>
      <c r="E21" s="99">
        <v>400</v>
      </c>
      <c r="F21" s="80"/>
      <c r="G21" s="80"/>
      <c r="H21" s="80"/>
      <c r="I21" s="124">
        <v>0</v>
      </c>
      <c r="J21" s="123"/>
      <c r="K21" s="144">
        <f t="shared" si="0"/>
        <v>0</v>
      </c>
      <c r="L21" s="162">
        <f t="shared" si="1"/>
        <v>0</v>
      </c>
      <c r="M21" s="146">
        <f t="shared" si="2"/>
        <v>0</v>
      </c>
      <c r="N21" s="146">
        <f t="shared" si="3"/>
        <v>0</v>
      </c>
      <c r="O21" s="146">
        <f t="shared" si="4"/>
        <v>0</v>
      </c>
    </row>
    <row r="22" spans="1:15" ht="24.75" customHeight="1" thickTop="1" thickBot="1">
      <c r="A22" s="192"/>
      <c r="B22" s="52" t="s">
        <v>43</v>
      </c>
      <c r="C22" s="100" t="s">
        <v>296</v>
      </c>
      <c r="D22" s="120" t="s">
        <v>39</v>
      </c>
      <c r="E22" s="99">
        <v>400</v>
      </c>
      <c r="F22" s="80"/>
      <c r="G22" s="80"/>
      <c r="H22" s="80"/>
      <c r="I22" s="124">
        <v>0</v>
      </c>
      <c r="J22" s="123"/>
      <c r="K22" s="144">
        <f t="shared" si="0"/>
        <v>0</v>
      </c>
      <c r="L22" s="162">
        <f t="shared" si="1"/>
        <v>0</v>
      </c>
      <c r="M22" s="146">
        <f t="shared" si="2"/>
        <v>0</v>
      </c>
      <c r="N22" s="146">
        <f t="shared" si="3"/>
        <v>0</v>
      </c>
      <c r="O22" s="146">
        <f t="shared" si="4"/>
        <v>0</v>
      </c>
    </row>
    <row r="23" spans="1:15" ht="28.8" thickTop="1" thickBot="1">
      <c r="A23" s="192"/>
      <c r="B23" s="52" t="s">
        <v>139</v>
      </c>
      <c r="C23" s="100" t="s">
        <v>297</v>
      </c>
      <c r="D23" s="120" t="s">
        <v>39</v>
      </c>
      <c r="E23" s="99">
        <v>400</v>
      </c>
      <c r="F23" s="80"/>
      <c r="G23" s="80"/>
      <c r="H23" s="80"/>
      <c r="I23" s="124">
        <v>0</v>
      </c>
      <c r="J23" s="123"/>
      <c r="K23" s="144">
        <f t="shared" si="0"/>
        <v>0</v>
      </c>
      <c r="L23" s="162">
        <f t="shared" si="1"/>
        <v>0</v>
      </c>
      <c r="M23" s="146">
        <f t="shared" si="2"/>
        <v>0</v>
      </c>
      <c r="N23" s="146">
        <f t="shared" si="3"/>
        <v>0</v>
      </c>
      <c r="O23" s="146">
        <f t="shared" si="4"/>
        <v>0</v>
      </c>
    </row>
    <row r="24" spans="1:15" ht="15" thickTop="1" thickBot="1">
      <c r="A24" s="192"/>
      <c r="B24" s="52" t="s">
        <v>140</v>
      </c>
      <c r="C24" s="100" t="s">
        <v>298</v>
      </c>
      <c r="D24" s="120" t="s">
        <v>39</v>
      </c>
      <c r="E24" s="99">
        <v>1000</v>
      </c>
      <c r="F24" s="80"/>
      <c r="G24" s="80"/>
      <c r="H24" s="80"/>
      <c r="I24" s="124">
        <v>0</v>
      </c>
      <c r="J24" s="123"/>
      <c r="K24" s="144">
        <f t="shared" si="0"/>
        <v>0</v>
      </c>
      <c r="L24" s="162">
        <f t="shared" si="1"/>
        <v>0</v>
      </c>
      <c r="M24" s="146">
        <f t="shared" si="2"/>
        <v>0</v>
      </c>
      <c r="N24" s="146">
        <f t="shared" si="3"/>
        <v>0</v>
      </c>
      <c r="O24" s="146">
        <f t="shared" si="4"/>
        <v>0</v>
      </c>
    </row>
    <row r="25" spans="1:15" ht="15" thickTop="1" thickBot="1">
      <c r="A25" s="192"/>
      <c r="B25" s="52" t="s">
        <v>141</v>
      </c>
      <c r="C25" s="100" t="s">
        <v>299</v>
      </c>
      <c r="D25" s="120" t="s">
        <v>39</v>
      </c>
      <c r="E25" s="99">
        <v>500</v>
      </c>
      <c r="F25" s="80"/>
      <c r="G25" s="80"/>
      <c r="H25" s="80"/>
      <c r="I25" s="124">
        <v>0</v>
      </c>
      <c r="J25" s="123"/>
      <c r="K25" s="144">
        <f t="shared" si="0"/>
        <v>0</v>
      </c>
      <c r="L25" s="162">
        <f t="shared" si="1"/>
        <v>0</v>
      </c>
      <c r="M25" s="146">
        <f t="shared" si="2"/>
        <v>0</v>
      </c>
      <c r="N25" s="146">
        <f t="shared" si="3"/>
        <v>0</v>
      </c>
      <c r="O25" s="146">
        <f t="shared" si="4"/>
        <v>0</v>
      </c>
    </row>
    <row r="26" spans="1:15" ht="15" thickTop="1" thickBot="1">
      <c r="A26" s="192"/>
      <c r="B26" s="52" t="s">
        <v>142</v>
      </c>
      <c r="C26" s="100" t="s">
        <v>300</v>
      </c>
      <c r="D26" s="120" t="s">
        <v>39</v>
      </c>
      <c r="E26" s="99">
        <v>300</v>
      </c>
      <c r="F26" s="80"/>
      <c r="G26" s="80"/>
      <c r="H26" s="80"/>
      <c r="I26" s="124">
        <v>0</v>
      </c>
      <c r="J26" s="123"/>
      <c r="K26" s="144">
        <f t="shared" si="0"/>
        <v>0</v>
      </c>
      <c r="L26" s="162">
        <f t="shared" si="1"/>
        <v>0</v>
      </c>
      <c r="M26" s="146">
        <f t="shared" si="2"/>
        <v>0</v>
      </c>
      <c r="N26" s="146">
        <f t="shared" si="3"/>
        <v>0</v>
      </c>
      <c r="O26" s="146">
        <f t="shared" si="4"/>
        <v>0</v>
      </c>
    </row>
    <row r="27" spans="1:15" ht="15" thickTop="1" thickBot="1">
      <c r="A27" s="192"/>
      <c r="B27" s="52" t="s">
        <v>143</v>
      </c>
      <c r="C27" s="100" t="s">
        <v>301</v>
      </c>
      <c r="D27" s="120" t="s">
        <v>39</v>
      </c>
      <c r="E27" s="99">
        <v>400</v>
      </c>
      <c r="F27" s="80"/>
      <c r="G27" s="80"/>
      <c r="H27" s="80"/>
      <c r="I27" s="124">
        <v>0</v>
      </c>
      <c r="J27" s="123"/>
      <c r="K27" s="144">
        <f t="shared" si="0"/>
        <v>0</v>
      </c>
      <c r="L27" s="162">
        <f t="shared" si="1"/>
        <v>0</v>
      </c>
      <c r="M27" s="146">
        <f t="shared" si="2"/>
        <v>0</v>
      </c>
      <c r="N27" s="146">
        <f t="shared" si="3"/>
        <v>0</v>
      </c>
      <c r="O27" s="146">
        <f t="shared" si="4"/>
        <v>0</v>
      </c>
    </row>
    <row r="28" spans="1:15" ht="15" thickTop="1" thickBot="1">
      <c r="A28" s="192"/>
      <c r="B28" s="52" t="s">
        <v>144</v>
      </c>
      <c r="C28" s="100" t="s">
        <v>302</v>
      </c>
      <c r="D28" s="120" t="s">
        <v>39</v>
      </c>
      <c r="E28" s="99">
        <v>500</v>
      </c>
      <c r="F28" s="80"/>
      <c r="G28" s="80"/>
      <c r="H28" s="80"/>
      <c r="I28" s="124">
        <v>0</v>
      </c>
      <c r="J28" s="123"/>
      <c r="K28" s="144">
        <f t="shared" si="0"/>
        <v>0</v>
      </c>
      <c r="L28" s="162">
        <f t="shared" si="1"/>
        <v>0</v>
      </c>
      <c r="M28" s="146">
        <f t="shared" si="2"/>
        <v>0</v>
      </c>
      <c r="N28" s="146">
        <f t="shared" si="3"/>
        <v>0</v>
      </c>
      <c r="O28" s="146">
        <f t="shared" si="4"/>
        <v>0</v>
      </c>
    </row>
    <row r="29" spans="1:15" ht="15" thickTop="1" thickBot="1">
      <c r="A29" s="193"/>
      <c r="B29" s="55" t="s">
        <v>145</v>
      </c>
      <c r="C29" s="96" t="s">
        <v>303</v>
      </c>
      <c r="D29" s="53" t="s">
        <v>39</v>
      </c>
      <c r="E29" s="79">
        <v>1000</v>
      </c>
      <c r="F29" s="68"/>
      <c r="G29" s="68"/>
      <c r="H29" s="68"/>
      <c r="I29" s="124">
        <v>0</v>
      </c>
      <c r="J29" s="131"/>
      <c r="K29" s="144">
        <f t="shared" si="0"/>
        <v>0</v>
      </c>
      <c r="L29" s="162">
        <f t="shared" si="1"/>
        <v>0</v>
      </c>
      <c r="M29" s="146">
        <f t="shared" si="2"/>
        <v>0</v>
      </c>
      <c r="N29" s="146">
        <f t="shared" si="3"/>
        <v>0</v>
      </c>
      <c r="O29" s="147">
        <f t="shared" si="4"/>
        <v>0</v>
      </c>
    </row>
    <row r="30" spans="1:15" ht="15" thickTop="1" thickBot="1">
      <c r="C30" s="40"/>
      <c r="G30" s="40"/>
      <c r="H30" s="40"/>
      <c r="I30" s="125"/>
      <c r="J30" s="125"/>
      <c r="K30" s="127"/>
      <c r="L30" s="125"/>
      <c r="M30" s="125"/>
      <c r="N30" s="127"/>
      <c r="O30" s="129">
        <f>SUM(O13:O29)</f>
        <v>0</v>
      </c>
    </row>
    <row r="31" spans="1:15" ht="15" thickTop="1" thickBot="1">
      <c r="A31" s="91" t="s">
        <v>134</v>
      </c>
      <c r="C31" s="40"/>
      <c r="G31" s="40"/>
      <c r="H31" s="25" t="s">
        <v>76</v>
      </c>
      <c r="O31" s="42"/>
    </row>
    <row r="32" spans="1:15" ht="15" thickTop="1" thickBot="1">
      <c r="A32" s="59"/>
      <c r="B32" s="60"/>
      <c r="C32" s="25" t="s">
        <v>34</v>
      </c>
    </row>
    <row r="33" spans="1:3" ht="15" thickTop="1" thickBot="1"/>
    <row r="34" spans="1:3" ht="15" thickTop="1" thickBot="1">
      <c r="A34" s="61"/>
      <c r="B34" s="60"/>
      <c r="C34" s="25" t="s">
        <v>36</v>
      </c>
    </row>
    <row r="35" spans="1:3" ht="15" thickTop="1" thickBot="1">
      <c r="A35" s="62"/>
    </row>
    <row r="36" spans="1:3" ht="15" thickTop="1" thickBot="1">
      <c r="A36" s="63"/>
      <c r="B36" s="64"/>
      <c r="C36" s="25" t="s">
        <v>35</v>
      </c>
    </row>
    <row r="37" spans="1:3" ht="14.4" thickTop="1">
      <c r="A37" s="65"/>
    </row>
    <row r="39" spans="1:3">
      <c r="A39" s="25" t="s">
        <v>38</v>
      </c>
    </row>
    <row r="40" spans="1:3">
      <c r="A40" s="25" t="s">
        <v>42</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9"/>
  </mergeCells>
  <pageMargins left="0.7" right="0.7" top="0.75" bottom="0.75" header="0.3" footer="0.3"/>
  <pageSetup paperSize="9"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5.xml><?xml version="1.0" encoding="utf-8"?>
<worksheet xmlns="http://schemas.openxmlformats.org/spreadsheetml/2006/main" xmlns:r="http://schemas.openxmlformats.org/officeDocument/2006/relationships">
  <dimension ref="A1:P31"/>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33203125" style="25" customWidth="1"/>
    <col min="6" max="7" width="9.88671875" style="25" customWidth="1"/>
    <col min="8" max="8" width="31.109375" style="25" customWidth="1"/>
    <col min="9" max="15" width="9.6640625" style="25" customWidth="1"/>
    <col min="16" max="16384" width="8.88671875" style="25"/>
  </cols>
  <sheetData>
    <row r="1" spans="1:16">
      <c r="A1" s="25" t="s">
        <v>89</v>
      </c>
      <c r="D1" s="26" t="s">
        <v>0</v>
      </c>
      <c r="E1" s="26"/>
      <c r="H1" s="27"/>
      <c r="I1" s="28"/>
      <c r="J1" s="28"/>
      <c r="K1" s="28"/>
      <c r="L1" s="28"/>
      <c r="M1" s="28"/>
    </row>
    <row r="2" spans="1:16">
      <c r="A2" s="25" t="s">
        <v>90</v>
      </c>
      <c r="D2" s="25" t="s">
        <v>91</v>
      </c>
      <c r="H2" s="27"/>
      <c r="I2" s="28"/>
      <c r="J2" s="28"/>
      <c r="K2" s="28"/>
      <c r="L2" s="28"/>
      <c r="M2" s="28"/>
    </row>
    <row r="3" spans="1:16">
      <c r="A3" s="25" t="s">
        <v>92</v>
      </c>
      <c r="D3" s="25" t="s">
        <v>93</v>
      </c>
      <c r="H3" s="27"/>
      <c r="I3" s="28"/>
      <c r="J3" s="28"/>
      <c r="K3" s="28"/>
      <c r="L3" s="28"/>
      <c r="M3" s="28"/>
    </row>
    <row r="4" spans="1:16">
      <c r="A4" s="25" t="s">
        <v>1</v>
      </c>
      <c r="D4" s="26" t="s">
        <v>135</v>
      </c>
      <c r="E4" s="26"/>
      <c r="H4" s="27"/>
      <c r="I4" s="26"/>
      <c r="J4" s="29" t="s">
        <v>125</v>
      </c>
      <c r="K4" s="28"/>
      <c r="L4" s="28"/>
      <c r="M4" s="28"/>
    </row>
    <row r="5" spans="1:16">
      <c r="A5" s="25" t="s">
        <v>94</v>
      </c>
      <c r="D5" s="30" t="s">
        <v>133</v>
      </c>
      <c r="E5" s="30"/>
      <c r="F5" s="30"/>
      <c r="G5" s="31"/>
      <c r="H5" s="32"/>
      <c r="I5" s="32"/>
      <c r="J5" s="32"/>
      <c r="K5" s="28"/>
      <c r="L5" s="28"/>
      <c r="M5" s="28"/>
    </row>
    <row r="6" spans="1:16" ht="14.4" thickBot="1">
      <c r="C6" s="33"/>
      <c r="G6" s="27"/>
      <c r="H6" s="28"/>
      <c r="I6" s="28"/>
      <c r="J6" s="28"/>
      <c r="K6" s="28"/>
      <c r="L6" s="28"/>
      <c r="M6" s="28"/>
    </row>
    <row r="7" spans="1:16" ht="15" thickTop="1" thickBot="1">
      <c r="A7" s="181" t="s">
        <v>95</v>
      </c>
      <c r="B7" s="181"/>
      <c r="C7" s="181"/>
      <c r="D7" s="34" t="s">
        <v>96</v>
      </c>
      <c r="E7" s="35"/>
      <c r="F7" s="35"/>
      <c r="G7" s="36"/>
      <c r="H7" s="37"/>
      <c r="I7" s="37"/>
      <c r="J7" s="37"/>
      <c r="K7" s="37"/>
      <c r="L7" s="37"/>
      <c r="M7" s="38"/>
    </row>
    <row r="8" spans="1:16" ht="14.4" thickTop="1"/>
    <row r="9" spans="1:16" ht="3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ht="27.6">
      <c r="A10" s="187"/>
      <c r="B10" s="189"/>
      <c r="C10" s="190"/>
      <c r="D10" s="185"/>
      <c r="E10" s="185"/>
      <c r="F10" s="190"/>
      <c r="G10" s="185"/>
      <c r="H10" s="190"/>
      <c r="I10" s="44" t="s">
        <v>15</v>
      </c>
      <c r="J10" s="45" t="s">
        <v>18</v>
      </c>
      <c r="K10" s="44" t="s">
        <v>16</v>
      </c>
      <c r="L10" s="44" t="s">
        <v>17</v>
      </c>
      <c r="M10" s="46" t="s">
        <v>15</v>
      </c>
      <c r="N10" s="47" t="s">
        <v>16</v>
      </c>
      <c r="O10" s="47" t="s">
        <v>88</v>
      </c>
    </row>
    <row r="11" spans="1:16"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ht="18.75" customHeight="1" thickBot="1">
      <c r="A12" s="191" t="s">
        <v>47</v>
      </c>
      <c r="B12" s="177" t="s">
        <v>184</v>
      </c>
      <c r="C12" s="178"/>
      <c r="D12" s="179"/>
      <c r="E12" s="179"/>
      <c r="F12" s="179"/>
      <c r="G12" s="179"/>
      <c r="H12" s="179"/>
      <c r="I12" s="179"/>
      <c r="J12" s="178"/>
      <c r="K12" s="178"/>
      <c r="L12" s="178"/>
      <c r="M12" s="178"/>
      <c r="N12" s="178"/>
      <c r="O12" s="205"/>
      <c r="P12" s="78"/>
    </row>
    <row r="13" spans="1:16" ht="28.5" customHeight="1" thickTop="1" thickBot="1">
      <c r="A13" s="192"/>
      <c r="B13" s="104" t="s">
        <v>25</v>
      </c>
      <c r="C13" s="97" t="s">
        <v>185</v>
      </c>
      <c r="D13" s="105" t="s">
        <v>39</v>
      </c>
      <c r="E13" s="99">
        <v>450</v>
      </c>
      <c r="F13" s="80"/>
      <c r="G13" s="80"/>
      <c r="H13" s="80"/>
      <c r="I13" s="163">
        <v>0</v>
      </c>
      <c r="J13" s="142"/>
      <c r="K13" s="136">
        <f>(I13/100*J13)</f>
        <v>0</v>
      </c>
      <c r="L13" s="165">
        <f>SUM(I13+K13)</f>
        <v>0</v>
      </c>
      <c r="M13" s="136">
        <f>I13*E13</f>
        <v>0</v>
      </c>
      <c r="N13" s="136">
        <f>M13/100*J13</f>
        <v>0</v>
      </c>
      <c r="O13" s="136">
        <f>M13+N13</f>
        <v>0</v>
      </c>
    </row>
    <row r="14" spans="1:16" ht="26.25" customHeight="1" thickTop="1" thickBot="1">
      <c r="A14" s="192"/>
      <c r="B14" s="104" t="s">
        <v>26</v>
      </c>
      <c r="C14" s="97" t="s">
        <v>186</v>
      </c>
      <c r="D14" s="105" t="s">
        <v>39</v>
      </c>
      <c r="E14" s="99">
        <v>250</v>
      </c>
      <c r="F14" s="80"/>
      <c r="G14" s="80"/>
      <c r="H14" s="80"/>
      <c r="I14" s="164">
        <v>0</v>
      </c>
      <c r="J14" s="132"/>
      <c r="K14" s="139">
        <f t="shared" ref="K14:K20" si="0">(I14/100*J14)</f>
        <v>0</v>
      </c>
      <c r="L14" s="165">
        <f t="shared" ref="L14:L20" si="1">SUM(I14+K14)</f>
        <v>0</v>
      </c>
      <c r="M14" s="136">
        <f t="shared" ref="M14:M20" si="2">I14*E14</f>
        <v>0</v>
      </c>
      <c r="N14" s="136">
        <f t="shared" ref="N14:N20" si="3">M14/100*J14</f>
        <v>0</v>
      </c>
      <c r="O14" s="136">
        <f t="shared" ref="O14:O20" si="4">M14+N14</f>
        <v>0</v>
      </c>
    </row>
    <row r="15" spans="1:16" ht="28.5" customHeight="1" thickTop="1" thickBot="1">
      <c r="A15" s="192"/>
      <c r="B15" s="104" t="s">
        <v>27</v>
      </c>
      <c r="C15" s="97" t="s">
        <v>187</v>
      </c>
      <c r="D15" s="105" t="s">
        <v>39</v>
      </c>
      <c r="E15" s="99">
        <v>300</v>
      </c>
      <c r="F15" s="80"/>
      <c r="G15" s="80"/>
      <c r="H15" s="80"/>
      <c r="I15" s="164">
        <v>0</v>
      </c>
      <c r="J15" s="132"/>
      <c r="K15" s="136">
        <f t="shared" si="0"/>
        <v>0</v>
      </c>
      <c r="L15" s="165">
        <f t="shared" si="1"/>
        <v>0</v>
      </c>
      <c r="M15" s="136">
        <f t="shared" si="2"/>
        <v>0</v>
      </c>
      <c r="N15" s="136">
        <f t="shared" si="3"/>
        <v>0</v>
      </c>
      <c r="O15" s="136">
        <f t="shared" si="4"/>
        <v>0</v>
      </c>
    </row>
    <row r="16" spans="1:16" ht="24.75" customHeight="1" thickTop="1" thickBot="1">
      <c r="A16" s="192"/>
      <c r="B16" s="104" t="s">
        <v>28</v>
      </c>
      <c r="C16" s="97" t="s">
        <v>188</v>
      </c>
      <c r="D16" s="105" t="s">
        <v>39</v>
      </c>
      <c r="E16" s="99">
        <v>500</v>
      </c>
      <c r="F16" s="80"/>
      <c r="G16" s="80"/>
      <c r="H16" s="80"/>
      <c r="I16" s="164">
        <v>0</v>
      </c>
      <c r="J16" s="132"/>
      <c r="K16" s="136">
        <f t="shared" si="0"/>
        <v>0</v>
      </c>
      <c r="L16" s="165">
        <f t="shared" si="1"/>
        <v>0</v>
      </c>
      <c r="M16" s="136">
        <f t="shared" si="2"/>
        <v>0</v>
      </c>
      <c r="N16" s="136">
        <f t="shared" si="3"/>
        <v>0</v>
      </c>
      <c r="O16" s="136">
        <f t="shared" si="4"/>
        <v>0</v>
      </c>
    </row>
    <row r="17" spans="1:15" ht="18" customHeight="1" thickTop="1" thickBot="1">
      <c r="A17" s="192"/>
      <c r="B17" s="104" t="s">
        <v>29</v>
      </c>
      <c r="C17" s="97" t="s">
        <v>189</v>
      </c>
      <c r="D17" s="105" t="s">
        <v>39</v>
      </c>
      <c r="E17" s="99">
        <v>500</v>
      </c>
      <c r="F17" s="80"/>
      <c r="G17" s="80"/>
      <c r="H17" s="80"/>
      <c r="I17" s="164">
        <v>0</v>
      </c>
      <c r="J17" s="132"/>
      <c r="K17" s="136">
        <f t="shared" si="0"/>
        <v>0</v>
      </c>
      <c r="L17" s="165">
        <f t="shared" si="1"/>
        <v>0</v>
      </c>
      <c r="M17" s="136">
        <f t="shared" si="2"/>
        <v>0</v>
      </c>
      <c r="N17" s="136">
        <f t="shared" si="3"/>
        <v>0</v>
      </c>
      <c r="O17" s="136">
        <f t="shared" si="4"/>
        <v>0</v>
      </c>
    </row>
    <row r="18" spans="1:15" ht="16.5" customHeight="1" thickTop="1" thickBot="1">
      <c r="A18" s="192"/>
      <c r="B18" s="104" t="s">
        <v>30</v>
      </c>
      <c r="C18" s="97" t="s">
        <v>174</v>
      </c>
      <c r="D18" s="105" t="s">
        <v>39</v>
      </c>
      <c r="E18" s="99">
        <v>500</v>
      </c>
      <c r="F18" s="80"/>
      <c r="G18" s="80"/>
      <c r="H18" s="80"/>
      <c r="I18" s="164">
        <v>0</v>
      </c>
      <c r="J18" s="132"/>
      <c r="K18" s="136">
        <f t="shared" si="0"/>
        <v>0</v>
      </c>
      <c r="L18" s="165">
        <f t="shared" si="1"/>
        <v>0</v>
      </c>
      <c r="M18" s="140">
        <f t="shared" si="2"/>
        <v>0</v>
      </c>
      <c r="N18" s="136">
        <f t="shared" si="3"/>
        <v>0</v>
      </c>
      <c r="O18" s="141">
        <f t="shared" si="4"/>
        <v>0</v>
      </c>
    </row>
    <row r="19" spans="1:15" s="43" customFormat="1" ht="14.25" customHeight="1" thickTop="1" thickBot="1">
      <c r="A19" s="192"/>
      <c r="B19" s="104" t="s">
        <v>31</v>
      </c>
      <c r="C19" s="97" t="s">
        <v>190</v>
      </c>
      <c r="D19" s="105" t="s">
        <v>39</v>
      </c>
      <c r="E19" s="99">
        <v>50</v>
      </c>
      <c r="F19" s="75"/>
      <c r="G19" s="75"/>
      <c r="H19" s="75"/>
      <c r="I19" s="164">
        <v>0</v>
      </c>
      <c r="J19" s="133"/>
      <c r="K19" s="136">
        <f t="shared" si="0"/>
        <v>0</v>
      </c>
      <c r="L19" s="166">
        <f t="shared" si="1"/>
        <v>0</v>
      </c>
      <c r="M19" s="136">
        <f t="shared" si="2"/>
        <v>0</v>
      </c>
      <c r="N19" s="136">
        <f t="shared" si="3"/>
        <v>0</v>
      </c>
      <c r="O19" s="141">
        <f t="shared" si="4"/>
        <v>0</v>
      </c>
    </row>
    <row r="20" spans="1:15" ht="27.75" customHeight="1" thickTop="1" thickBot="1">
      <c r="A20" s="193"/>
      <c r="B20" s="108" t="s">
        <v>32</v>
      </c>
      <c r="C20" s="97" t="s">
        <v>191</v>
      </c>
      <c r="D20" s="109" t="s">
        <v>39</v>
      </c>
      <c r="E20" s="54">
        <v>200</v>
      </c>
      <c r="F20" s="68"/>
      <c r="G20" s="68"/>
      <c r="H20" s="68"/>
      <c r="I20" s="164">
        <v>0</v>
      </c>
      <c r="J20" s="134"/>
      <c r="K20" s="136">
        <f t="shared" si="0"/>
        <v>0</v>
      </c>
      <c r="L20" s="167">
        <f t="shared" si="1"/>
        <v>0</v>
      </c>
      <c r="M20" s="136">
        <f t="shared" si="2"/>
        <v>0</v>
      </c>
      <c r="N20" s="136">
        <f t="shared" si="3"/>
        <v>0</v>
      </c>
      <c r="O20" s="143">
        <f t="shared" si="4"/>
        <v>0</v>
      </c>
    </row>
    <row r="21" spans="1:15" ht="15" thickTop="1" thickBot="1">
      <c r="C21" s="40"/>
      <c r="G21" s="40"/>
      <c r="H21" s="40"/>
      <c r="J21" s="40"/>
      <c r="K21" s="40"/>
      <c r="M21" s="40"/>
      <c r="N21" s="40"/>
      <c r="O21" s="58">
        <f>SUM(O13:O20)</f>
        <v>0</v>
      </c>
    </row>
    <row r="22" spans="1:15" ht="15" thickTop="1" thickBot="1">
      <c r="A22" s="91" t="s">
        <v>134</v>
      </c>
      <c r="H22" s="25" t="s">
        <v>77</v>
      </c>
    </row>
    <row r="23" spans="1:15" ht="15" thickTop="1" thickBot="1">
      <c r="A23" s="59"/>
      <c r="B23" s="60"/>
      <c r="C23" s="25" t="s">
        <v>34</v>
      </c>
    </row>
    <row r="24" spans="1:15" ht="15" thickTop="1" thickBot="1">
      <c r="J24" s="40"/>
      <c r="K24" s="40"/>
      <c r="L24" s="40"/>
      <c r="M24" s="40"/>
      <c r="N24" s="40"/>
    </row>
    <row r="25" spans="1:15" ht="15" thickTop="1" thickBot="1">
      <c r="A25" s="61"/>
      <c r="B25" s="60"/>
      <c r="C25" s="25" t="s">
        <v>36</v>
      </c>
      <c r="J25" s="40"/>
      <c r="K25" s="40"/>
      <c r="L25" s="40"/>
      <c r="M25" s="40"/>
      <c r="N25" s="40"/>
    </row>
    <row r="26" spans="1:15" ht="15" thickTop="1" thickBot="1">
      <c r="A26" s="62"/>
    </row>
    <row r="27" spans="1:15" ht="15" thickTop="1" thickBot="1">
      <c r="A27" s="63"/>
      <c r="B27" s="64"/>
      <c r="C27" s="25" t="s">
        <v>35</v>
      </c>
    </row>
    <row r="28" spans="1:15" ht="14.4" thickTop="1">
      <c r="A28" s="65"/>
    </row>
    <row r="30" spans="1:15">
      <c r="A30" s="25" t="s">
        <v>38</v>
      </c>
    </row>
    <row r="31" spans="1:15">
      <c r="A31" s="25" t="s">
        <v>42</v>
      </c>
    </row>
  </sheetData>
  <mergeCells count="13">
    <mergeCell ref="B12:O12"/>
    <mergeCell ref="A7:C7"/>
    <mergeCell ref="E9:E10"/>
    <mergeCell ref="I9:L9"/>
    <mergeCell ref="M9:O9"/>
    <mergeCell ref="A9:A10"/>
    <mergeCell ref="H9:H10"/>
    <mergeCell ref="B9:B10"/>
    <mergeCell ref="C9:C10"/>
    <mergeCell ref="D9:D10"/>
    <mergeCell ref="F9:F10"/>
    <mergeCell ref="G9:G10"/>
    <mergeCell ref="A12:A2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dimension ref="A1:O33"/>
  <sheetViews>
    <sheetView topLeftCell="A4" zoomScale="90" zoomScaleNormal="90" workbookViewId="0">
      <selection activeCell="H9" sqref="H9"/>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3.441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124</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c r="I9" s="40"/>
    </row>
    <row r="10" spans="1:15" ht="36" customHeight="1">
      <c r="A10" s="186" t="s">
        <v>24</v>
      </c>
      <c r="B10" s="188" t="s">
        <v>127</v>
      </c>
      <c r="C10" s="190" t="s">
        <v>23</v>
      </c>
      <c r="D10" s="185" t="s">
        <v>22</v>
      </c>
      <c r="E10" s="185" t="s">
        <v>21</v>
      </c>
      <c r="F10" s="190" t="s">
        <v>12</v>
      </c>
      <c r="G10" s="185" t="s">
        <v>132</v>
      </c>
      <c r="H10" s="190" t="s">
        <v>13</v>
      </c>
      <c r="I10" s="190" t="s">
        <v>14</v>
      </c>
      <c r="J10" s="190"/>
      <c r="K10" s="190"/>
      <c r="L10" s="190"/>
      <c r="M10" s="183" t="s">
        <v>87</v>
      </c>
      <c r="N10" s="184"/>
      <c r="O10" s="184"/>
    </row>
    <row r="11" spans="1:15" ht="27.6">
      <c r="A11" s="187"/>
      <c r="B11" s="189"/>
      <c r="C11" s="190"/>
      <c r="D11" s="185"/>
      <c r="E11" s="185"/>
      <c r="F11" s="190"/>
      <c r="G11" s="185"/>
      <c r="H11" s="190"/>
      <c r="I11" s="44" t="s">
        <v>15</v>
      </c>
      <c r="J11" s="45" t="s">
        <v>18</v>
      </c>
      <c r="K11" s="44" t="s">
        <v>16</v>
      </c>
      <c r="L11" s="44" t="s">
        <v>17</v>
      </c>
      <c r="M11" s="46" t="s">
        <v>15</v>
      </c>
      <c r="N11" s="47" t="s">
        <v>16</v>
      </c>
      <c r="O11" s="47" t="s">
        <v>88</v>
      </c>
    </row>
    <row r="12" spans="1:15">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5" ht="27" customHeight="1" thickBot="1">
      <c r="A13" s="191" t="s">
        <v>48</v>
      </c>
      <c r="B13" s="232" t="s">
        <v>346</v>
      </c>
      <c r="C13" s="199"/>
      <c r="D13" s="199"/>
      <c r="E13" s="199"/>
      <c r="F13" s="199"/>
      <c r="G13" s="199"/>
      <c r="H13" s="199"/>
      <c r="I13" s="199"/>
      <c r="J13" s="199"/>
      <c r="K13" s="198"/>
      <c r="L13" s="198"/>
      <c r="M13" s="198"/>
      <c r="N13" s="198"/>
      <c r="O13" s="206"/>
    </row>
    <row r="14" spans="1:15" ht="28.8" thickTop="1" thickBot="1">
      <c r="A14" s="192"/>
      <c r="B14" s="108" t="s">
        <v>25</v>
      </c>
      <c r="C14" s="97" t="s">
        <v>192</v>
      </c>
      <c r="D14" s="53" t="s">
        <v>39</v>
      </c>
      <c r="E14" s="114">
        <v>200</v>
      </c>
      <c r="F14" s="80"/>
      <c r="G14" s="80"/>
      <c r="H14" s="80"/>
      <c r="I14" s="164">
        <v>0</v>
      </c>
      <c r="J14" s="132"/>
      <c r="K14" s="136">
        <f>(I14/100*J14)</f>
        <v>0</v>
      </c>
      <c r="L14" s="165">
        <f>SUM(I14+K14)</f>
        <v>0</v>
      </c>
      <c r="M14" s="136">
        <f>I14*E14</f>
        <v>0</v>
      </c>
      <c r="N14" s="136">
        <f>M14/100*J14</f>
        <v>0</v>
      </c>
      <c r="O14" s="136">
        <f>M14+N14</f>
        <v>0</v>
      </c>
    </row>
    <row r="15" spans="1:15" ht="15" thickTop="1" thickBot="1">
      <c r="A15" s="192"/>
      <c r="B15" s="108" t="s">
        <v>26</v>
      </c>
      <c r="C15" s="97" t="s">
        <v>193</v>
      </c>
      <c r="D15" s="53" t="s">
        <v>39</v>
      </c>
      <c r="E15" s="114">
        <v>40</v>
      </c>
      <c r="F15" s="68"/>
      <c r="G15" s="68"/>
      <c r="H15" s="68"/>
      <c r="I15" s="168">
        <v>0</v>
      </c>
      <c r="J15" s="134"/>
      <c r="K15" s="136">
        <f t="shared" ref="K15:K22" si="0">(I15/100*J15)</f>
        <v>0</v>
      </c>
      <c r="L15" s="165">
        <f t="shared" ref="L15:L22" si="1">SUM(I15+K15)</f>
        <v>0</v>
      </c>
      <c r="M15" s="136">
        <f t="shared" ref="M15:M22" si="2">I15*E15</f>
        <v>0</v>
      </c>
      <c r="N15" s="136">
        <f t="shared" ref="N15:N22" si="3">M15/100*J15</f>
        <v>0</v>
      </c>
      <c r="O15" s="136">
        <f t="shared" ref="O15:O22" si="4">M15+N15</f>
        <v>0</v>
      </c>
    </row>
    <row r="16" spans="1:15" ht="15" thickTop="1" thickBot="1">
      <c r="A16" s="192"/>
      <c r="B16" s="108" t="s">
        <v>27</v>
      </c>
      <c r="C16" s="97" t="s">
        <v>194</v>
      </c>
      <c r="D16" s="53" t="s">
        <v>39</v>
      </c>
      <c r="E16" s="114">
        <v>50</v>
      </c>
      <c r="F16" s="68"/>
      <c r="G16" s="68"/>
      <c r="H16" s="68"/>
      <c r="I16" s="168">
        <v>0</v>
      </c>
      <c r="J16" s="134"/>
      <c r="K16" s="136">
        <f t="shared" si="0"/>
        <v>0</v>
      </c>
      <c r="L16" s="165">
        <f t="shared" si="1"/>
        <v>0</v>
      </c>
      <c r="M16" s="136">
        <f t="shared" si="2"/>
        <v>0</v>
      </c>
      <c r="N16" s="136">
        <f t="shared" si="3"/>
        <v>0</v>
      </c>
      <c r="O16" s="136">
        <f t="shared" si="4"/>
        <v>0</v>
      </c>
    </row>
    <row r="17" spans="1:15" ht="28.8" thickTop="1" thickBot="1">
      <c r="A17" s="192"/>
      <c r="B17" s="108" t="s">
        <v>28</v>
      </c>
      <c r="C17" s="97" t="s">
        <v>336</v>
      </c>
      <c r="D17" s="53" t="s">
        <v>39</v>
      </c>
      <c r="E17" s="114">
        <v>250</v>
      </c>
      <c r="F17" s="68"/>
      <c r="G17" s="68"/>
      <c r="H17" s="68"/>
      <c r="I17" s="168">
        <v>0</v>
      </c>
      <c r="J17" s="134"/>
      <c r="K17" s="136">
        <f t="shared" si="0"/>
        <v>0</v>
      </c>
      <c r="L17" s="165">
        <f t="shared" si="1"/>
        <v>0</v>
      </c>
      <c r="M17" s="136">
        <f t="shared" si="2"/>
        <v>0</v>
      </c>
      <c r="N17" s="136">
        <f t="shared" si="3"/>
        <v>0</v>
      </c>
      <c r="O17" s="136">
        <f t="shared" si="4"/>
        <v>0</v>
      </c>
    </row>
    <row r="18" spans="1:15" ht="28.8" thickTop="1" thickBot="1">
      <c r="A18" s="192"/>
      <c r="B18" s="108" t="s">
        <v>29</v>
      </c>
      <c r="C18" s="97" t="s">
        <v>195</v>
      </c>
      <c r="D18" s="53" t="s">
        <v>39</v>
      </c>
      <c r="E18" s="114">
        <v>100</v>
      </c>
      <c r="F18" s="68"/>
      <c r="G18" s="68"/>
      <c r="H18" s="68"/>
      <c r="I18" s="168">
        <v>0</v>
      </c>
      <c r="J18" s="134"/>
      <c r="K18" s="139">
        <f t="shared" si="0"/>
        <v>0</v>
      </c>
      <c r="L18" s="165">
        <f t="shared" si="1"/>
        <v>0</v>
      </c>
      <c r="M18" s="136">
        <f t="shared" si="2"/>
        <v>0</v>
      </c>
      <c r="N18" s="136">
        <f t="shared" si="3"/>
        <v>0</v>
      </c>
      <c r="O18" s="136">
        <f t="shared" si="4"/>
        <v>0</v>
      </c>
    </row>
    <row r="19" spans="1:15" ht="28.8" thickTop="1" thickBot="1">
      <c r="A19" s="192"/>
      <c r="B19" s="108" t="s">
        <v>30</v>
      </c>
      <c r="C19" s="97" t="s">
        <v>196</v>
      </c>
      <c r="D19" s="53" t="s">
        <v>39</v>
      </c>
      <c r="E19" s="114">
        <v>100</v>
      </c>
      <c r="F19" s="68"/>
      <c r="G19" s="68"/>
      <c r="H19" s="68"/>
      <c r="I19" s="168">
        <v>0</v>
      </c>
      <c r="J19" s="134"/>
      <c r="K19" s="136">
        <f t="shared" si="0"/>
        <v>0</v>
      </c>
      <c r="L19" s="167">
        <f t="shared" si="1"/>
        <v>0</v>
      </c>
      <c r="M19" s="136">
        <f t="shared" si="2"/>
        <v>0</v>
      </c>
      <c r="N19" s="136">
        <f t="shared" si="3"/>
        <v>0</v>
      </c>
      <c r="O19" s="136">
        <f t="shared" si="4"/>
        <v>0</v>
      </c>
    </row>
    <row r="20" spans="1:15" ht="15" thickTop="1" thickBot="1">
      <c r="A20" s="192"/>
      <c r="B20" s="108" t="s">
        <v>31</v>
      </c>
      <c r="C20" s="97" t="s">
        <v>197</v>
      </c>
      <c r="D20" s="53" t="s">
        <v>39</v>
      </c>
      <c r="E20" s="114">
        <v>300</v>
      </c>
      <c r="F20" s="68"/>
      <c r="G20" s="68"/>
      <c r="H20" s="68"/>
      <c r="I20" s="168">
        <v>0</v>
      </c>
      <c r="J20" s="134"/>
      <c r="K20" s="140">
        <f t="shared" si="0"/>
        <v>0</v>
      </c>
      <c r="L20" s="165">
        <f t="shared" si="1"/>
        <v>0</v>
      </c>
      <c r="M20" s="136">
        <f t="shared" si="2"/>
        <v>0</v>
      </c>
      <c r="N20" s="136">
        <f t="shared" si="3"/>
        <v>0</v>
      </c>
      <c r="O20" s="137">
        <f t="shared" si="4"/>
        <v>0</v>
      </c>
    </row>
    <row r="21" spans="1:15" ht="15" thickTop="1" thickBot="1">
      <c r="A21" s="192"/>
      <c r="B21" s="108" t="s">
        <v>32</v>
      </c>
      <c r="C21" s="97" t="s">
        <v>179</v>
      </c>
      <c r="D21" s="53" t="s">
        <v>39</v>
      </c>
      <c r="E21" s="114">
        <v>1000</v>
      </c>
      <c r="F21" s="68"/>
      <c r="G21" s="68"/>
      <c r="H21" s="68"/>
      <c r="I21" s="168">
        <v>0</v>
      </c>
      <c r="J21" s="134"/>
      <c r="K21" s="136">
        <f t="shared" si="0"/>
        <v>0</v>
      </c>
      <c r="L21" s="165">
        <f t="shared" si="1"/>
        <v>0</v>
      </c>
      <c r="M21" s="136">
        <f t="shared" si="2"/>
        <v>0</v>
      </c>
      <c r="N21" s="136">
        <f t="shared" si="3"/>
        <v>0</v>
      </c>
      <c r="O21" s="136">
        <f t="shared" si="4"/>
        <v>0</v>
      </c>
    </row>
    <row r="22" spans="1:15" ht="15" thickTop="1" thickBot="1">
      <c r="A22" s="193"/>
      <c r="B22" s="108" t="s">
        <v>33</v>
      </c>
      <c r="C22" s="97" t="s">
        <v>198</v>
      </c>
      <c r="D22" s="53" t="s">
        <v>39</v>
      </c>
      <c r="E22" s="114">
        <v>70</v>
      </c>
      <c r="F22" s="68"/>
      <c r="G22" s="68"/>
      <c r="H22" s="68"/>
      <c r="I22" s="168">
        <v>0</v>
      </c>
      <c r="J22" s="134"/>
      <c r="K22" s="136">
        <f t="shared" si="0"/>
        <v>0</v>
      </c>
      <c r="L22" s="165">
        <f t="shared" si="1"/>
        <v>0</v>
      </c>
      <c r="M22" s="136">
        <f t="shared" si="2"/>
        <v>0</v>
      </c>
      <c r="N22" s="136">
        <f t="shared" si="3"/>
        <v>0</v>
      </c>
      <c r="O22" s="148">
        <f t="shared" si="4"/>
        <v>0</v>
      </c>
    </row>
    <row r="23" spans="1:15" ht="15" thickTop="1" thickBot="1">
      <c r="C23" s="40"/>
      <c r="G23" s="40"/>
      <c r="H23" s="40"/>
      <c r="J23" s="40"/>
      <c r="K23" s="40"/>
      <c r="M23" s="40"/>
      <c r="N23" s="40"/>
      <c r="O23" s="58">
        <f>SUM(O14:O22)</f>
        <v>0</v>
      </c>
    </row>
    <row r="24" spans="1:15" ht="15" thickTop="1" thickBot="1">
      <c r="A24" s="91" t="s">
        <v>134</v>
      </c>
      <c r="C24" s="40"/>
      <c r="G24" s="40"/>
      <c r="H24" s="25" t="s">
        <v>78</v>
      </c>
      <c r="N24" s="40"/>
      <c r="O24" s="42"/>
    </row>
    <row r="25" spans="1:15" ht="15" thickTop="1" thickBot="1">
      <c r="A25" s="59"/>
      <c r="B25" s="60"/>
      <c r="C25" s="25" t="s">
        <v>34</v>
      </c>
    </row>
    <row r="26" spans="1:15" ht="15" thickTop="1" thickBot="1"/>
    <row r="27" spans="1:15" ht="15" thickTop="1" thickBot="1">
      <c r="A27" s="61"/>
      <c r="B27" s="60"/>
      <c r="C27" s="25" t="s">
        <v>36</v>
      </c>
    </row>
    <row r="28" spans="1:15" ht="15" thickTop="1" thickBot="1">
      <c r="A28" s="62"/>
    </row>
    <row r="29" spans="1:15" ht="15" thickTop="1" thickBot="1">
      <c r="A29" s="63"/>
      <c r="B29" s="64"/>
      <c r="C29" s="25" t="s">
        <v>35</v>
      </c>
    </row>
    <row r="30" spans="1:15" ht="14.4" thickTop="1">
      <c r="A30" s="65"/>
    </row>
    <row r="32" spans="1:15">
      <c r="A32" s="25" t="s">
        <v>38</v>
      </c>
    </row>
    <row r="33" spans="1:1">
      <c r="A33" s="25" t="s">
        <v>42</v>
      </c>
    </row>
  </sheetData>
  <mergeCells count="13">
    <mergeCell ref="A13:A22"/>
    <mergeCell ref="B13:O13"/>
    <mergeCell ref="M10:O10"/>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dimension ref="A1:O27"/>
  <sheetViews>
    <sheetView topLeftCell="A7"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6" width="9.88671875" style="25" customWidth="1"/>
    <col min="7" max="7" width="12.5546875" style="25" customWidth="1"/>
    <col min="8" max="8" width="28.886718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123</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6.2" customHeight="1" thickTop="1"/>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9" customHeight="1" thickBot="1">
      <c r="A12" s="191" t="s">
        <v>49</v>
      </c>
      <c r="B12" s="197" t="s">
        <v>199</v>
      </c>
      <c r="C12" s="198"/>
      <c r="D12" s="199"/>
      <c r="E12" s="199"/>
      <c r="F12" s="199"/>
      <c r="G12" s="199"/>
      <c r="H12" s="199"/>
      <c r="I12" s="199"/>
      <c r="J12" s="199"/>
      <c r="K12" s="198"/>
      <c r="L12" s="198"/>
      <c r="M12" s="198"/>
      <c r="N12" s="198"/>
      <c r="O12" s="206"/>
    </row>
    <row r="13" spans="1:15" ht="42.6" thickTop="1" thickBot="1">
      <c r="A13" s="192"/>
      <c r="B13" s="108" t="s">
        <v>25</v>
      </c>
      <c r="C13" s="97" t="s">
        <v>200</v>
      </c>
      <c r="D13" s="53" t="s">
        <v>39</v>
      </c>
      <c r="E13" s="114">
        <v>250</v>
      </c>
      <c r="F13" s="80"/>
      <c r="G13" s="80"/>
      <c r="H13" s="80"/>
      <c r="I13" s="164">
        <v>0</v>
      </c>
      <c r="J13" s="132"/>
      <c r="K13" s="136">
        <f>(I13/100*J13)</f>
        <v>0</v>
      </c>
      <c r="L13" s="165">
        <f>SUM(I13+K13)</f>
        <v>0</v>
      </c>
      <c r="M13" s="139">
        <f>I13*E13</f>
        <v>0</v>
      </c>
      <c r="N13" s="136">
        <f>M13/100*J13</f>
        <v>0</v>
      </c>
      <c r="O13" s="136">
        <f>M13+N13</f>
        <v>0</v>
      </c>
    </row>
    <row r="14" spans="1:15" ht="28.8" thickTop="1" thickBot="1">
      <c r="A14" s="192"/>
      <c r="B14" s="108" t="s">
        <v>26</v>
      </c>
      <c r="C14" s="97" t="s">
        <v>201</v>
      </c>
      <c r="D14" s="53" t="s">
        <v>39</v>
      </c>
      <c r="E14" s="114">
        <v>250</v>
      </c>
      <c r="F14" s="68"/>
      <c r="G14" s="68"/>
      <c r="H14" s="68"/>
      <c r="I14" s="168">
        <v>0</v>
      </c>
      <c r="J14" s="134"/>
      <c r="K14" s="139">
        <f t="shared" ref="K14:K16" si="0">(I14/100*J14)</f>
        <v>0</v>
      </c>
      <c r="L14" s="165">
        <f t="shared" ref="L14:L16" si="1">SUM(I14+K14)</f>
        <v>0</v>
      </c>
      <c r="M14" s="136">
        <f t="shared" ref="M14:M16" si="2">I14*E14</f>
        <v>0</v>
      </c>
      <c r="N14" s="136">
        <f>M14/100*J14</f>
        <v>0</v>
      </c>
      <c r="O14" s="136">
        <f t="shared" ref="O14:O16" si="3">M14+N14</f>
        <v>0</v>
      </c>
    </row>
    <row r="15" spans="1:15" ht="15" thickTop="1" thickBot="1">
      <c r="A15" s="192"/>
      <c r="B15" s="108" t="s">
        <v>27</v>
      </c>
      <c r="C15" s="97" t="s">
        <v>174</v>
      </c>
      <c r="D15" s="53" t="s">
        <v>39</v>
      </c>
      <c r="E15" s="114">
        <v>300</v>
      </c>
      <c r="F15" s="68"/>
      <c r="G15" s="68"/>
      <c r="H15" s="68"/>
      <c r="I15" s="168">
        <v>0</v>
      </c>
      <c r="J15" s="134"/>
      <c r="K15" s="136">
        <f t="shared" si="0"/>
        <v>0</v>
      </c>
      <c r="L15" s="165">
        <f t="shared" si="1"/>
        <v>0</v>
      </c>
      <c r="M15" s="136">
        <f t="shared" si="2"/>
        <v>0</v>
      </c>
      <c r="N15" s="150">
        <f t="shared" ref="N15:N16" si="4">M15/100*J15</f>
        <v>0</v>
      </c>
      <c r="O15" s="136">
        <f t="shared" si="3"/>
        <v>0</v>
      </c>
    </row>
    <row r="16" spans="1:15" ht="26.25" customHeight="1" thickTop="1" thickBot="1">
      <c r="A16" s="193"/>
      <c r="B16" s="108" t="s">
        <v>28</v>
      </c>
      <c r="C16" s="97" t="s">
        <v>202</v>
      </c>
      <c r="D16" s="53" t="s">
        <v>39</v>
      </c>
      <c r="E16" s="114">
        <v>300</v>
      </c>
      <c r="F16" s="68"/>
      <c r="G16" s="68"/>
      <c r="H16" s="68"/>
      <c r="I16" s="168">
        <v>0</v>
      </c>
      <c r="J16" s="134"/>
      <c r="K16" s="136">
        <f t="shared" si="0"/>
        <v>0</v>
      </c>
      <c r="L16" s="165">
        <f t="shared" si="1"/>
        <v>0</v>
      </c>
      <c r="M16" s="136">
        <f t="shared" si="2"/>
        <v>0</v>
      </c>
      <c r="N16" s="136">
        <f t="shared" si="4"/>
        <v>0</v>
      </c>
      <c r="O16" s="148">
        <f t="shared" si="3"/>
        <v>0</v>
      </c>
    </row>
    <row r="17" spans="1:15" ht="15" thickTop="1" thickBot="1">
      <c r="C17" s="40"/>
      <c r="G17" s="40"/>
      <c r="H17" s="40"/>
      <c r="J17" s="40"/>
      <c r="K17" s="40"/>
      <c r="M17" s="40"/>
      <c r="N17" s="40"/>
      <c r="O17" s="58">
        <f>SUM(O13:O16)</f>
        <v>0</v>
      </c>
    </row>
    <row r="18" spans="1:15" ht="15" thickTop="1" thickBot="1">
      <c r="A18" s="91" t="s">
        <v>134</v>
      </c>
      <c r="C18" s="40"/>
      <c r="G18" s="40"/>
      <c r="H18" s="25" t="s">
        <v>79</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3">
    <mergeCell ref="A12:A16"/>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dimension ref="A1:P36"/>
  <sheetViews>
    <sheetView topLeftCell="A10"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33203125" customWidth="1"/>
    <col min="6" max="6" width="9.88671875" customWidth="1"/>
    <col min="7" max="7" width="11.5546875" customWidth="1"/>
    <col min="8" max="8" width="28.6640625" customWidth="1"/>
    <col min="9" max="15" width="9.6640625" customWidth="1"/>
  </cols>
  <sheetData>
    <row r="1" spans="1:16">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c r="A3" s="25" t="s">
        <v>92</v>
      </c>
      <c r="B3" s="25"/>
      <c r="C3" s="25"/>
      <c r="D3" s="25" t="s">
        <v>93</v>
      </c>
      <c r="E3" s="25"/>
      <c r="F3" s="25"/>
      <c r="G3" s="27"/>
      <c r="H3" s="28"/>
      <c r="I3" s="28"/>
      <c r="J3" s="28"/>
      <c r="K3" s="28"/>
      <c r="L3" s="28"/>
    </row>
    <row r="4" spans="1:16">
      <c r="A4" s="25" t="s">
        <v>1</v>
      </c>
      <c r="B4" s="25"/>
      <c r="C4" s="25"/>
      <c r="D4" s="26" t="s">
        <v>135</v>
      </c>
      <c r="E4" s="25"/>
      <c r="F4" s="25"/>
      <c r="G4" s="27"/>
      <c r="H4" s="26"/>
      <c r="I4" s="29" t="s">
        <v>122</v>
      </c>
      <c r="J4" s="28"/>
      <c r="K4" s="28"/>
      <c r="L4" s="28"/>
    </row>
    <row r="5" spans="1:16">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5.6" thickTop="1" thickBot="1">
      <c r="A7" s="181" t="s">
        <v>95</v>
      </c>
      <c r="B7" s="181"/>
      <c r="C7" s="181"/>
      <c r="D7" s="34" t="s">
        <v>96</v>
      </c>
      <c r="E7" s="35"/>
      <c r="F7" s="36"/>
      <c r="G7" s="37"/>
      <c r="H7" s="37"/>
      <c r="I7" s="37"/>
      <c r="J7" s="37"/>
      <c r="K7" s="37"/>
      <c r="L7" s="38"/>
    </row>
    <row r="8" spans="1:16" ht="15" thickTop="1"/>
    <row r="9" spans="1:16" s="25" customFormat="1"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s="25" customFormat="1" ht="27.6">
      <c r="A10" s="187"/>
      <c r="B10" s="189"/>
      <c r="C10" s="190"/>
      <c r="D10" s="185"/>
      <c r="E10" s="185"/>
      <c r="F10" s="190"/>
      <c r="G10" s="185"/>
      <c r="H10" s="190"/>
      <c r="I10" s="44" t="s">
        <v>15</v>
      </c>
      <c r="J10" s="45" t="s">
        <v>18</v>
      </c>
      <c r="K10" s="44" t="s">
        <v>16</v>
      </c>
      <c r="L10" s="44" t="s">
        <v>17</v>
      </c>
      <c r="M10" s="46"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63.75" customHeight="1" thickBot="1">
      <c r="A12" s="191" t="s">
        <v>50</v>
      </c>
      <c r="B12" s="197" t="s">
        <v>203</v>
      </c>
      <c r="C12" s="198"/>
      <c r="D12" s="199"/>
      <c r="E12" s="199"/>
      <c r="F12" s="199"/>
      <c r="G12" s="199"/>
      <c r="H12" s="199"/>
      <c r="I12" s="199"/>
      <c r="J12" s="199"/>
      <c r="K12" s="198"/>
      <c r="L12" s="198"/>
      <c r="M12" s="198"/>
      <c r="N12" s="198"/>
      <c r="O12" s="206"/>
      <c r="P12" s="78"/>
    </row>
    <row r="13" spans="1:16" s="25" customFormat="1" ht="21" customHeight="1" thickTop="1" thickBot="1">
      <c r="A13" s="192"/>
      <c r="B13" s="110" t="s">
        <v>25</v>
      </c>
      <c r="C13" s="97" t="s">
        <v>172</v>
      </c>
      <c r="D13" s="116" t="s">
        <v>39</v>
      </c>
      <c r="E13" s="115">
        <v>400</v>
      </c>
      <c r="F13" s="80"/>
      <c r="G13" s="80"/>
      <c r="H13" s="80"/>
      <c r="I13" s="164">
        <v>0</v>
      </c>
      <c r="J13" s="132"/>
      <c r="K13" s="136">
        <f>(I13/100*J13)</f>
        <v>0</v>
      </c>
      <c r="L13" s="165">
        <f>SUM(I13+K13)</f>
        <v>0</v>
      </c>
      <c r="M13" s="136">
        <f>I13*E13</f>
        <v>0</v>
      </c>
      <c r="N13" s="136">
        <f>M13/100*J13</f>
        <v>0</v>
      </c>
      <c r="O13" s="136">
        <f>M13+N13</f>
        <v>0</v>
      </c>
    </row>
    <row r="14" spans="1:16" s="25" customFormat="1" ht="24" customHeight="1" thickTop="1" thickBot="1">
      <c r="A14" s="192"/>
      <c r="B14" s="110" t="s">
        <v>26</v>
      </c>
      <c r="C14" s="97" t="s">
        <v>204</v>
      </c>
      <c r="D14" s="116" t="s">
        <v>39</v>
      </c>
      <c r="E14" s="115">
        <v>200</v>
      </c>
      <c r="F14" s="68"/>
      <c r="G14" s="68"/>
      <c r="H14" s="68"/>
      <c r="I14" s="164">
        <v>0</v>
      </c>
      <c r="J14" s="134"/>
      <c r="K14" s="136">
        <f t="shared" ref="K14:K25" si="0">(I14/100*J14)</f>
        <v>0</v>
      </c>
      <c r="L14" s="165">
        <f t="shared" ref="L14:L25" si="1">SUM(I14+K14)</f>
        <v>0</v>
      </c>
      <c r="M14" s="136">
        <f t="shared" ref="M14:M25" si="2">I14*E14</f>
        <v>0</v>
      </c>
      <c r="N14" s="136">
        <f t="shared" ref="N14:N25" si="3">M14/100*J14</f>
        <v>0</v>
      </c>
      <c r="O14" s="136">
        <f t="shared" ref="O14:O25" si="4">M14+N14</f>
        <v>0</v>
      </c>
    </row>
    <row r="15" spans="1:16" s="25" customFormat="1" ht="24" customHeight="1" thickTop="1" thickBot="1">
      <c r="A15" s="192"/>
      <c r="B15" s="110" t="s">
        <v>27</v>
      </c>
      <c r="C15" s="97" t="s">
        <v>205</v>
      </c>
      <c r="D15" s="116" t="s">
        <v>39</v>
      </c>
      <c r="E15" s="115">
        <v>400</v>
      </c>
      <c r="F15" s="68"/>
      <c r="G15" s="68"/>
      <c r="H15" s="68"/>
      <c r="I15" s="164">
        <v>0</v>
      </c>
      <c r="J15" s="134"/>
      <c r="K15" s="136">
        <f t="shared" si="0"/>
        <v>0</v>
      </c>
      <c r="L15" s="165">
        <f t="shared" si="1"/>
        <v>0</v>
      </c>
      <c r="M15" s="136">
        <f t="shared" si="2"/>
        <v>0</v>
      </c>
      <c r="N15" s="136">
        <f t="shared" si="3"/>
        <v>0</v>
      </c>
      <c r="O15" s="136">
        <f t="shared" si="4"/>
        <v>0</v>
      </c>
    </row>
    <row r="16" spans="1:16" s="25" customFormat="1" ht="24" customHeight="1" thickTop="1" thickBot="1">
      <c r="A16" s="192"/>
      <c r="B16" s="110" t="s">
        <v>28</v>
      </c>
      <c r="C16" s="97" t="s">
        <v>206</v>
      </c>
      <c r="D16" s="116" t="s">
        <v>39</v>
      </c>
      <c r="E16" s="115">
        <v>100</v>
      </c>
      <c r="F16" s="68"/>
      <c r="G16" s="68"/>
      <c r="H16" s="68"/>
      <c r="I16" s="164">
        <v>0</v>
      </c>
      <c r="J16" s="134"/>
      <c r="K16" s="136">
        <f t="shared" si="0"/>
        <v>0</v>
      </c>
      <c r="L16" s="165">
        <f t="shared" si="1"/>
        <v>0</v>
      </c>
      <c r="M16" s="136">
        <f t="shared" si="2"/>
        <v>0</v>
      </c>
      <c r="N16" s="136">
        <f t="shared" si="3"/>
        <v>0</v>
      </c>
      <c r="O16" s="136">
        <f t="shared" si="4"/>
        <v>0</v>
      </c>
    </row>
    <row r="17" spans="1:15" s="25" customFormat="1" ht="24" customHeight="1" thickTop="1" thickBot="1">
      <c r="A17" s="192"/>
      <c r="B17" s="110" t="s">
        <v>29</v>
      </c>
      <c r="C17" s="97" t="s">
        <v>207</v>
      </c>
      <c r="D17" s="116" t="s">
        <v>39</v>
      </c>
      <c r="E17" s="115">
        <v>150</v>
      </c>
      <c r="F17" s="68"/>
      <c r="G17" s="68"/>
      <c r="H17" s="68"/>
      <c r="I17" s="164">
        <v>0</v>
      </c>
      <c r="J17" s="134"/>
      <c r="K17" s="136">
        <f t="shared" si="0"/>
        <v>0</v>
      </c>
      <c r="L17" s="165">
        <f t="shared" si="1"/>
        <v>0</v>
      </c>
      <c r="M17" s="136">
        <f t="shared" si="2"/>
        <v>0</v>
      </c>
      <c r="N17" s="136">
        <f t="shared" si="3"/>
        <v>0</v>
      </c>
      <c r="O17" s="136">
        <f t="shared" si="4"/>
        <v>0</v>
      </c>
    </row>
    <row r="18" spans="1:15" s="25" customFormat="1" ht="24" customHeight="1" thickTop="1" thickBot="1">
      <c r="A18" s="192"/>
      <c r="B18" s="110" t="s">
        <v>30</v>
      </c>
      <c r="C18" s="97" t="s">
        <v>208</v>
      </c>
      <c r="D18" s="116" t="s">
        <v>39</v>
      </c>
      <c r="E18" s="115">
        <v>150</v>
      </c>
      <c r="F18" s="68"/>
      <c r="G18" s="68"/>
      <c r="H18" s="68"/>
      <c r="I18" s="164">
        <v>0</v>
      </c>
      <c r="J18" s="134"/>
      <c r="K18" s="136">
        <f t="shared" si="0"/>
        <v>0</v>
      </c>
      <c r="L18" s="165">
        <f t="shared" si="1"/>
        <v>0</v>
      </c>
      <c r="M18" s="136">
        <f t="shared" si="2"/>
        <v>0</v>
      </c>
      <c r="N18" s="136">
        <f t="shared" si="3"/>
        <v>0</v>
      </c>
      <c r="O18" s="136">
        <f t="shared" si="4"/>
        <v>0</v>
      </c>
    </row>
    <row r="19" spans="1:15" s="25" customFormat="1" ht="24" customHeight="1" thickTop="1" thickBot="1">
      <c r="A19" s="192"/>
      <c r="B19" s="110" t="s">
        <v>31</v>
      </c>
      <c r="C19" s="97" t="s">
        <v>209</v>
      </c>
      <c r="D19" s="116" t="s">
        <v>39</v>
      </c>
      <c r="E19" s="115">
        <v>300</v>
      </c>
      <c r="F19" s="68"/>
      <c r="G19" s="68"/>
      <c r="H19" s="68"/>
      <c r="I19" s="164">
        <v>0</v>
      </c>
      <c r="J19" s="134"/>
      <c r="K19" s="136">
        <f t="shared" si="0"/>
        <v>0</v>
      </c>
      <c r="L19" s="169">
        <f t="shared" si="1"/>
        <v>0</v>
      </c>
      <c r="M19" s="136">
        <f t="shared" si="2"/>
        <v>0</v>
      </c>
      <c r="N19" s="136">
        <f t="shared" si="3"/>
        <v>0</v>
      </c>
      <c r="O19" s="136">
        <f t="shared" si="4"/>
        <v>0</v>
      </c>
    </row>
    <row r="20" spans="1:15" s="25" customFormat="1" ht="24" customHeight="1" thickTop="1" thickBot="1">
      <c r="A20" s="192"/>
      <c r="B20" s="110" t="s">
        <v>32</v>
      </c>
      <c r="C20" s="97" t="s">
        <v>177</v>
      </c>
      <c r="D20" s="116" t="s">
        <v>39</v>
      </c>
      <c r="E20" s="115">
        <v>500</v>
      </c>
      <c r="F20" s="68"/>
      <c r="G20" s="68"/>
      <c r="H20" s="68"/>
      <c r="I20" s="164">
        <v>0</v>
      </c>
      <c r="J20" s="134"/>
      <c r="K20" s="136">
        <f t="shared" si="0"/>
        <v>0</v>
      </c>
      <c r="L20" s="165">
        <f t="shared" si="1"/>
        <v>0</v>
      </c>
      <c r="M20" s="136">
        <f t="shared" si="2"/>
        <v>0</v>
      </c>
      <c r="N20" s="136">
        <f t="shared" si="3"/>
        <v>0</v>
      </c>
      <c r="O20" s="136">
        <f t="shared" si="4"/>
        <v>0</v>
      </c>
    </row>
    <row r="21" spans="1:15" s="25" customFormat="1" ht="24" customHeight="1" thickTop="1" thickBot="1">
      <c r="A21" s="192"/>
      <c r="B21" s="110" t="s">
        <v>33</v>
      </c>
      <c r="C21" s="97" t="s">
        <v>210</v>
      </c>
      <c r="D21" s="116" t="s">
        <v>39</v>
      </c>
      <c r="E21" s="115">
        <v>300</v>
      </c>
      <c r="F21" s="68"/>
      <c r="G21" s="68"/>
      <c r="H21" s="68"/>
      <c r="I21" s="164">
        <v>0</v>
      </c>
      <c r="J21" s="134"/>
      <c r="K21" s="136">
        <f t="shared" si="0"/>
        <v>0</v>
      </c>
      <c r="L21" s="165">
        <f t="shared" si="1"/>
        <v>0</v>
      </c>
      <c r="M21" s="136">
        <f t="shared" si="2"/>
        <v>0</v>
      </c>
      <c r="N21" s="136">
        <f t="shared" si="3"/>
        <v>0</v>
      </c>
      <c r="O21" s="136">
        <f t="shared" si="4"/>
        <v>0</v>
      </c>
    </row>
    <row r="22" spans="1:15" s="25" customFormat="1" ht="24" customHeight="1" thickTop="1" thickBot="1">
      <c r="A22" s="192"/>
      <c r="B22" s="110" t="s">
        <v>43</v>
      </c>
      <c r="C22" s="97" t="s">
        <v>335</v>
      </c>
      <c r="D22" s="116" t="s">
        <v>39</v>
      </c>
      <c r="E22" s="115">
        <v>6000</v>
      </c>
      <c r="F22" s="68"/>
      <c r="G22" s="68"/>
      <c r="H22" s="68"/>
      <c r="I22" s="164">
        <v>0</v>
      </c>
      <c r="J22" s="134"/>
      <c r="K22" s="136">
        <f t="shared" si="0"/>
        <v>0</v>
      </c>
      <c r="L22" s="165">
        <f t="shared" si="1"/>
        <v>0</v>
      </c>
      <c r="M22" s="136">
        <f t="shared" si="2"/>
        <v>0</v>
      </c>
      <c r="N22" s="136">
        <f t="shared" si="3"/>
        <v>0</v>
      </c>
      <c r="O22" s="136">
        <f t="shared" si="4"/>
        <v>0</v>
      </c>
    </row>
    <row r="23" spans="1:15" s="25" customFormat="1" ht="24" customHeight="1" thickTop="1" thickBot="1">
      <c r="A23" s="192"/>
      <c r="B23" s="110" t="s">
        <v>139</v>
      </c>
      <c r="C23" s="97" t="s">
        <v>211</v>
      </c>
      <c r="D23" s="116" t="s">
        <v>39</v>
      </c>
      <c r="E23" s="115">
        <v>2000</v>
      </c>
      <c r="F23" s="68"/>
      <c r="G23" s="68"/>
      <c r="H23" s="68"/>
      <c r="I23" s="164">
        <v>0</v>
      </c>
      <c r="J23" s="134"/>
      <c r="K23" s="136">
        <f t="shared" si="0"/>
        <v>0</v>
      </c>
      <c r="L23" s="165">
        <f t="shared" si="1"/>
        <v>0</v>
      </c>
      <c r="M23" s="136">
        <f t="shared" si="2"/>
        <v>0</v>
      </c>
      <c r="N23" s="148">
        <f t="shared" si="3"/>
        <v>0</v>
      </c>
      <c r="O23" s="149">
        <f t="shared" si="4"/>
        <v>0</v>
      </c>
    </row>
    <row r="24" spans="1:15" s="25" customFormat="1" ht="24" customHeight="1" thickTop="1" thickBot="1">
      <c r="A24" s="192"/>
      <c r="B24" s="110" t="s">
        <v>140</v>
      </c>
      <c r="C24" s="97" t="s">
        <v>212</v>
      </c>
      <c r="D24" s="116" t="s">
        <v>39</v>
      </c>
      <c r="E24" s="115">
        <v>4000</v>
      </c>
      <c r="F24" s="68"/>
      <c r="G24" s="68"/>
      <c r="H24" s="68"/>
      <c r="I24" s="164">
        <v>0</v>
      </c>
      <c r="J24" s="134"/>
      <c r="K24" s="136">
        <f t="shared" si="0"/>
        <v>0</v>
      </c>
      <c r="L24" s="165">
        <f t="shared" si="1"/>
        <v>0</v>
      </c>
      <c r="M24" s="136">
        <f t="shared" si="2"/>
        <v>0</v>
      </c>
      <c r="N24" s="136">
        <f t="shared" si="3"/>
        <v>0</v>
      </c>
      <c r="O24" s="137">
        <f t="shared" si="4"/>
        <v>0</v>
      </c>
    </row>
    <row r="25" spans="1:15" s="25" customFormat="1" ht="24" customHeight="1" thickTop="1" thickBot="1">
      <c r="A25" s="193"/>
      <c r="B25" s="110" t="s">
        <v>141</v>
      </c>
      <c r="C25" s="97" t="s">
        <v>213</v>
      </c>
      <c r="D25" s="116" t="s">
        <v>39</v>
      </c>
      <c r="E25" s="115">
        <v>5000</v>
      </c>
      <c r="F25" s="68"/>
      <c r="G25" s="68"/>
      <c r="H25" s="68"/>
      <c r="I25" s="164">
        <v>0</v>
      </c>
      <c r="J25" s="134"/>
      <c r="K25" s="136">
        <f t="shared" si="0"/>
        <v>0</v>
      </c>
      <c r="L25" s="165">
        <f t="shared" si="1"/>
        <v>0</v>
      </c>
      <c r="M25" s="136">
        <f t="shared" si="2"/>
        <v>0</v>
      </c>
      <c r="N25" s="136">
        <f t="shared" si="3"/>
        <v>0</v>
      </c>
      <c r="O25" s="148">
        <f t="shared" si="4"/>
        <v>0</v>
      </c>
    </row>
    <row r="26" spans="1:15" s="25" customFormat="1" ht="15" thickTop="1" thickBot="1">
      <c r="C26" s="40"/>
      <c r="G26" s="40"/>
      <c r="H26" s="40"/>
      <c r="J26" s="40"/>
      <c r="K26" s="40"/>
      <c r="M26" s="40"/>
      <c r="N26" s="40"/>
      <c r="O26" s="58">
        <f>SUM(O13:O25)</f>
        <v>0</v>
      </c>
    </row>
    <row r="27" spans="1:15" ht="15.6" customHeight="1" thickTop="1" thickBot="1">
      <c r="A27" s="91" t="s">
        <v>134</v>
      </c>
      <c r="H27" t="s">
        <v>80</v>
      </c>
    </row>
    <row r="28" spans="1:15" ht="15.6" thickTop="1" thickBot="1">
      <c r="A28" s="2"/>
      <c r="B28" s="4"/>
      <c r="C28" t="s">
        <v>34</v>
      </c>
    </row>
    <row r="29" spans="1:15" ht="15.6" thickTop="1" thickBot="1"/>
    <row r="30" spans="1:15" ht="15.6" thickTop="1" thickBot="1">
      <c r="A30" s="8"/>
      <c r="B30" s="4"/>
      <c r="C30" t="s">
        <v>36</v>
      </c>
    </row>
    <row r="31" spans="1:15" ht="15.6" thickTop="1" thickBot="1">
      <c r="A31" s="9"/>
    </row>
    <row r="32" spans="1:15" ht="15.6" thickTop="1" thickBot="1">
      <c r="A32" s="7"/>
      <c r="B32" s="5"/>
      <c r="C32" t="s">
        <v>35</v>
      </c>
    </row>
    <row r="33" spans="1:1" ht="15" thickTop="1">
      <c r="A33" s="6"/>
    </row>
    <row r="35" spans="1:1">
      <c r="A35" t="s">
        <v>38</v>
      </c>
    </row>
    <row r="36" spans="1:1">
      <c r="A36" t="s">
        <v>42</v>
      </c>
    </row>
  </sheetData>
  <mergeCells count="13">
    <mergeCell ref="A12:A2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dimension ref="A1:P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6">
      <c r="A1" s="25" t="s">
        <v>89</v>
      </c>
      <c r="D1" s="26" t="s">
        <v>0</v>
      </c>
      <c r="G1" s="27"/>
      <c r="H1" s="28"/>
      <c r="I1" s="28"/>
      <c r="J1" s="28"/>
      <c r="K1" s="28"/>
      <c r="L1" s="28"/>
    </row>
    <row r="2" spans="1:16">
      <c r="A2" s="25" t="s">
        <v>90</v>
      </c>
      <c r="D2" s="25" t="s">
        <v>91</v>
      </c>
      <c r="G2" s="27"/>
      <c r="H2" s="28"/>
      <c r="I2" s="28"/>
      <c r="J2" s="28"/>
      <c r="K2" s="28"/>
      <c r="L2" s="28"/>
    </row>
    <row r="3" spans="1:16">
      <c r="A3" s="25" t="s">
        <v>92</v>
      </c>
      <c r="D3" s="25" t="s">
        <v>93</v>
      </c>
      <c r="G3" s="27"/>
      <c r="H3" s="28"/>
      <c r="I3" s="28"/>
      <c r="J3" s="28"/>
      <c r="K3" s="28"/>
      <c r="L3" s="28"/>
    </row>
    <row r="4" spans="1:16">
      <c r="A4" s="25" t="s">
        <v>1</v>
      </c>
      <c r="D4" s="26" t="s">
        <v>135</v>
      </c>
      <c r="G4" s="27"/>
      <c r="H4" s="26"/>
      <c r="I4" s="29" t="s">
        <v>121</v>
      </c>
      <c r="J4" s="28"/>
      <c r="K4" s="28"/>
      <c r="L4" s="28"/>
    </row>
    <row r="5" spans="1:16">
      <c r="A5" s="25" t="s">
        <v>94</v>
      </c>
      <c r="D5" s="30" t="s">
        <v>133</v>
      </c>
      <c r="E5" s="30"/>
      <c r="F5" s="30"/>
      <c r="G5" s="31"/>
      <c r="H5" s="32"/>
      <c r="I5" s="32"/>
      <c r="J5" s="28"/>
      <c r="K5" s="28"/>
      <c r="L5" s="28"/>
    </row>
    <row r="6" spans="1:16" ht="14.4" thickBot="1">
      <c r="C6" s="33"/>
      <c r="F6" s="27"/>
      <c r="G6" s="28"/>
      <c r="H6" s="28"/>
      <c r="I6" s="28"/>
      <c r="J6" s="28"/>
      <c r="K6" s="28"/>
      <c r="L6" s="28"/>
    </row>
    <row r="7" spans="1:16" ht="15" thickTop="1" thickBot="1">
      <c r="A7" s="181" t="s">
        <v>95</v>
      </c>
      <c r="B7" s="181"/>
      <c r="C7" s="181"/>
      <c r="D7" s="34" t="s">
        <v>96</v>
      </c>
      <c r="E7" s="35"/>
      <c r="F7" s="36"/>
      <c r="G7" s="37"/>
      <c r="H7" s="37"/>
      <c r="I7" s="37"/>
      <c r="J7" s="37"/>
      <c r="K7" s="37"/>
      <c r="L7" s="38"/>
    </row>
    <row r="8" spans="1:16" ht="14.4" thickTop="1"/>
    <row r="9" spans="1:16"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ht="27.6">
      <c r="A10" s="187"/>
      <c r="B10" s="189"/>
      <c r="C10" s="190"/>
      <c r="D10" s="185"/>
      <c r="E10" s="185"/>
      <c r="F10" s="190"/>
      <c r="G10" s="185"/>
      <c r="H10" s="190"/>
      <c r="I10" s="44" t="s">
        <v>15</v>
      </c>
      <c r="J10" s="45" t="s">
        <v>18</v>
      </c>
      <c r="K10" s="44" t="s">
        <v>16</v>
      </c>
      <c r="L10" s="44" t="s">
        <v>17</v>
      </c>
      <c r="M10" s="46" t="s">
        <v>15</v>
      </c>
      <c r="N10" s="47" t="s">
        <v>16</v>
      </c>
      <c r="O10" s="47" t="s">
        <v>88</v>
      </c>
    </row>
    <row r="11" spans="1:16"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ht="39.75" customHeight="1" thickBot="1">
      <c r="A12" s="191" t="s">
        <v>51</v>
      </c>
      <c r="B12" s="197" t="s">
        <v>214</v>
      </c>
      <c r="C12" s="198"/>
      <c r="D12" s="199"/>
      <c r="E12" s="199"/>
      <c r="F12" s="199"/>
      <c r="G12" s="199"/>
      <c r="H12" s="199"/>
      <c r="I12" s="199"/>
      <c r="J12" s="199"/>
      <c r="K12" s="198"/>
      <c r="L12" s="198"/>
      <c r="M12" s="198"/>
      <c r="N12" s="198"/>
      <c r="O12" s="206"/>
      <c r="P12" s="78"/>
    </row>
    <row r="13" spans="1:16" ht="16.5" customHeight="1" thickTop="1" thickBot="1">
      <c r="A13" s="192"/>
      <c r="B13" s="108" t="s">
        <v>25</v>
      </c>
      <c r="C13" s="97" t="s">
        <v>215</v>
      </c>
      <c r="D13" s="53" t="s">
        <v>39</v>
      </c>
      <c r="E13" s="114">
        <v>2500</v>
      </c>
      <c r="F13" s="80"/>
      <c r="G13" s="80"/>
      <c r="H13" s="80"/>
      <c r="I13" s="164">
        <v>0</v>
      </c>
      <c r="J13" s="132"/>
      <c r="K13" s="136">
        <f>(I13/100*J13)</f>
        <v>0</v>
      </c>
      <c r="L13" s="165">
        <f>SUM(I13+K13)</f>
        <v>0</v>
      </c>
      <c r="M13" s="136">
        <f>I13*E13</f>
        <v>0</v>
      </c>
      <c r="N13" s="136">
        <f>M13/100*J13</f>
        <v>0</v>
      </c>
      <c r="O13" s="136">
        <f>M13+N13</f>
        <v>0</v>
      </c>
    </row>
    <row r="14" spans="1:16" ht="15" thickTop="1" thickBot="1">
      <c r="A14" s="192"/>
      <c r="B14" s="108" t="s">
        <v>26</v>
      </c>
      <c r="C14" s="97" t="s">
        <v>216</v>
      </c>
      <c r="D14" s="53" t="s">
        <v>39</v>
      </c>
      <c r="E14" s="114">
        <v>1000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6" ht="15" thickTop="1" thickBot="1">
      <c r="A15" s="193"/>
      <c r="B15" s="108" t="s">
        <v>27</v>
      </c>
      <c r="C15" s="97" t="s">
        <v>217</v>
      </c>
      <c r="D15" s="53" t="s">
        <v>39</v>
      </c>
      <c r="E15" s="114">
        <v>3000</v>
      </c>
      <c r="F15" s="68"/>
      <c r="G15" s="68"/>
      <c r="H15" s="68"/>
      <c r="I15" s="164">
        <v>0</v>
      </c>
      <c r="J15" s="134"/>
      <c r="K15" s="136">
        <f t="shared" si="0"/>
        <v>0</v>
      </c>
      <c r="L15" s="165">
        <f t="shared" si="1"/>
        <v>0</v>
      </c>
      <c r="M15" s="136">
        <f t="shared" si="2"/>
        <v>0</v>
      </c>
      <c r="N15" s="136">
        <f t="shared" si="3"/>
        <v>0</v>
      </c>
      <c r="O15" s="148">
        <f t="shared" si="4"/>
        <v>0</v>
      </c>
    </row>
    <row r="16" spans="1:16" ht="15" thickTop="1" thickBot="1">
      <c r="C16" s="40"/>
      <c r="G16" s="40"/>
      <c r="H16" s="40"/>
      <c r="J16" s="40"/>
      <c r="K16" s="40"/>
      <c r="M16" s="40"/>
      <c r="N16" s="40"/>
      <c r="O16" s="58">
        <f>SUM(O13:O15)</f>
        <v>0</v>
      </c>
    </row>
    <row r="17" spans="1:8" ht="15" thickTop="1" thickBot="1">
      <c r="A17" s="91" t="s">
        <v>134</v>
      </c>
      <c r="H17" s="25" t="s">
        <v>81</v>
      </c>
    </row>
    <row r="18" spans="1:8" ht="15" thickTop="1" thickBot="1">
      <c r="A18" s="59"/>
      <c r="B18" s="60"/>
      <c r="C18" s="25" t="s">
        <v>34</v>
      </c>
    </row>
    <row r="19" spans="1:8" ht="15" thickTop="1" thickBot="1"/>
    <row r="20" spans="1:8" ht="15" thickTop="1" thickBot="1">
      <c r="A20" s="61"/>
      <c r="B20" s="60"/>
      <c r="C20" s="25" t="s">
        <v>36</v>
      </c>
    </row>
    <row r="21" spans="1:8" ht="15" thickTop="1" thickBot="1">
      <c r="A21" s="62"/>
    </row>
    <row r="22" spans="1:8" ht="15" thickTop="1" thickBot="1">
      <c r="A22" s="63"/>
      <c r="B22" s="64"/>
      <c r="C22" s="25" t="s">
        <v>35</v>
      </c>
    </row>
    <row r="23" spans="1:8" ht="14.4" thickTop="1">
      <c r="A23" s="65"/>
    </row>
    <row r="25" spans="1:8">
      <c r="A25" s="25" t="s">
        <v>38</v>
      </c>
    </row>
    <row r="26" spans="1:8">
      <c r="A26" s="25" t="s">
        <v>42</v>
      </c>
    </row>
  </sheetData>
  <mergeCells count="13">
    <mergeCell ref="A12:A1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26</vt:i4>
      </vt:variant>
      <vt:variant>
        <vt:lpstr>Pomenované rozsahy</vt:lpstr>
      </vt:variant>
      <vt:variant>
        <vt:i4>26</vt:i4>
      </vt:variant>
    </vt:vector>
  </HeadingPairs>
  <TitlesOfParts>
    <vt:vector size="52" baseType="lpstr">
      <vt:lpstr>Časť 1</vt:lpstr>
      <vt:lpstr>Časť 2</vt:lpstr>
      <vt:lpstr>Časť 3</vt:lpstr>
      <vt:lpstr>Časť 4</vt:lpstr>
      <vt:lpstr>Časť 5</vt:lpstr>
      <vt:lpstr>Časť 6</vt:lpstr>
      <vt:lpstr>Časť 7</vt:lpstr>
      <vt:lpstr>Časť 8</vt:lpstr>
      <vt:lpstr>Časť 9</vt:lpstr>
      <vt:lpstr>Časť 10</vt:lpstr>
      <vt:lpstr>Časť 11</vt:lpstr>
      <vt:lpstr>Časť 12</vt:lpstr>
      <vt:lpstr>Časť 13</vt:lpstr>
      <vt:lpstr>Časť 14</vt:lpstr>
      <vt:lpstr>Časť 15</vt:lpstr>
      <vt:lpstr>Časť 16</vt:lpstr>
      <vt:lpstr>Časť 17</vt:lpstr>
      <vt:lpstr>Časť 18</vt:lpstr>
      <vt:lpstr>Časť 19</vt:lpstr>
      <vt:lpstr>Časť 20</vt:lpstr>
      <vt:lpstr>Časť 21</vt:lpstr>
      <vt:lpstr>Časť 22</vt:lpstr>
      <vt:lpstr>Časť 23</vt:lpstr>
      <vt:lpstr>Časť 24</vt:lpstr>
      <vt:lpstr>Časť 25</vt:lpstr>
      <vt:lpstr>Časť 26</vt:lpstr>
      <vt:lpstr>'Časť 1'!Oblasť_tlače</vt:lpstr>
      <vt:lpstr>'Časť 10'!Oblasť_tlače</vt:lpstr>
      <vt:lpstr>'Časť 11'!Oblasť_tlače</vt:lpstr>
      <vt:lpstr>'Časť 12'!Oblasť_tlače</vt:lpstr>
      <vt:lpstr>'Časť 13'!Oblasť_tlače</vt:lpstr>
      <vt:lpstr>'Časť 14'!Oblasť_tlače</vt:lpstr>
      <vt:lpstr>'Časť 15'!Oblasť_tlače</vt:lpstr>
      <vt:lpstr>'Časť 16'!Oblasť_tlače</vt:lpstr>
      <vt:lpstr>'Časť 17'!Oblasť_tlače</vt:lpstr>
      <vt:lpstr>'Časť 18'!Oblasť_tlače</vt:lpstr>
      <vt:lpstr>'Časť 19'!Oblasť_tlače</vt:lpstr>
      <vt:lpstr>'Časť 2'!Oblasť_tlače</vt:lpstr>
      <vt:lpstr>'Časť 20'!Oblasť_tlače</vt:lpstr>
      <vt:lpstr>'Časť 21'!Oblasť_tlače</vt:lpstr>
      <vt:lpstr>'Časť 22'!Oblasť_tlače</vt:lpstr>
      <vt:lpstr>'Časť 23'!Oblasť_tlače</vt:lpstr>
      <vt:lpstr>'Časť 24'!Oblasť_tlače</vt:lpstr>
      <vt:lpstr>'Časť 25'!Oblasť_tlače</vt:lpstr>
      <vt:lpstr>'Časť 26'!Oblasť_tlače</vt:lpstr>
      <vt:lpstr>'Časť 3'!Oblasť_tlače</vt:lpstr>
      <vt:lpstr>'Časť 4'!Oblasť_tlače</vt:lpstr>
      <vt:lpstr>'Časť 5'!Oblasť_tlače</vt:lpstr>
      <vt:lpstr>'Časť 6'!Oblasť_tlače</vt:lpstr>
      <vt:lpstr>'Časť 7'!Oblasť_tlače</vt:lpstr>
      <vt:lpstr>'Časť 8'!Oblasť_tlače</vt:lpstr>
      <vt:lpstr>'Časť 9'!Oblasť_tlače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Soláriková Otília, Ing.</dc:creator>
  <cp:lastModifiedBy>beneova.ivana</cp:lastModifiedBy>
  <cp:lastPrinted>2018-09-20T17:41:31Z</cp:lastPrinted>
  <dcterms:created xsi:type="dcterms:W3CDTF">2017-04-03T05:14:06Z</dcterms:created>
  <dcterms:modified xsi:type="dcterms:W3CDTF">2018-10-01T13:30:25Z</dcterms:modified>
</cp:coreProperties>
</file>