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LAboratorium\535. Glukózový analyzátor\08. Josephine\"/>
    </mc:Choice>
  </mc:AlternateContent>
  <bookViews>
    <workbookView xWindow="0" yWindow="0" windowWidth="28800" windowHeight="11985" tabRatio="727" activeTab="1"/>
  </bookViews>
  <sheets>
    <sheet name="Príloha č. 1 " sheetId="23" r:id="rId1"/>
    <sheet name="Príloha č. 2" sheetId="24" r:id="rId2"/>
    <sheet name="Príloha č.3" sheetId="13" r:id="rId3"/>
  </sheets>
  <externalReferences>
    <externalReference r:id="rId4"/>
  </externalReferences>
  <definedNames>
    <definedName name="_xlnm.Print_Area" localSheetId="1">'Príloha č. 2'!$A$1:$N$29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4" l="1"/>
  <c r="N9" i="24"/>
  <c r="L9" i="24"/>
  <c r="K9" i="24"/>
  <c r="B23" i="24" l="1"/>
  <c r="B22" i="24"/>
  <c r="C19" i="24"/>
  <c r="C18" i="24"/>
  <c r="C17" i="24"/>
  <c r="C16" i="24"/>
  <c r="K8" i="24"/>
  <c r="L8" i="24" s="1"/>
  <c r="N8" i="24" s="1"/>
  <c r="A2" i="24"/>
</calcChain>
</file>

<file path=xl/sharedStrings.xml><?xml version="1.0" encoding="utf-8"?>
<sst xmlns="http://schemas.openxmlformats.org/spreadsheetml/2006/main" count="152" uniqueCount="100">
  <si>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</si>
  <si>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</si>
  <si>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</si>
  <si>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</si>
  <si>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</si>
  <si>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</si>
  <si>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</si>
  <si>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</si>
  <si>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</si>
  <si>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</si>
  <si>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</si>
  <si>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</si>
  <si>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</si>
  <si>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</si>
  <si>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</si>
  <si>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</si>
  <si>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</si>
  <si>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</si>
  <si>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</si>
  <si>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Pracovné zaradenie:</t>
  </si>
  <si>
    <t>ŠPECIFIKÁCIA PREDMETU ZÁKAZKY</t>
  </si>
  <si>
    <t>5.</t>
  </si>
  <si>
    <t>6.</t>
  </si>
  <si>
    <t>7.</t>
  </si>
  <si>
    <t>8.</t>
  </si>
  <si>
    <t>9.</t>
  </si>
  <si>
    <t>Podpis a pečiatka uchádzača</t>
  </si>
  <si>
    <t>A.</t>
  </si>
  <si>
    <t>áno</t>
  </si>
  <si>
    <t>ks</t>
  </si>
  <si>
    <t>10.</t>
  </si>
  <si>
    <t>Popis predmetu:</t>
  </si>
  <si>
    <t>Týmto potvrdzujem, že všetky uvedené informácie sú pravdivé.</t>
  </si>
  <si>
    <t>Kontaktná osoba dodávateľa pre účely overenia si informácií týkajúcich sa technických parametrov ponúkaného produktu:</t>
  </si>
  <si>
    <t>Zoznam subdodávateľov a podiel subdodávok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</si>
  <si>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</si>
  <si>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IČO, zápis do príslušného obchodného registra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</si>
  <si>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</si>
  <si>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</si>
  <si>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</si>
  <si>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</si>
  <si>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</si>
  <si>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</si>
  <si>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</si>
  <si>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</si>
  <si>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</si>
  <si>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* údaje o osobe oprávnenej konať za subdodávateľa v rozsahu meno a priezvisko, adresa pobytu, dátum narodenia budú doplnené úspešným uchádzačom najneskôr v čase podpisu zmluvy.</t>
  </si>
  <si>
    <t xml:space="preserve">Podpis 
</t>
  </si>
  <si>
    <t>ŠTRUKTÚROVANÝ ROZPOČET CENY</t>
  </si>
  <si>
    <t>Por. č.</t>
  </si>
  <si>
    <t>Názov položky</t>
  </si>
  <si>
    <t>Mer. 
jed.
(MJ)</t>
  </si>
  <si>
    <t>Množstvo</t>
  </si>
  <si>
    <t>Názov ponúkaného produktu uchádzača</t>
  </si>
  <si>
    <t>Katalógové číslo</t>
  </si>
  <si>
    <t>Kód MZ SR</t>
  </si>
  <si>
    <t>Kód ŠUKL</t>
  </si>
  <si>
    <t xml:space="preserve">Jednotková cena za požadovaný počet MJ v EUR </t>
  </si>
  <si>
    <t>bez DPH</t>
  </si>
  <si>
    <t>Sadzba DPH
v %</t>
  </si>
  <si>
    <t>DPH</t>
  </si>
  <si>
    <t>s DPH</t>
  </si>
  <si>
    <t>11.</t>
  </si>
  <si>
    <t>12.</t>
  </si>
  <si>
    <t>- cena jednotlivej položky</t>
  </si>
  <si>
    <t>- kritérium</t>
  </si>
  <si>
    <t>Celková cena za požadovaný počet MJ v EUR</t>
  </si>
  <si>
    <t>13.</t>
  </si>
  <si>
    <t>14.</t>
  </si>
  <si>
    <t>Položka č. 1 - Glukózový analyzátor:</t>
  </si>
  <si>
    <t xml:space="preserve">požaduje sa nový, nepoužívaný glukózový analyzátor </t>
  </si>
  <si>
    <t>plnoautomatický analyzátor glukózy a laktátu</t>
  </si>
  <si>
    <t>karusel na min. 30 vzoriek, samostatný karusel na kalibrátory a kontroly</t>
  </si>
  <si>
    <t xml:space="preserve">merané parametre: glukóza / laktát v krvi, sére, plazme 
</t>
  </si>
  <si>
    <t>automatická kalibrácia</t>
  </si>
  <si>
    <t>rozsah merania:</t>
  </si>
  <si>
    <t>glukóza: od 0,5 - 0,6 do 45 - 50 mmol/l</t>
  </si>
  <si>
    <t>6.2</t>
  </si>
  <si>
    <t>laktát: 0.5 - cca 30 mmol/l</t>
  </si>
  <si>
    <t>6.3</t>
  </si>
  <si>
    <t>krátky čas merania</t>
  </si>
  <si>
    <t>6.4</t>
  </si>
  <si>
    <t>presnosť - CV cca 1,5%</t>
  </si>
  <si>
    <t xml:space="preserve">čítačka čiarových kódov </t>
  </si>
  <si>
    <t>6.6</t>
  </si>
  <si>
    <t>archivácia a tlač výsledkov</t>
  </si>
  <si>
    <t>6.7</t>
  </si>
  <si>
    <t>možnosť zapojenia do siete – Laboratórneho informačného systému (LIS ako súčasť NISu) a možnosť napojenia externej tlačiarne</t>
  </si>
  <si>
    <t xml:space="preserve">súčasťou dodávky glukózového analyzátora bude aj senzor s minimálnym počtom 3 000 meraní </t>
  </si>
  <si>
    <t xml:space="preserve">Glukózový analyzátor
</t>
  </si>
  <si>
    <t>senzor so životnosťou min. 2 mesiacov</t>
  </si>
  <si>
    <t>Doplňujúce informácie:</t>
  </si>
  <si>
    <t>Termín dodania prístroja</t>
  </si>
  <si>
    <t>kalendárnych dní</t>
  </si>
  <si>
    <t>Záručná doba prístroja</t>
  </si>
  <si>
    <t>mesiacov</t>
  </si>
  <si>
    <t>Cena servisnej hodiny na mimozáručný servis počas záručnej doby</t>
  </si>
  <si>
    <t>na hodinu</t>
  </si>
  <si>
    <t>Glukózový analyzátor</t>
  </si>
  <si>
    <t>Senzor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</si>
</sst>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0" fillId="0" borderId="0"/>
  </cellStyleXfs>
  <cellXfs count="20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49" fontId="4" fillId="0" borderId="0" xfId="0" applyNumberFormat="1" applyFont="1" applyBorder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/>
    <xf numFmtId="0" fontId="9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vertical="center" wrapText="1"/>
    </xf>
    <xf numFmtId="0" fontId="9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9" fillId="0" borderId="0" xfId="3" applyFont="1" applyAlignment="1">
      <alignment vertical="center" wrapText="1"/>
    </xf>
    <xf numFmtId="0" fontId="12" fillId="0" borderId="0" xfId="3" applyFont="1" applyAlignment="1">
      <alignment horizontal="left" vertical="center" wrapText="1"/>
    </xf>
    <xf numFmtId="0" fontId="11" fillId="0" borderId="17" xfId="3" applyFont="1" applyBorder="1" applyAlignment="1">
      <alignment vertical="top" wrapText="1"/>
    </xf>
    <xf numFmtId="0" fontId="11" fillId="0" borderId="18" xfId="3" applyFont="1" applyBorder="1" applyAlignment="1">
      <alignment vertical="top" wrapText="1"/>
    </xf>
    <xf numFmtId="0" fontId="11" fillId="0" borderId="19" xfId="3" applyFont="1" applyBorder="1" applyAlignment="1">
      <alignment horizontal="center" vertical="top" wrapText="1"/>
    </xf>
    <xf numFmtId="0" fontId="11" fillId="0" borderId="20" xfId="3" applyFont="1" applyBorder="1" applyAlignment="1">
      <alignment horizontal="center" vertical="top" wrapText="1"/>
    </xf>
    <xf numFmtId="0" fontId="9" fillId="2" borderId="21" xfId="3" applyFont="1" applyFill="1" applyBorder="1" applyAlignment="1">
      <alignment horizontal="center" vertical="center" wrapText="1"/>
    </xf>
    <xf numFmtId="0" fontId="9" fillId="2" borderId="22" xfId="3" applyFont="1" applyFill="1" applyBorder="1" applyAlignment="1">
      <alignment horizontal="center" vertical="center" wrapText="1"/>
    </xf>
    <xf numFmtId="0" fontId="9" fillId="2" borderId="23" xfId="3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49" fontId="9" fillId="0" borderId="25" xfId="3" applyNumberFormat="1" applyFont="1" applyBorder="1" applyAlignment="1">
      <alignment horizontal="center" vertical="center" wrapText="1"/>
    </xf>
    <xf numFmtId="49" fontId="9" fillId="0" borderId="8" xfId="3" applyNumberFormat="1" applyFont="1" applyBorder="1" applyAlignment="1">
      <alignment horizontal="left" vertical="center" wrapText="1"/>
    </xf>
    <xf numFmtId="9" fontId="9" fillId="0" borderId="8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left" vertical="center" wrapText="1"/>
    </xf>
    <xf numFmtId="9" fontId="9" fillId="0" borderId="26" xfId="3" applyNumberFormat="1" applyFont="1" applyBorder="1" applyAlignment="1">
      <alignment horizontal="center" vertical="center" wrapText="1"/>
    </xf>
    <xf numFmtId="49" fontId="9" fillId="0" borderId="27" xfId="3" applyNumberFormat="1" applyFont="1" applyBorder="1" applyAlignment="1">
      <alignment horizontal="center" vertical="center" wrapText="1"/>
    </xf>
    <xf numFmtId="49" fontId="9" fillId="0" borderId="3" xfId="3" applyNumberFormat="1" applyFont="1" applyBorder="1" applyAlignment="1">
      <alignment horizontal="left" vertical="center" wrapText="1"/>
    </xf>
    <xf numFmtId="9" fontId="9" fillId="0" borderId="3" xfId="3" applyNumberFormat="1" applyFont="1" applyBorder="1" applyAlignment="1">
      <alignment horizontal="center" vertical="center" wrapText="1"/>
    </xf>
    <xf numFmtId="49" fontId="9" fillId="0" borderId="2" xfId="3" applyNumberFormat="1" applyFont="1" applyBorder="1" applyAlignment="1">
      <alignment horizontal="left" vertical="center" wrapText="1"/>
    </xf>
    <xf numFmtId="9" fontId="9" fillId="0" borderId="28" xfId="3" applyNumberFormat="1" applyFont="1" applyBorder="1" applyAlignment="1">
      <alignment horizontal="center" vertical="center" wrapText="1"/>
    </xf>
    <xf numFmtId="49" fontId="9" fillId="0" borderId="29" xfId="3" applyNumberFormat="1" applyFont="1" applyBorder="1" applyAlignment="1">
      <alignment horizontal="center" vertical="center" wrapText="1"/>
    </xf>
    <xf numFmtId="49" fontId="9" fillId="0" borderId="30" xfId="3" applyNumberFormat="1" applyFont="1" applyBorder="1" applyAlignment="1">
      <alignment horizontal="left" vertical="center" wrapText="1"/>
    </xf>
    <xf numFmtId="9" fontId="9" fillId="0" borderId="30" xfId="3" applyNumberFormat="1" applyFont="1" applyBorder="1" applyAlignment="1">
      <alignment horizontal="center" vertical="center" wrapText="1"/>
    </xf>
    <xf numFmtId="49" fontId="9" fillId="0" borderId="31" xfId="3" applyNumberFormat="1" applyFont="1" applyBorder="1" applyAlignment="1">
      <alignment horizontal="left" vertical="center" wrapText="1"/>
    </xf>
    <xf numFmtId="9" fontId="9" fillId="0" borderId="32" xfId="3" applyNumberFormat="1" applyFont="1" applyBorder="1" applyAlignment="1">
      <alignment horizontal="center" vertical="center" wrapText="1"/>
    </xf>
    <xf numFmtId="0" fontId="9" fillId="0" borderId="0" xfId="3" applyNumberFormat="1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0" xfId="3" applyNumberFormat="1" applyFont="1" applyBorder="1" applyAlignment="1">
      <alignment wrapText="1"/>
    </xf>
    <xf numFmtId="14" fontId="9" fillId="0" borderId="0" xfId="3" applyNumberFormat="1" applyFont="1" applyBorder="1" applyAlignment="1">
      <alignment horizontal="left" wrapText="1"/>
    </xf>
    <xf numFmtId="14" fontId="9" fillId="0" borderId="0" xfId="3" applyNumberFormat="1" applyFont="1" applyBorder="1" applyAlignment="1">
      <alignment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Border="1" applyAlignment="1">
      <alignment horizontal="center" vertical="top" wrapText="1"/>
    </xf>
    <xf numFmtId="0" fontId="9" fillId="0" borderId="11" xfId="3" applyFont="1" applyBorder="1" applyAlignment="1">
      <alignment horizontal="center" vertical="top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/>
    <xf numFmtId="49" fontId="11" fillId="2" borderId="22" xfId="3" applyNumberFormat="1" applyFont="1" applyFill="1" applyBorder="1" applyAlignment="1">
      <alignment wrapText="1"/>
    </xf>
    <xf numFmtId="3" fontId="9" fillId="0" borderId="0" xfId="3" applyNumberFormat="1" applyFont="1" applyAlignment="1">
      <alignment horizontal="center"/>
    </xf>
    <xf numFmtId="0" fontId="9" fillId="0" borderId="0" xfId="3" applyFont="1" applyAlignment="1"/>
    <xf numFmtId="0" fontId="14" fillId="0" borderId="0" xfId="3" applyFont="1" applyAlignment="1">
      <alignment horizontal="left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164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9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Border="1" applyAlignment="1" applyProtection="1">
      <alignment horizontal="right" vertical="center" wrapText="1"/>
      <protection locked="0"/>
    </xf>
    <xf numFmtId="164" fontId="1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protection locked="0"/>
    </xf>
    <xf numFmtId="0" fontId="6" fillId="0" borderId="11" xfId="0" applyFont="1" applyBorder="1" applyAlignment="1">
      <alignment horizontal="center" vertical="top" wrapText="1"/>
    </xf>
    <xf numFmtId="0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0" xfId="0" applyFont="1" applyFill="1" applyAlignment="1" applyProtection="1">
      <alignment wrapTex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 applyProtection="1">
      <alignment horizontal="center" vertical="center" wrapText="1"/>
      <protection locked="0"/>
    </xf>
    <xf numFmtId="16" fontId="7" fillId="0" borderId="4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1" fillId="0" borderId="52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55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/>
    </xf>
    <xf numFmtId="164" fontId="18" fillId="0" borderId="0" xfId="0" applyNumberFormat="1" applyFont="1" applyFill="1" applyBorder="1" applyAlignment="1">
      <alignment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wrapText="1"/>
    </xf>
    <xf numFmtId="164" fontId="17" fillId="0" borderId="67" xfId="0" applyNumberFormat="1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 wrapText="1"/>
    </xf>
    <xf numFmtId="164" fontId="1" fillId="5" borderId="55" xfId="0" applyNumberFormat="1" applyFont="1" applyFill="1" applyBorder="1" applyAlignment="1" applyProtection="1">
      <alignment horizontal="right"/>
      <protection locked="0"/>
    </xf>
    <xf numFmtId="49" fontId="1" fillId="0" borderId="70" xfId="0" applyNumberFormat="1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50" xfId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43" xfId="0" applyNumberFormat="1" applyFont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43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center" vertical="top" wrapText="1"/>
      <protection locked="0"/>
    </xf>
    <xf numFmtId="0" fontId="2" fillId="0" borderId="5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7" fillId="0" borderId="57" xfId="0" applyFont="1" applyBorder="1" applyAlignment="1">
      <alignment horizontal="left" vertical="center"/>
    </xf>
    <xf numFmtId="0" fontId="17" fillId="0" borderId="58" xfId="0" applyFont="1" applyBorder="1" applyAlignment="1">
      <alignment horizontal="left" vertical="center"/>
    </xf>
    <xf numFmtId="0" fontId="17" fillId="0" borderId="59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5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 applyProtection="1">
      <alignment horizontal="left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3" fontId="2" fillId="0" borderId="34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12" fillId="0" borderId="0" xfId="3" applyFont="1" applyAlignment="1">
      <alignment horizontal="left" vertical="top" wrapText="1"/>
    </xf>
    <xf numFmtId="0" fontId="14" fillId="0" borderId="0" xfId="3" applyFont="1" applyAlignment="1">
      <alignment horizontal="left" wrapText="1"/>
    </xf>
    <xf numFmtId="0" fontId="13" fillId="0" borderId="0" xfId="3" applyNumberFormat="1" applyFont="1" applyAlignment="1">
      <alignment horizontal="left" vertical="top" wrapText="1"/>
    </xf>
    <xf numFmtId="0" fontId="9" fillId="0" borderId="0" xfId="3" applyFont="1" applyAlignment="1">
      <alignment horizontal="center" wrapText="1"/>
    </xf>
    <xf numFmtId="0" fontId="3" fillId="0" borderId="0" xfId="3" applyFont="1" applyAlignment="1">
      <alignment horizontal="center" wrapText="1"/>
    </xf>
    <xf numFmtId="0" fontId="12" fillId="0" borderId="0" xfId="3" applyFont="1" applyAlignment="1">
      <alignment horizontal="left" vertical="center" wrapText="1"/>
    </xf>
    <xf numFmtId="0" fontId="9" fillId="0" borderId="33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9" fillId="0" borderId="0" xfId="3" applyFont="1" applyAlignment="1">
      <alignment horizontal="left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9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8/02.%20Oddelenie%20VO/01.%20Prebiehaj&#250;ce%20z&#225;kazky/06.%20Bea/LAboratorium/535.%20Gluk&#243;zov&#253;%20analyz&#225;tor/Glukoza%20-%20Pr&#237;lohy%20&#269;.%201,%202,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</sheetNames>
    <sheetDataSet>
      <sheetData sheetId="0">
        <row r="2">
          <cell r="A2" t="str">
            <v>Glukózový analyzátor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43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8.28515625" style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7" x14ac:dyDescent="0.25">
      <c r="A1" s="132" t="s">
        <v>10</v>
      </c>
      <c r="B1" s="132"/>
      <c r="C1" s="132"/>
      <c r="D1" s="132"/>
      <c r="E1" s="105"/>
    </row>
    <row r="2" spans="1:7" ht="15" customHeight="1" x14ac:dyDescent="0.25">
      <c r="A2" s="149" t="s">
        <v>98</v>
      </c>
      <c r="B2" s="149"/>
      <c r="C2" s="149"/>
      <c r="D2" s="149"/>
      <c r="E2" s="149"/>
      <c r="F2" s="149"/>
      <c r="G2" s="149"/>
    </row>
    <row r="3" spans="1:7" ht="15" customHeight="1" x14ac:dyDescent="0.25">
      <c r="A3" s="150"/>
      <c r="B3" s="150"/>
      <c r="C3" s="150"/>
      <c r="D3" s="150"/>
      <c r="E3" s="150"/>
      <c r="F3" s="150"/>
    </row>
    <row r="4" spans="1:7" ht="18.75" customHeight="1" x14ac:dyDescent="0.3">
      <c r="A4" s="151" t="s">
        <v>20</v>
      </c>
      <c r="B4" s="151"/>
      <c r="C4" s="151"/>
      <c r="D4" s="151"/>
      <c r="E4" s="151"/>
      <c r="F4" s="151"/>
      <c r="G4" s="151"/>
    </row>
    <row r="5" spans="1:7" s="4" customFormat="1" ht="15" customHeight="1" x14ac:dyDescent="0.25">
      <c r="A5" s="6"/>
      <c r="B5" s="6"/>
      <c r="C5" s="6"/>
      <c r="D5" s="6"/>
      <c r="E5" s="6"/>
      <c r="F5" s="6"/>
      <c r="G5" s="6"/>
    </row>
    <row r="6" spans="1:7" s="4" customFormat="1" ht="30" customHeight="1" x14ac:dyDescent="0.25">
      <c r="A6" s="152" t="s">
        <v>16</v>
      </c>
      <c r="B6" s="153"/>
      <c r="C6" s="153"/>
      <c r="D6" s="153"/>
      <c r="E6" s="154"/>
      <c r="F6" s="94" t="s">
        <v>18</v>
      </c>
      <c r="G6" s="7" t="s">
        <v>17</v>
      </c>
    </row>
    <row r="7" spans="1:7" s="4" customFormat="1" ht="30" customHeight="1" x14ac:dyDescent="0.25">
      <c r="A7" s="14" t="s">
        <v>27</v>
      </c>
      <c r="B7" s="155" t="s">
        <v>31</v>
      </c>
      <c r="C7" s="155"/>
      <c r="D7" s="155"/>
      <c r="E7" s="155"/>
      <c r="F7" s="155"/>
      <c r="G7" s="155"/>
    </row>
    <row r="8" spans="1:7" s="3" customFormat="1" ht="30" customHeight="1" x14ac:dyDescent="0.25">
      <c r="A8" s="156" t="s">
        <v>69</v>
      </c>
      <c r="B8" s="157"/>
      <c r="C8" s="157"/>
      <c r="D8" s="157"/>
      <c r="E8" s="157"/>
      <c r="F8" s="157"/>
      <c r="G8" s="158"/>
    </row>
    <row r="9" spans="1:7" s="3" customFormat="1" ht="28.5" customHeight="1" x14ac:dyDescent="0.25">
      <c r="A9" s="95" t="s">
        <v>12</v>
      </c>
      <c r="B9" s="159" t="s">
        <v>70</v>
      </c>
      <c r="C9" s="160"/>
      <c r="D9" s="160"/>
      <c r="E9" s="161"/>
      <c r="F9" s="12" t="s">
        <v>28</v>
      </c>
      <c r="G9" s="13"/>
    </row>
    <row r="10" spans="1:7" s="3" customFormat="1" ht="27.75" customHeight="1" x14ac:dyDescent="0.25">
      <c r="A10" s="95" t="s">
        <v>13</v>
      </c>
      <c r="B10" s="142" t="s">
        <v>71</v>
      </c>
      <c r="C10" s="143"/>
      <c r="D10" s="143"/>
      <c r="E10" s="144"/>
      <c r="F10" s="96" t="s">
        <v>28</v>
      </c>
      <c r="G10" s="97"/>
    </row>
    <row r="11" spans="1:7" s="3" customFormat="1" ht="34.5" customHeight="1" x14ac:dyDescent="0.25">
      <c r="A11" s="95" t="s">
        <v>14</v>
      </c>
      <c r="B11" s="142" t="s">
        <v>72</v>
      </c>
      <c r="C11" s="143"/>
      <c r="D11" s="143"/>
      <c r="E11" s="144"/>
      <c r="F11" s="96" t="s">
        <v>28</v>
      </c>
      <c r="G11" s="97"/>
    </row>
    <row r="12" spans="1:7" s="3" customFormat="1" ht="30" customHeight="1" x14ac:dyDescent="0.25">
      <c r="A12" s="95" t="s">
        <v>15</v>
      </c>
      <c r="B12" s="142" t="s">
        <v>73</v>
      </c>
      <c r="C12" s="143"/>
      <c r="D12" s="143"/>
      <c r="E12" s="144"/>
      <c r="F12" s="96" t="s">
        <v>28</v>
      </c>
      <c r="G12" s="97"/>
    </row>
    <row r="13" spans="1:7" s="3" customFormat="1" ht="30" customHeight="1" x14ac:dyDescent="0.25">
      <c r="A13" s="98" t="s">
        <v>21</v>
      </c>
      <c r="B13" s="139" t="s">
        <v>74</v>
      </c>
      <c r="C13" s="140"/>
      <c r="D13" s="140"/>
      <c r="E13" s="141"/>
      <c r="F13" s="96" t="s">
        <v>28</v>
      </c>
      <c r="G13" s="97"/>
    </row>
    <row r="14" spans="1:7" s="3" customFormat="1" ht="30" customHeight="1" x14ac:dyDescent="0.25">
      <c r="A14" s="98" t="s">
        <v>22</v>
      </c>
      <c r="B14" s="139" t="s">
        <v>75</v>
      </c>
      <c r="C14" s="140"/>
      <c r="D14" s="140"/>
      <c r="E14" s="141"/>
      <c r="F14" s="96" t="s">
        <v>28</v>
      </c>
      <c r="G14" s="97"/>
    </row>
    <row r="15" spans="1:7" s="3" customFormat="1" ht="25.5" customHeight="1" x14ac:dyDescent="0.25">
      <c r="A15" s="98">
        <v>43106</v>
      </c>
      <c r="B15" s="142" t="s">
        <v>76</v>
      </c>
      <c r="C15" s="143"/>
      <c r="D15" s="143"/>
      <c r="E15" s="144"/>
      <c r="F15" s="96" t="s">
        <v>28</v>
      </c>
      <c r="G15" s="97"/>
    </row>
    <row r="16" spans="1:7" s="3" customFormat="1" ht="30" customHeight="1" x14ac:dyDescent="0.25">
      <c r="A16" s="99" t="s">
        <v>77</v>
      </c>
      <c r="B16" s="139" t="s">
        <v>78</v>
      </c>
      <c r="C16" s="140"/>
      <c r="D16" s="140"/>
      <c r="E16" s="141"/>
      <c r="F16" s="96" t="s">
        <v>28</v>
      </c>
      <c r="G16" s="97"/>
    </row>
    <row r="17" spans="1:8" s="3" customFormat="1" ht="30" customHeight="1" x14ac:dyDescent="0.25">
      <c r="A17" s="99" t="s">
        <v>79</v>
      </c>
      <c r="B17" s="139" t="s">
        <v>80</v>
      </c>
      <c r="C17" s="140"/>
      <c r="D17" s="140"/>
      <c r="E17" s="141"/>
      <c r="F17" s="96" t="s">
        <v>28</v>
      </c>
      <c r="G17" s="97"/>
    </row>
    <row r="18" spans="1:8" s="3" customFormat="1" ht="30" customHeight="1" x14ac:dyDescent="0.25">
      <c r="A18" s="99" t="s">
        <v>81</v>
      </c>
      <c r="B18" s="139" t="s">
        <v>82</v>
      </c>
      <c r="C18" s="140"/>
      <c r="D18" s="140"/>
      <c r="E18" s="141"/>
      <c r="F18" s="96" t="s">
        <v>28</v>
      </c>
      <c r="G18" s="97"/>
    </row>
    <row r="19" spans="1:8" s="3" customFormat="1" ht="25.5" customHeight="1" x14ac:dyDescent="0.25">
      <c r="A19" s="98">
        <v>43226</v>
      </c>
      <c r="B19" s="142" t="s">
        <v>83</v>
      </c>
      <c r="C19" s="143"/>
      <c r="D19" s="143"/>
      <c r="E19" s="144"/>
      <c r="F19" s="96" t="s">
        <v>28</v>
      </c>
      <c r="G19" s="97"/>
    </row>
    <row r="20" spans="1:8" s="3" customFormat="1" ht="30" customHeight="1" x14ac:dyDescent="0.25">
      <c r="A20" s="99" t="s">
        <v>84</v>
      </c>
      <c r="B20" s="139" t="s">
        <v>85</v>
      </c>
      <c r="C20" s="140"/>
      <c r="D20" s="140"/>
      <c r="E20" s="141"/>
      <c r="F20" s="96" t="s">
        <v>28</v>
      </c>
      <c r="G20" s="97"/>
    </row>
    <row r="21" spans="1:8" s="3" customFormat="1" ht="49.5" customHeight="1" x14ac:dyDescent="0.25">
      <c r="A21" s="99" t="s">
        <v>86</v>
      </c>
      <c r="B21" s="142" t="s">
        <v>87</v>
      </c>
      <c r="C21" s="143"/>
      <c r="D21" s="143"/>
      <c r="E21" s="144"/>
      <c r="F21" s="96" t="s">
        <v>28</v>
      </c>
      <c r="G21" s="97"/>
    </row>
    <row r="22" spans="1:8" s="3" customFormat="1" ht="30" customHeight="1" x14ac:dyDescent="0.25">
      <c r="A22" s="99" t="s">
        <v>23</v>
      </c>
      <c r="B22" s="139" t="s">
        <v>88</v>
      </c>
      <c r="C22" s="140"/>
      <c r="D22" s="140"/>
      <c r="E22" s="141"/>
      <c r="F22" s="96" t="s">
        <v>28</v>
      </c>
      <c r="G22" s="97"/>
    </row>
    <row r="23" spans="1:8" s="3" customFormat="1" ht="30" customHeight="1" thickBot="1" x14ac:dyDescent="0.3">
      <c r="A23" s="99" t="s">
        <v>24</v>
      </c>
      <c r="B23" s="145" t="s">
        <v>90</v>
      </c>
      <c r="C23" s="146"/>
      <c r="D23" s="146"/>
      <c r="E23" s="147"/>
      <c r="F23" s="127" t="s">
        <v>28</v>
      </c>
      <c r="G23" s="97"/>
    </row>
    <row r="24" spans="1:8" s="16" customFormat="1" ht="28.35" customHeight="1" x14ac:dyDescent="0.25">
      <c r="A24" s="148" t="s">
        <v>32</v>
      </c>
      <c r="B24" s="148"/>
      <c r="C24" s="148"/>
      <c r="D24" s="148"/>
      <c r="E24" s="148"/>
      <c r="F24" s="148"/>
      <c r="G24" s="148"/>
    </row>
    <row r="25" spans="1:8" ht="30" customHeight="1" x14ac:dyDescent="0.25">
      <c r="A25" s="130" t="s">
        <v>0</v>
      </c>
      <c r="B25" s="130"/>
      <c r="C25" s="130"/>
      <c r="D25" s="130"/>
      <c r="E25" s="131"/>
      <c r="F25" s="131"/>
    </row>
    <row r="26" spans="1:8" ht="15" customHeight="1" x14ac:dyDescent="0.25">
      <c r="A26" s="130" t="s">
        <v>1</v>
      </c>
      <c r="B26" s="130"/>
      <c r="C26" s="130"/>
      <c r="D26" s="130"/>
      <c r="E26" s="131"/>
      <c r="F26" s="131"/>
    </row>
    <row r="27" spans="1:8" x14ac:dyDescent="0.25">
      <c r="A27" s="130" t="s">
        <v>2</v>
      </c>
      <c r="B27" s="130"/>
      <c r="C27" s="130"/>
      <c r="D27" s="130"/>
      <c r="E27" s="131"/>
      <c r="F27" s="131"/>
    </row>
    <row r="28" spans="1:8" x14ac:dyDescent="0.25">
      <c r="A28" s="130" t="s">
        <v>3</v>
      </c>
      <c r="B28" s="130"/>
      <c r="C28" s="130"/>
      <c r="D28" s="130"/>
      <c r="E28" s="131"/>
      <c r="F28" s="131"/>
    </row>
    <row r="29" spans="1:8" x14ac:dyDescent="0.25">
      <c r="F29" s="105"/>
    </row>
    <row r="30" spans="1:8" s="17" customFormat="1" ht="30" customHeight="1" x14ac:dyDescent="0.25">
      <c r="A30" s="136" t="s">
        <v>33</v>
      </c>
      <c r="B30" s="136"/>
      <c r="C30" s="136"/>
      <c r="D30" s="136"/>
      <c r="E30" s="136"/>
      <c r="F30" s="136"/>
      <c r="G30" s="136"/>
    </row>
    <row r="31" spans="1:8" s="4" customFormat="1" ht="15.75" customHeight="1" x14ac:dyDescent="0.25">
      <c r="A31" s="130" t="s">
        <v>4</v>
      </c>
      <c r="B31" s="130"/>
      <c r="C31" s="130"/>
      <c r="D31" s="130"/>
      <c r="E31" s="137"/>
      <c r="F31" s="137"/>
      <c r="H31" s="2"/>
    </row>
    <row r="32" spans="1:8" s="4" customFormat="1" x14ac:dyDescent="0.25">
      <c r="A32" s="138" t="s">
        <v>19</v>
      </c>
      <c r="B32" s="138"/>
      <c r="C32" s="138"/>
      <c r="D32" s="138"/>
      <c r="E32" s="131"/>
      <c r="F32" s="131"/>
      <c r="H32" s="17"/>
    </row>
    <row r="33" spans="1:8" s="4" customFormat="1" x14ac:dyDescent="0.25">
      <c r="A33" s="130" t="s">
        <v>5</v>
      </c>
      <c r="B33" s="130"/>
      <c r="C33" s="130"/>
      <c r="D33" s="130"/>
      <c r="E33" s="131"/>
      <c r="F33" s="131"/>
      <c r="H33" s="17"/>
    </row>
    <row r="34" spans="1:8" s="4" customFormat="1" x14ac:dyDescent="0.25">
      <c r="A34" s="130" t="s">
        <v>6</v>
      </c>
      <c r="B34" s="130"/>
      <c r="C34" s="130"/>
      <c r="D34" s="130"/>
      <c r="E34" s="131"/>
      <c r="F34" s="131"/>
      <c r="H34" s="17"/>
    </row>
    <row r="36" spans="1:8" ht="15" customHeight="1" x14ac:dyDescent="0.25">
      <c r="A36" s="1" t="s">
        <v>7</v>
      </c>
      <c r="B36" s="132"/>
      <c r="C36" s="132"/>
      <c r="D36" s="132"/>
    </row>
    <row r="37" spans="1:8" ht="15" customHeight="1" x14ac:dyDescent="0.25">
      <c r="A37" s="1" t="s">
        <v>8</v>
      </c>
      <c r="B37" s="133"/>
      <c r="C37" s="133"/>
      <c r="D37" s="133"/>
    </row>
    <row r="38" spans="1:8" ht="39.950000000000003" customHeight="1" x14ac:dyDescent="0.25">
      <c r="F38" s="134"/>
      <c r="G38" s="134"/>
    </row>
    <row r="39" spans="1:8" ht="15" customHeight="1" x14ac:dyDescent="0.25">
      <c r="F39" s="135" t="s">
        <v>26</v>
      </c>
      <c r="G39" s="135"/>
    </row>
    <row r="40" spans="1:8" x14ac:dyDescent="0.25">
      <c r="A40" s="15" t="s">
        <v>9</v>
      </c>
    </row>
    <row r="41" spans="1:8" x14ac:dyDescent="0.25">
      <c r="A41" s="5"/>
      <c r="B41" s="129" t="s">
        <v>11</v>
      </c>
      <c r="C41" s="129"/>
      <c r="D41" s="129"/>
      <c r="E41" s="129"/>
    </row>
    <row r="43" spans="1:8" x14ac:dyDescent="0.25">
      <c r="A43" s="15"/>
    </row>
  </sheetData>
  <mergeCells count="45">
    <mergeCell ref="B13:E13"/>
    <mergeCell ref="A1:D1"/>
    <mergeCell ref="A2:G2"/>
    <mergeCell ref="A3:F3"/>
    <mergeCell ref="A4:G4"/>
    <mergeCell ref="A6:E6"/>
    <mergeCell ref="B7:G7"/>
    <mergeCell ref="A8:G8"/>
    <mergeCell ref="B9:E9"/>
    <mergeCell ref="B10:E10"/>
    <mergeCell ref="B11:E11"/>
    <mergeCell ref="B12:E12"/>
    <mergeCell ref="A25:D25"/>
    <mergeCell ref="E25:F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4:G24"/>
    <mergeCell ref="A33:D33"/>
    <mergeCell ref="E33:F33"/>
    <mergeCell ref="A26:D26"/>
    <mergeCell ref="E26:F26"/>
    <mergeCell ref="A27:D27"/>
    <mergeCell ref="E27:F27"/>
    <mergeCell ref="A28:D28"/>
    <mergeCell ref="E28:F28"/>
    <mergeCell ref="A30:G30"/>
    <mergeCell ref="A31:D31"/>
    <mergeCell ref="E31:F31"/>
    <mergeCell ref="A32:D32"/>
    <mergeCell ref="E32:F32"/>
    <mergeCell ref="B41:E41"/>
    <mergeCell ref="A34:D34"/>
    <mergeCell ref="E34:F34"/>
    <mergeCell ref="B36:D36"/>
    <mergeCell ref="B37:D37"/>
    <mergeCell ref="F38:G38"/>
    <mergeCell ref="F39:G39"/>
  </mergeCells>
  <conditionalFormatting sqref="G9:G15">
    <cfRule type="containsBlanks" dxfId="18" priority="14">
      <formula>LEN(TRIM(G9))=0</formula>
    </cfRule>
  </conditionalFormatting>
  <conditionalFormatting sqref="G16 G18 G22">
    <cfRule type="containsBlanks" dxfId="17" priority="13">
      <formula>LEN(TRIM(G16))=0</formula>
    </cfRule>
  </conditionalFormatting>
  <conditionalFormatting sqref="G23">
    <cfRule type="containsBlanks" dxfId="16" priority="12">
      <formula>LEN(TRIM(G23))=0</formula>
    </cfRule>
  </conditionalFormatting>
  <conditionalFormatting sqref="E25:F28">
    <cfRule type="containsBlanks" dxfId="15" priority="11">
      <formula>LEN(TRIM(E25))=0</formula>
    </cfRule>
  </conditionalFormatting>
  <conditionalFormatting sqref="E25:F28">
    <cfRule type="containsBlanks" dxfId="14" priority="10">
      <formula>LEN(TRIM(E25))=0</formula>
    </cfRule>
  </conditionalFormatting>
  <conditionalFormatting sqref="B36:D37">
    <cfRule type="containsBlanks" dxfId="13" priority="9">
      <formula>LEN(TRIM(B36))=0</formula>
    </cfRule>
  </conditionalFormatting>
  <conditionalFormatting sqref="E31:F31">
    <cfRule type="containsBlanks" dxfId="12" priority="8">
      <formula>LEN(TRIM(E31))=0</formula>
    </cfRule>
  </conditionalFormatting>
  <conditionalFormatting sqref="E32:F34">
    <cfRule type="containsBlanks" dxfId="11" priority="7">
      <formula>LEN(TRIM(E32))=0</formula>
    </cfRule>
  </conditionalFormatting>
  <conditionalFormatting sqref="E31:F34">
    <cfRule type="containsBlanks" dxfId="10" priority="6">
      <formula>LEN(TRIM(E31))=0</formula>
    </cfRule>
  </conditionalFormatting>
  <conditionalFormatting sqref="A41">
    <cfRule type="containsBlanks" dxfId="9" priority="5">
      <formula>LEN(TRIM(A41))=0</formula>
    </cfRule>
  </conditionalFormatting>
  <conditionalFormatting sqref="G17">
    <cfRule type="containsBlanks" dxfId="8" priority="4">
      <formula>LEN(TRIM(G17))=0</formula>
    </cfRule>
  </conditionalFormatting>
  <conditionalFormatting sqref="G19">
    <cfRule type="containsBlanks" dxfId="7" priority="3">
      <formula>LEN(TRIM(G19))=0</formula>
    </cfRule>
  </conditionalFormatting>
  <conditionalFormatting sqref="G20">
    <cfRule type="containsBlanks" dxfId="6" priority="2">
      <formula>LEN(TRIM(G20))=0</formula>
    </cfRule>
  </conditionalFormatting>
  <conditionalFormatting sqref="G21">
    <cfRule type="containsBlanks" dxfId="5" priority="1">
      <formula>LEN(TRIM(G21))=0</formula>
    </cfRule>
  </conditionalFormatting>
  <pageMargins left="0.98425196850393704" right="0.39370078740157483" top="0.98425196850393704" bottom="0.39370078740157483" header="0.31496062992125984" footer="0.31496062992125984"/>
  <pageSetup paperSize="9" scale="69" fitToHeight="0" orientation="portrait" r:id="rId1"/>
  <headerFooter>
    <oddHeader>&amp;L&amp;"Times New Roman,Tučné"&amp;12Príloha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0"/>
  <sheetViews>
    <sheetView showGridLines="0" tabSelected="1" zoomScaleNormal="100" workbookViewId="0">
      <selection activeCell="M15" sqref="M15"/>
    </sheetView>
  </sheetViews>
  <sheetFormatPr defaultRowHeight="15" x14ac:dyDescent="0.25"/>
  <cols>
    <col min="1" max="1" width="5.28515625" style="8" customWidth="1"/>
    <col min="2" max="2" width="44.28515625" style="8" customWidth="1"/>
    <col min="3" max="3" width="10" style="8" customWidth="1"/>
    <col min="4" max="4" width="13.85546875" style="8" customWidth="1"/>
    <col min="5" max="5" width="30.7109375" style="8" customWidth="1"/>
    <col min="6" max="6" width="13.140625" style="8" customWidth="1"/>
    <col min="7" max="7" width="12.5703125" style="8" customWidth="1"/>
    <col min="8" max="8" width="12.140625" style="8" customWidth="1"/>
    <col min="9" max="9" width="15.7109375" style="8" customWidth="1"/>
    <col min="10" max="10" width="7.28515625" style="8" customWidth="1"/>
    <col min="11" max="14" width="15.7109375" style="8" customWidth="1"/>
    <col min="15" max="16384" width="9.140625" style="8"/>
  </cols>
  <sheetData>
    <row r="1" spans="1:14" x14ac:dyDescent="0.25">
      <c r="A1" s="178" t="s">
        <v>10</v>
      </c>
      <c r="B1" s="178"/>
      <c r="C1" s="108"/>
      <c r="D1" s="108"/>
    </row>
    <row r="2" spans="1:14" ht="15" customHeight="1" x14ac:dyDescent="0.25">
      <c r="A2" s="179" t="str">
        <f>'[1]Príloha č. 1'!A2:C2</f>
        <v>Glukózový analyzátor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4" ht="15" customHeight="1" x14ac:dyDescent="0.25">
      <c r="A3" s="180"/>
      <c r="B3" s="180"/>
      <c r="C3" s="180"/>
      <c r="D3" s="180"/>
      <c r="E3" s="180"/>
      <c r="F3" s="109"/>
      <c r="G3" s="109"/>
      <c r="H3" s="109"/>
    </row>
    <row r="4" spans="1:14" s="63" customFormat="1" ht="30" customHeight="1" x14ac:dyDescent="0.25">
      <c r="A4" s="181" t="s">
        <v>48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4" s="64" customFormat="1" ht="28.35" customHeight="1" x14ac:dyDescent="0.25">
      <c r="A5" s="182" t="s">
        <v>49</v>
      </c>
      <c r="B5" s="184" t="s">
        <v>50</v>
      </c>
      <c r="C5" s="182" t="s">
        <v>51</v>
      </c>
      <c r="D5" s="186" t="s">
        <v>52</v>
      </c>
      <c r="E5" s="188" t="s">
        <v>53</v>
      </c>
      <c r="F5" s="188" t="s">
        <v>54</v>
      </c>
      <c r="G5" s="184" t="s">
        <v>55</v>
      </c>
      <c r="H5" s="184" t="s">
        <v>56</v>
      </c>
      <c r="I5" s="190" t="s">
        <v>57</v>
      </c>
      <c r="J5" s="191"/>
      <c r="K5" s="191"/>
      <c r="L5" s="192"/>
      <c r="M5" s="163" t="s">
        <v>66</v>
      </c>
      <c r="N5" s="164"/>
    </row>
    <row r="6" spans="1:14" s="64" customFormat="1" ht="45" customHeight="1" x14ac:dyDescent="0.25">
      <c r="A6" s="183"/>
      <c r="B6" s="185"/>
      <c r="C6" s="183"/>
      <c r="D6" s="187"/>
      <c r="E6" s="189"/>
      <c r="F6" s="189"/>
      <c r="G6" s="185"/>
      <c r="H6" s="185"/>
      <c r="I6" s="65" t="s">
        <v>58</v>
      </c>
      <c r="J6" s="66" t="s">
        <v>59</v>
      </c>
      <c r="K6" s="66" t="s">
        <v>60</v>
      </c>
      <c r="L6" s="67" t="s">
        <v>61</v>
      </c>
      <c r="M6" s="100" t="s">
        <v>58</v>
      </c>
      <c r="N6" s="101" t="s">
        <v>61</v>
      </c>
    </row>
    <row r="7" spans="1:14" s="73" customFormat="1" ht="15" customHeight="1" x14ac:dyDescent="0.25">
      <c r="A7" s="68" t="s">
        <v>12</v>
      </c>
      <c r="B7" s="69" t="s">
        <v>13</v>
      </c>
      <c r="C7" s="70" t="s">
        <v>14</v>
      </c>
      <c r="D7" s="71" t="s">
        <v>15</v>
      </c>
      <c r="E7" s="72" t="s">
        <v>21</v>
      </c>
      <c r="F7" s="72" t="s">
        <v>22</v>
      </c>
      <c r="G7" s="72" t="s">
        <v>23</v>
      </c>
      <c r="H7" s="72" t="s">
        <v>24</v>
      </c>
      <c r="I7" s="72" t="s">
        <v>25</v>
      </c>
      <c r="J7" s="72" t="s">
        <v>30</v>
      </c>
      <c r="K7" s="72" t="s">
        <v>62</v>
      </c>
      <c r="L7" s="72" t="s">
        <v>63</v>
      </c>
      <c r="M7" s="72" t="s">
        <v>67</v>
      </c>
      <c r="N7" s="72" t="s">
        <v>68</v>
      </c>
    </row>
    <row r="8" spans="1:14" s="81" customFormat="1" ht="52.5" customHeight="1" x14ac:dyDescent="0.25">
      <c r="A8" s="176" t="s">
        <v>12</v>
      </c>
      <c r="B8" s="110" t="s">
        <v>89</v>
      </c>
      <c r="C8" s="74" t="s">
        <v>29</v>
      </c>
      <c r="D8" s="75">
        <v>1</v>
      </c>
      <c r="E8" s="76"/>
      <c r="F8" s="76"/>
      <c r="G8" s="76"/>
      <c r="H8" s="76"/>
      <c r="I8" s="77"/>
      <c r="J8" s="78"/>
      <c r="K8" s="79">
        <f t="shared" ref="K8:K9" si="0">I8*J8</f>
        <v>0</v>
      </c>
      <c r="L8" s="80">
        <f t="shared" ref="L8:L9" si="1">I8+K8</f>
        <v>0</v>
      </c>
      <c r="M8" s="102">
        <v>0</v>
      </c>
      <c r="N8" s="102">
        <f t="shared" ref="N8:N9" si="2">L8*D8</f>
        <v>0</v>
      </c>
    </row>
    <row r="9" spans="1:14" s="81" customFormat="1" ht="52.5" customHeight="1" thickBot="1" x14ac:dyDescent="0.3">
      <c r="A9" s="177"/>
      <c r="B9" s="128" t="s">
        <v>99</v>
      </c>
      <c r="C9" s="74" t="s">
        <v>29</v>
      </c>
      <c r="D9" s="75">
        <v>1</v>
      </c>
      <c r="E9" s="76"/>
      <c r="F9" s="76"/>
      <c r="G9" s="76"/>
      <c r="H9" s="76"/>
      <c r="I9" s="77"/>
      <c r="J9" s="78"/>
      <c r="K9" s="79">
        <f t="shared" si="0"/>
        <v>0</v>
      </c>
      <c r="L9" s="80">
        <f t="shared" si="1"/>
        <v>0</v>
      </c>
      <c r="M9" s="102">
        <v>0</v>
      </c>
      <c r="N9" s="102">
        <f t="shared" si="2"/>
        <v>0</v>
      </c>
    </row>
    <row r="10" spans="1:14" s="85" customFormat="1" ht="24.95" customHeight="1" thickBot="1" x14ac:dyDescent="0.3">
      <c r="A10" s="82"/>
      <c r="B10" s="83"/>
      <c r="C10" s="83"/>
      <c r="D10" s="83"/>
      <c r="E10" s="84"/>
      <c r="F10" s="84"/>
      <c r="G10" s="84"/>
      <c r="H10" s="84"/>
      <c r="I10" s="83"/>
      <c r="J10" s="83"/>
      <c r="K10" s="83"/>
      <c r="L10" s="83"/>
      <c r="M10" s="103"/>
      <c r="N10" s="104">
        <f>SUM(N8:N9)</f>
        <v>0</v>
      </c>
    </row>
    <row r="11" spans="1:14" s="113" customFormat="1" ht="30" customHeight="1" thickBot="1" x14ac:dyDescent="0.25">
      <c r="A11" s="111" t="s">
        <v>91</v>
      </c>
      <c r="B11" s="112"/>
      <c r="D11" s="114"/>
      <c r="E11" s="114"/>
      <c r="F11" s="115"/>
      <c r="G11" s="114"/>
      <c r="H11" s="114"/>
      <c r="I11" s="115"/>
      <c r="J11" s="116"/>
    </row>
    <row r="12" spans="1:14" s="113" customFormat="1" ht="30" customHeight="1" x14ac:dyDescent="0.2">
      <c r="A12" s="117">
        <v>1</v>
      </c>
      <c r="B12" s="167" t="s">
        <v>92</v>
      </c>
      <c r="C12" s="168"/>
      <c r="D12" s="169"/>
      <c r="E12" s="118"/>
      <c r="F12" s="119" t="s">
        <v>93</v>
      </c>
      <c r="J12" s="116"/>
    </row>
    <row r="13" spans="1:14" s="113" customFormat="1" ht="30" customHeight="1" x14ac:dyDescent="0.2">
      <c r="A13" s="120">
        <v>2</v>
      </c>
      <c r="B13" s="170" t="s">
        <v>94</v>
      </c>
      <c r="C13" s="171"/>
      <c r="D13" s="172"/>
      <c r="E13" s="121"/>
      <c r="F13" s="122" t="s">
        <v>95</v>
      </c>
      <c r="J13" s="116"/>
    </row>
    <row r="14" spans="1:14" s="113" customFormat="1" ht="30" customHeight="1" thickBot="1" x14ac:dyDescent="0.25">
      <c r="A14" s="123">
        <v>3</v>
      </c>
      <c r="B14" s="173" t="s">
        <v>96</v>
      </c>
      <c r="C14" s="174"/>
      <c r="D14" s="175"/>
      <c r="E14" s="124"/>
      <c r="F14" s="125" t="s">
        <v>97</v>
      </c>
      <c r="J14" s="116"/>
    </row>
    <row r="15" spans="1:14" s="85" customFormat="1" ht="24.95" customHeight="1" x14ac:dyDescent="0.25">
      <c r="A15" s="82"/>
      <c r="B15" s="83"/>
      <c r="C15" s="83"/>
      <c r="D15" s="83"/>
      <c r="E15" s="84"/>
      <c r="F15" s="84"/>
      <c r="G15" s="84"/>
      <c r="H15" s="84"/>
      <c r="I15" s="83"/>
      <c r="J15" s="83"/>
      <c r="K15" s="83"/>
      <c r="L15" s="83"/>
      <c r="M15" s="103"/>
      <c r="N15" s="103"/>
    </row>
    <row r="16" spans="1:14" s="63" customFormat="1" ht="30" customHeight="1" x14ac:dyDescent="0.25">
      <c r="A16" s="165" t="s">
        <v>0</v>
      </c>
      <c r="B16" s="165"/>
      <c r="C16" s="137" t="str">
        <f>IF('[1]Príloha č. 1'!$C$6="","",'[1]Príloha č. 1'!$C$6)</f>
        <v/>
      </c>
      <c r="D16" s="137"/>
      <c r="M16" s="8"/>
      <c r="N16" s="8"/>
    </row>
    <row r="17" spans="1:14" s="63" customFormat="1" ht="15" customHeight="1" x14ac:dyDescent="0.25">
      <c r="A17" s="162" t="s">
        <v>1</v>
      </c>
      <c r="B17" s="162"/>
      <c r="C17" s="137" t="str">
        <f>IF('[1]Príloha č. 1'!$C$7="","",'[1]Príloha č. 1'!$C$7)</f>
        <v/>
      </c>
      <c r="D17" s="137"/>
      <c r="N17" s="8"/>
    </row>
    <row r="18" spans="1:14" s="63" customFormat="1" x14ac:dyDescent="0.25">
      <c r="A18" s="162" t="s">
        <v>2</v>
      </c>
      <c r="B18" s="162"/>
      <c r="C18" s="137" t="str">
        <f>IF('[1]Príloha č. 1'!$C$8="","",'[1]Príloha č. 1'!$C$8)</f>
        <v/>
      </c>
      <c r="D18" s="137"/>
      <c r="M18" s="8"/>
      <c r="N18" s="8"/>
    </row>
    <row r="19" spans="1:14" s="63" customFormat="1" x14ac:dyDescent="0.25">
      <c r="A19" s="162" t="s">
        <v>3</v>
      </c>
      <c r="B19" s="162"/>
      <c r="C19" s="137" t="str">
        <f>IF('[1]Príloha č. 1'!$C$9="","",'[1]Príloha č. 1'!$C$9)</f>
        <v/>
      </c>
      <c r="D19" s="137"/>
      <c r="M19" s="8"/>
      <c r="N19" s="8"/>
    </row>
    <row r="20" spans="1:14" x14ac:dyDescent="0.25">
      <c r="E20" s="108"/>
      <c r="F20" s="108"/>
      <c r="G20" s="108"/>
      <c r="H20" s="108"/>
      <c r="K20" s="63"/>
      <c r="L20" s="63"/>
    </row>
    <row r="21" spans="1:14" ht="22.5" customHeight="1" x14ac:dyDescent="0.25">
      <c r="C21" s="107"/>
      <c r="D21" s="9"/>
      <c r="E21" s="9"/>
      <c r="F21" s="108"/>
      <c r="G21" s="108"/>
      <c r="H21" s="108"/>
      <c r="K21" s="63"/>
      <c r="L21" s="86" t="s">
        <v>26</v>
      </c>
      <c r="M21" s="9"/>
    </row>
    <row r="22" spans="1:14" ht="15" customHeight="1" x14ac:dyDescent="0.25">
      <c r="A22" s="8" t="s">
        <v>7</v>
      </c>
      <c r="B22" s="87" t="str">
        <f>IF('[1]Príloha č. 1'!B24:C24="","",'[1]Príloha č. 1'!B24:C24)</f>
        <v/>
      </c>
      <c r="F22" s="108"/>
      <c r="G22" s="108"/>
      <c r="H22" s="108"/>
      <c r="K22" s="63"/>
      <c r="L22" s="63"/>
      <c r="M22" s="11"/>
      <c r="N22" s="11"/>
    </row>
    <row r="23" spans="1:14" ht="15" customHeight="1" x14ac:dyDescent="0.25">
      <c r="A23" s="8" t="s">
        <v>8</v>
      </c>
      <c r="B23" s="62" t="str">
        <f>IF('[1]Príloha č. 1'!B25:C25="","",'[1]Príloha č. 1'!B25:C25)</f>
        <v/>
      </c>
      <c r="C23" s="107"/>
      <c r="D23" s="9"/>
      <c r="E23" s="9"/>
      <c r="F23" s="108"/>
      <c r="G23" s="108"/>
      <c r="H23" s="108"/>
      <c r="K23" s="63"/>
      <c r="L23" s="63"/>
      <c r="M23" s="88"/>
      <c r="N23" s="89"/>
    </row>
    <row r="24" spans="1:14" s="9" customFormat="1" x14ac:dyDescent="0.25">
      <c r="A24" s="166" t="s">
        <v>9</v>
      </c>
      <c r="B24" s="166"/>
      <c r="C24" s="107"/>
      <c r="K24" s="8"/>
      <c r="L24" s="8"/>
      <c r="M24" s="88"/>
      <c r="N24" s="89"/>
    </row>
    <row r="25" spans="1:14" s="11" customFormat="1" ht="15" customHeight="1" x14ac:dyDescent="0.25">
      <c r="A25" s="10"/>
      <c r="B25" s="129" t="s">
        <v>11</v>
      </c>
      <c r="C25" s="129"/>
      <c r="D25" s="129"/>
      <c r="E25" s="129"/>
      <c r="F25" s="106"/>
      <c r="G25" s="106"/>
      <c r="H25" s="106"/>
      <c r="M25" s="88"/>
      <c r="N25" s="89"/>
    </row>
    <row r="26" spans="1:14" s="89" customFormat="1" ht="5.85" customHeight="1" x14ac:dyDescent="0.25">
      <c r="A26" s="8"/>
      <c r="B26" s="90"/>
      <c r="C26" s="90"/>
      <c r="D26" s="90"/>
      <c r="E26" s="91"/>
      <c r="F26" s="91"/>
      <c r="G26" s="91"/>
      <c r="H26" s="91"/>
      <c r="I26" s="88"/>
      <c r="J26" s="92"/>
      <c r="M26" s="8"/>
      <c r="N26" s="8"/>
    </row>
    <row r="27" spans="1:14" s="89" customFormat="1" x14ac:dyDescent="0.25">
      <c r="A27" s="93"/>
      <c r="B27" s="90" t="s">
        <v>64</v>
      </c>
      <c r="C27" s="90"/>
      <c r="D27" s="90"/>
      <c r="E27" s="91"/>
      <c r="F27" s="91"/>
      <c r="G27" s="91"/>
      <c r="H27" s="91"/>
      <c r="I27" s="88"/>
      <c r="J27" s="92"/>
      <c r="M27" s="8"/>
      <c r="N27" s="8"/>
    </row>
    <row r="28" spans="1:14" s="89" customFormat="1" ht="5.85" customHeight="1" thickBot="1" x14ac:dyDescent="0.3">
      <c r="A28" s="8"/>
      <c r="B28" s="90"/>
      <c r="C28" s="90"/>
      <c r="D28" s="90"/>
      <c r="E28" s="91"/>
      <c r="F28" s="91"/>
      <c r="G28" s="91"/>
      <c r="H28" s="91"/>
      <c r="I28" s="88"/>
      <c r="J28" s="92"/>
      <c r="M28" s="8"/>
      <c r="N28" s="8"/>
    </row>
    <row r="29" spans="1:14" s="89" customFormat="1" ht="15.75" thickBot="1" x14ac:dyDescent="0.3">
      <c r="A29" s="126"/>
      <c r="B29" s="90" t="s">
        <v>65</v>
      </c>
      <c r="C29" s="90"/>
      <c r="D29" s="90"/>
      <c r="E29" s="91"/>
      <c r="F29" s="91"/>
      <c r="G29" s="91"/>
      <c r="H29" s="91"/>
      <c r="I29" s="88"/>
      <c r="J29" s="92"/>
      <c r="M29" s="8"/>
      <c r="N29" s="8"/>
    </row>
    <row r="30" spans="1:14" ht="27" customHeight="1" x14ac:dyDescent="0.25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</sheetData>
  <mergeCells count="29">
    <mergeCell ref="A1:B1"/>
    <mergeCell ref="A2:L2"/>
    <mergeCell ref="A3:E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N5"/>
    <mergeCell ref="A16:B16"/>
    <mergeCell ref="C16:D16"/>
    <mergeCell ref="A24:B24"/>
    <mergeCell ref="B25:E25"/>
    <mergeCell ref="B12:D12"/>
    <mergeCell ref="B13:D13"/>
    <mergeCell ref="B14:D14"/>
    <mergeCell ref="A8:A9"/>
    <mergeCell ref="A30:L30"/>
    <mergeCell ref="A17:B17"/>
    <mergeCell ref="C17:D17"/>
    <mergeCell ref="A18:B18"/>
    <mergeCell ref="C18:D18"/>
    <mergeCell ref="A19:B19"/>
    <mergeCell ref="C19:D19"/>
  </mergeCells>
  <conditionalFormatting sqref="B22:B23">
    <cfRule type="containsBlanks" dxfId="4" priority="4">
      <formula>LEN(TRIM(B22))=0</formula>
    </cfRule>
  </conditionalFormatting>
  <conditionalFormatting sqref="C16:D19">
    <cfRule type="containsBlanks" dxfId="3" priority="3">
      <formula>LEN(TRIM(C16))=0</formula>
    </cfRule>
  </conditionalFormatting>
  <conditionalFormatting sqref="E12">
    <cfRule type="containsBlanks" dxfId="2" priority="1">
      <formula>LEN(TRIM(E12))=0</formula>
    </cfRule>
  </conditionalFormatting>
  <conditionalFormatting sqref="E13:E14">
    <cfRule type="containsBlanks" dxfId="1" priority="2">
      <formula>LEN(TRIM(E13))=0</formula>
    </cfRule>
  </conditionalFormatting>
  <pageMargins left="0.98425196850393704" right="0.39370078740157483" top="0.98425196850393704" bottom="0.39370078740157483" header="0.31496062992125984" footer="0.31496062992125984"/>
  <pageSetup paperSize="9" scale="57" fitToHeight="0" orientation="landscape" r:id="rId1"/>
  <headerFooter>
    <oddHeader xml:space="preserve">&amp;L&amp;"Times New Roman,Tučné"&amp;12Príloha č. 2&amp;"Times New Roman,Normálne"
Štruktúrovaný rozpočet ceny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A4" sqref="A4:F4"/>
    </sheetView>
  </sheetViews>
  <sheetFormatPr defaultRowHeight="12" x14ac:dyDescent="0.2"/>
  <cols>
    <col min="1" max="1" width="5.28515625" style="18" customWidth="1"/>
    <col min="2" max="4" width="22.7109375" style="18" customWidth="1"/>
    <col min="5" max="5" width="14.28515625" style="18" customWidth="1"/>
    <col min="6" max="6" width="22.7109375" style="18" customWidth="1"/>
    <col min="7" max="16384" width="9.140625" style="18"/>
  </cols>
  <sheetData>
    <row r="1" spans="1:13" ht="15.75" x14ac:dyDescent="0.25">
      <c r="A1" s="194" t="s">
        <v>10</v>
      </c>
      <c r="B1" s="194"/>
      <c r="C1" s="61"/>
      <c r="D1" s="61"/>
      <c r="E1" s="61"/>
      <c r="F1" s="61"/>
    </row>
    <row r="2" spans="1:13" ht="41.25" customHeight="1" x14ac:dyDescent="0.2">
      <c r="A2" s="195" t="s">
        <v>98</v>
      </c>
      <c r="B2" s="195"/>
      <c r="C2" s="195"/>
      <c r="D2" s="195"/>
      <c r="E2" s="195"/>
      <c r="F2" s="195"/>
    </row>
    <row r="3" spans="1:13" ht="24.95" customHeight="1" x14ac:dyDescent="0.2">
      <c r="A3" s="196"/>
      <c r="B3" s="196"/>
      <c r="C3" s="196"/>
      <c r="D3" s="196"/>
      <c r="E3" s="196"/>
      <c r="F3" s="196"/>
    </row>
    <row r="4" spans="1:13" ht="18.75" x14ac:dyDescent="0.3">
      <c r="A4" s="197" t="s">
        <v>34</v>
      </c>
      <c r="B4" s="197"/>
      <c r="C4" s="197"/>
      <c r="D4" s="197"/>
      <c r="E4" s="197"/>
      <c r="F4" s="197"/>
      <c r="G4" s="19"/>
      <c r="H4" s="19"/>
      <c r="I4" s="19"/>
      <c r="J4" s="19"/>
      <c r="K4" s="19"/>
      <c r="L4" s="19"/>
      <c r="M4" s="19"/>
    </row>
    <row r="6" spans="1:13" s="21" customFormat="1" ht="30" customHeight="1" x14ac:dyDescent="0.25">
      <c r="A6" s="198" t="s">
        <v>35</v>
      </c>
      <c r="B6" s="198"/>
      <c r="C6" s="198"/>
      <c r="D6" s="198"/>
      <c r="E6" s="198"/>
      <c r="F6" s="198"/>
      <c r="G6" s="20"/>
      <c r="H6" s="20"/>
      <c r="I6" s="20"/>
      <c r="J6" s="20"/>
      <c r="K6" s="20"/>
      <c r="L6" s="20"/>
      <c r="M6" s="20"/>
    </row>
    <row r="7" spans="1:13" s="21" customFormat="1" ht="30" customHeight="1" x14ac:dyDescent="0.25">
      <c r="A7" s="21" t="s">
        <v>12</v>
      </c>
      <c r="B7" s="193" t="s">
        <v>36</v>
      </c>
      <c r="C7" s="193"/>
      <c r="D7" s="193"/>
      <c r="E7" s="22"/>
      <c r="F7" s="20"/>
      <c r="G7" s="20"/>
      <c r="H7" s="20"/>
      <c r="I7" s="20"/>
      <c r="J7" s="20"/>
      <c r="K7" s="20"/>
      <c r="L7" s="20"/>
      <c r="M7" s="20"/>
    </row>
    <row r="8" spans="1:13" s="21" customFormat="1" ht="30" customHeight="1" x14ac:dyDescent="0.25">
      <c r="A8" s="21" t="s">
        <v>13</v>
      </c>
      <c r="B8" s="193" t="s">
        <v>37</v>
      </c>
      <c r="C8" s="193"/>
      <c r="D8" s="193"/>
      <c r="E8" s="22"/>
      <c r="F8" s="20"/>
      <c r="G8" s="20"/>
      <c r="H8" s="20"/>
      <c r="I8" s="20"/>
      <c r="J8" s="20"/>
      <c r="K8" s="20"/>
      <c r="L8" s="20"/>
      <c r="M8" s="20"/>
    </row>
    <row r="9" spans="1:13" s="21" customFormat="1" ht="30" customHeight="1" x14ac:dyDescent="0.25">
      <c r="A9" s="23" t="s">
        <v>14</v>
      </c>
      <c r="B9" s="198" t="s">
        <v>38</v>
      </c>
      <c r="C9" s="198"/>
      <c r="D9" s="198"/>
      <c r="E9" s="24"/>
      <c r="F9" s="20"/>
      <c r="G9" s="20"/>
      <c r="H9" s="20"/>
      <c r="I9" s="20"/>
      <c r="J9" s="20"/>
      <c r="K9" s="20"/>
      <c r="L9" s="20"/>
      <c r="M9" s="20"/>
    </row>
    <row r="10" spans="1:13" s="21" customFormat="1" ht="30" customHeight="1" x14ac:dyDescent="0.25">
      <c r="A10" s="23" t="s">
        <v>15</v>
      </c>
      <c r="B10" s="198" t="s">
        <v>39</v>
      </c>
      <c r="C10" s="198"/>
      <c r="D10" s="198"/>
      <c r="E10" s="24"/>
      <c r="F10" s="20"/>
      <c r="G10" s="20"/>
      <c r="H10" s="20"/>
      <c r="I10" s="20"/>
      <c r="J10" s="20"/>
      <c r="K10" s="20"/>
      <c r="L10" s="20"/>
      <c r="M10" s="20"/>
    </row>
    <row r="11" spans="1:13" ht="15" customHeight="1" thickBot="1" x14ac:dyDescent="0.25">
      <c r="A11" s="201"/>
      <c r="B11" s="201"/>
      <c r="C11" s="201"/>
      <c r="D11" s="201"/>
      <c r="E11" s="201"/>
      <c r="F11" s="201"/>
    </row>
    <row r="12" spans="1:13" ht="72" x14ac:dyDescent="0.2">
      <c r="A12" s="25" t="s">
        <v>40</v>
      </c>
      <c r="B12" s="26" t="s">
        <v>41</v>
      </c>
      <c r="C12" s="26" t="s">
        <v>42</v>
      </c>
      <c r="D12" s="26" t="s">
        <v>43</v>
      </c>
      <c r="E12" s="27" t="s">
        <v>44</v>
      </c>
      <c r="F12" s="28" t="s">
        <v>45</v>
      </c>
    </row>
    <row r="13" spans="1:13" ht="9.9499999999999993" customHeight="1" x14ac:dyDescent="0.2">
      <c r="A13" s="29" t="s">
        <v>12</v>
      </c>
      <c r="B13" s="30" t="s">
        <v>13</v>
      </c>
      <c r="C13" s="30" t="s">
        <v>14</v>
      </c>
      <c r="D13" s="30" t="s">
        <v>15</v>
      </c>
      <c r="E13" s="31" t="s">
        <v>21</v>
      </c>
      <c r="F13" s="32" t="s">
        <v>22</v>
      </c>
    </row>
    <row r="14" spans="1:13" s="23" customFormat="1" ht="15" customHeight="1" x14ac:dyDescent="0.25">
      <c r="A14" s="33"/>
      <c r="B14" s="34"/>
      <c r="C14" s="35"/>
      <c r="D14" s="34"/>
      <c r="E14" s="36"/>
      <c r="F14" s="37"/>
    </row>
    <row r="15" spans="1:13" s="23" customFormat="1" ht="15" customHeight="1" x14ac:dyDescent="0.25">
      <c r="A15" s="33"/>
      <c r="B15" s="34"/>
      <c r="C15" s="35"/>
      <c r="D15" s="34"/>
      <c r="E15" s="36"/>
      <c r="F15" s="37"/>
    </row>
    <row r="16" spans="1:13" s="23" customFormat="1" ht="15" customHeight="1" x14ac:dyDescent="0.25">
      <c r="A16" s="33"/>
      <c r="B16" s="34"/>
      <c r="C16" s="35"/>
      <c r="D16" s="34"/>
      <c r="E16" s="36"/>
      <c r="F16" s="37"/>
    </row>
    <row r="17" spans="1:7" s="23" customFormat="1" ht="15" customHeight="1" x14ac:dyDescent="0.25">
      <c r="A17" s="33"/>
      <c r="B17" s="34"/>
      <c r="C17" s="35"/>
      <c r="D17" s="34"/>
      <c r="E17" s="36"/>
      <c r="F17" s="37"/>
    </row>
    <row r="18" spans="1:7" s="23" customFormat="1" ht="15" customHeight="1" x14ac:dyDescent="0.25">
      <c r="A18" s="38"/>
      <c r="B18" s="39"/>
      <c r="C18" s="40"/>
      <c r="D18" s="39"/>
      <c r="E18" s="41"/>
      <c r="F18" s="42"/>
    </row>
    <row r="19" spans="1:7" s="23" customFormat="1" ht="15" customHeight="1" thickBot="1" x14ac:dyDescent="0.3">
      <c r="A19" s="43"/>
      <c r="B19" s="44"/>
      <c r="C19" s="45"/>
      <c r="D19" s="44"/>
      <c r="E19" s="46"/>
      <c r="F19" s="47"/>
    </row>
    <row r="20" spans="1:7" s="23" customFormat="1" ht="30" customHeight="1" x14ac:dyDescent="0.25">
      <c r="A20" s="200" t="s">
        <v>46</v>
      </c>
      <c r="B20" s="200"/>
      <c r="C20" s="200"/>
      <c r="D20" s="200"/>
      <c r="E20" s="200"/>
      <c r="F20" s="200"/>
    </row>
    <row r="21" spans="1:7" ht="15" customHeight="1" x14ac:dyDescent="0.2"/>
    <row r="22" spans="1:7" ht="12.95" customHeight="1" x14ac:dyDescent="0.2">
      <c r="A22" s="18" t="s">
        <v>7</v>
      </c>
      <c r="B22" s="48"/>
      <c r="C22" s="49"/>
      <c r="D22" s="50"/>
      <c r="E22" s="50"/>
      <c r="F22" s="49"/>
    </row>
    <row r="23" spans="1:7" ht="12.95" customHeight="1" x14ac:dyDescent="0.2">
      <c r="A23" s="18" t="s">
        <v>8</v>
      </c>
      <c r="B23" s="51"/>
      <c r="C23" s="51"/>
      <c r="D23" s="52"/>
      <c r="E23" s="52"/>
      <c r="F23" s="51"/>
    </row>
    <row r="24" spans="1:7" ht="15" customHeight="1" x14ac:dyDescent="0.2"/>
    <row r="25" spans="1:7" ht="39.950000000000003" customHeight="1" x14ac:dyDescent="0.2">
      <c r="C25" s="52"/>
      <c r="D25" s="52"/>
      <c r="E25" s="52"/>
      <c r="F25" s="52"/>
    </row>
    <row r="26" spans="1:7" ht="57.75" customHeight="1" x14ac:dyDescent="0.2">
      <c r="C26" s="53"/>
      <c r="E26" s="54"/>
      <c r="F26" s="55" t="s">
        <v>47</v>
      </c>
    </row>
    <row r="27" spans="1:7" ht="15" customHeight="1" x14ac:dyDescent="0.2">
      <c r="C27" s="53"/>
      <c r="D27" s="56"/>
      <c r="E27" s="56"/>
      <c r="F27" s="53"/>
    </row>
    <row r="28" spans="1:7" s="57" customFormat="1" x14ac:dyDescent="0.2">
      <c r="A28" s="202" t="s">
        <v>9</v>
      </c>
      <c r="B28" s="202"/>
    </row>
    <row r="29" spans="1:7" s="60" customFormat="1" ht="12" customHeight="1" x14ac:dyDescent="0.2">
      <c r="A29" s="58"/>
      <c r="B29" s="199" t="s">
        <v>11</v>
      </c>
      <c r="C29" s="200"/>
      <c r="D29" s="200"/>
      <c r="E29" s="200"/>
      <c r="F29" s="200"/>
      <c r="G29" s="59"/>
    </row>
  </sheetData>
  <mergeCells count="13">
    <mergeCell ref="B29:F29"/>
    <mergeCell ref="B8:D8"/>
    <mergeCell ref="B9:D9"/>
    <mergeCell ref="B10:D10"/>
    <mergeCell ref="A11:F11"/>
    <mergeCell ref="A20:F20"/>
    <mergeCell ref="A28:B28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 xml:space="preserve">&amp;L&amp;"Times New Roman,Tučné"&amp;12Príloha č. 3 
&amp;"Times New Roman,Normálne"Zoznam subdodávateľov 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2018-09-21T09:07:43Z</cp:lastPrinted>
  <dcterms:created xsi:type="dcterms:W3CDTF">2014-08-04T05:30:35Z</dcterms:created>
  <dcterms:modified xsi:type="dcterms:W3CDTF">2018-09-24T11:54:37Z</dcterms:modified>
</cp:coreProperties>
</file>