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materialy_zimna_udrzba\vyzva_03\"/>
    </mc:Choice>
  </mc:AlternateContent>
  <bookViews>
    <workbookView xWindow="0" yWindow="0" windowWidth="28800" windowHeight="12435"/>
  </bookViews>
  <sheets>
    <sheet name="Hárok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2" i="1" l="1"/>
  <c r="W12" i="1"/>
  <c r="R12" i="1"/>
  <c r="L12" i="1"/>
  <c r="G12" i="1"/>
  <c r="AB11" i="1"/>
  <c r="W11" i="1"/>
  <c r="R11" i="1"/>
  <c r="L11" i="1"/>
  <c r="G11" i="1"/>
  <c r="AC11" i="1" s="1"/>
  <c r="AB10" i="1"/>
  <c r="W10" i="1"/>
  <c r="R10" i="1"/>
  <c r="L10" i="1"/>
  <c r="G10" i="1"/>
  <c r="AB9" i="1"/>
  <c r="W9" i="1"/>
  <c r="R9" i="1"/>
  <c r="L9" i="1"/>
  <c r="G9" i="1"/>
  <c r="AC9" i="1" s="1"/>
  <c r="AB8" i="1"/>
  <c r="W8" i="1"/>
  <c r="R8" i="1"/>
  <c r="L8" i="1"/>
  <c r="L13" i="1" s="1"/>
  <c r="G8" i="1"/>
  <c r="AB7" i="1"/>
  <c r="W7" i="1"/>
  <c r="R7" i="1"/>
  <c r="R13" i="1" s="1"/>
  <c r="L7" i="1"/>
  <c r="G7" i="1"/>
  <c r="AC7" i="1" s="1"/>
  <c r="Y5" i="1"/>
  <c r="Z5" i="1" s="1"/>
  <c r="AA5" i="1" s="1"/>
  <c r="N5" i="1"/>
  <c r="O5" i="1" s="1"/>
  <c r="P5" i="1" s="1"/>
  <c r="G17" i="1"/>
  <c r="H17" i="1" s="1"/>
  <c r="I17" i="1"/>
  <c r="H18" i="1"/>
  <c r="I18" i="1"/>
  <c r="H19" i="1"/>
  <c r="I19" i="1"/>
  <c r="G20" i="1"/>
  <c r="H20" i="1" s="1"/>
  <c r="I20" i="1"/>
  <c r="G21" i="1"/>
  <c r="H21" i="1" s="1"/>
  <c r="I21" i="1"/>
  <c r="G22" i="1"/>
  <c r="H22" i="1" s="1"/>
  <c r="I22" i="1"/>
  <c r="C23" i="1"/>
  <c r="AA13" i="1"/>
  <c r="Z13" i="1"/>
  <c r="Y13" i="1"/>
  <c r="X13" i="1"/>
  <c r="V13" i="1"/>
  <c r="U13" i="1"/>
  <c r="T13" i="1"/>
  <c r="S13" i="1"/>
  <c r="Q13" i="1"/>
  <c r="P13" i="1"/>
  <c r="O13" i="1"/>
  <c r="N13" i="1"/>
  <c r="M13" i="1"/>
  <c r="K13" i="1"/>
  <c r="J13" i="1"/>
  <c r="I13" i="1"/>
  <c r="H13" i="1"/>
  <c r="F13" i="1"/>
  <c r="E13" i="1"/>
  <c r="D13" i="1"/>
  <c r="C13" i="1"/>
  <c r="AD12" i="1"/>
  <c r="AD11" i="1"/>
  <c r="AD10" i="1"/>
  <c r="AD9" i="1"/>
  <c r="AD8" i="1"/>
  <c r="AD7" i="1"/>
  <c r="AD6" i="1"/>
  <c r="F23" i="1"/>
  <c r="E23" i="1"/>
  <c r="D23" i="1"/>
  <c r="AC8" i="1" l="1"/>
  <c r="AC10" i="1"/>
  <c r="AC12" i="1"/>
  <c r="G23" i="1"/>
  <c r="W13" i="1"/>
  <c r="G13" i="1"/>
  <c r="AC13" i="1"/>
  <c r="AB13" i="1"/>
  <c r="H23" i="1"/>
</calcChain>
</file>

<file path=xl/sharedStrings.xml><?xml version="1.0" encoding="utf-8"?>
<sst xmlns="http://schemas.openxmlformats.org/spreadsheetml/2006/main" count="69" uniqueCount="44">
  <si>
    <t xml:space="preserve">Časť  </t>
  </si>
  <si>
    <t>Mesiac</t>
  </si>
  <si>
    <t>November</t>
  </si>
  <si>
    <t>December</t>
  </si>
  <si>
    <t>Január</t>
  </si>
  <si>
    <t>Február</t>
  </si>
  <si>
    <t>Marec</t>
  </si>
  <si>
    <t>Spolu</t>
  </si>
  <si>
    <t>Týždeň</t>
  </si>
  <si>
    <t>Dátum</t>
  </si>
  <si>
    <t>5.-9.11.</t>
  </si>
  <si>
    <t>12.-16.11</t>
  </si>
  <si>
    <t>19.-23.11</t>
  </si>
  <si>
    <t>26.-30.11</t>
  </si>
  <si>
    <t>3.-7.12</t>
  </si>
  <si>
    <t>10.-14.12</t>
  </si>
  <si>
    <t>17.-21.12</t>
  </si>
  <si>
    <t>27.-28.12</t>
  </si>
  <si>
    <t>2.-4.1.</t>
  </si>
  <si>
    <t>7.-11.1.</t>
  </si>
  <si>
    <t>14.-18.1.</t>
  </si>
  <si>
    <t>21.-25.1.</t>
  </si>
  <si>
    <t>28.-31.1</t>
  </si>
  <si>
    <t>4.-8.2.</t>
  </si>
  <si>
    <t>11.-15.2.</t>
  </si>
  <si>
    <t>18.-22.2.</t>
  </si>
  <si>
    <t>25.-28.2.</t>
  </si>
  <si>
    <t>4.-8.3.</t>
  </si>
  <si>
    <t>11.-15.3.</t>
  </si>
  <si>
    <t>18.-22.3.</t>
  </si>
  <si>
    <t>25.-29.3.</t>
  </si>
  <si>
    <t>Časť</t>
  </si>
  <si>
    <t xml:space="preserve">Spolu </t>
  </si>
  <si>
    <t xml:space="preserve"> </t>
  </si>
  <si>
    <t>Časť č. 3 Stred</t>
  </si>
  <si>
    <t>Zvolen</t>
  </si>
  <si>
    <t>Kriváň</t>
  </si>
  <si>
    <t>Krupina</t>
  </si>
  <si>
    <t>Veľký Krtíš</t>
  </si>
  <si>
    <t>S.Kľačany</t>
  </si>
  <si>
    <t>Čebovce</t>
  </si>
  <si>
    <t>Príloha č. 5 súťažných podkladov - indikatívny plán dodávok</t>
  </si>
  <si>
    <t>Týždenný</t>
  </si>
  <si>
    <t>Mesačný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</si>
</sst>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rgb="FFCCCC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rgb="FFCCCC99"/>
      </patternFill>
    </fill>
    <fill>
      <patternFill patternType="solid">
        <fgColor theme="5" tint="0.59999389629810485"/>
        <bgColor rgb="FF808080"/>
      </patternFill>
    </fill>
    <fill>
      <patternFill patternType="solid">
        <fgColor theme="5" tint="0.39997558519241921"/>
        <bgColor rgb="FF808080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1" applyFont="1" applyFill="1" applyBorder="1" applyAlignment="1"/>
    <xf numFmtId="0" fontId="1" fillId="0" borderId="0" xfId="1" applyFill="1" applyBorder="1"/>
    <xf numFmtId="0" fontId="2" fillId="0" borderId="0" xfId="1" applyFont="1" applyFill="1" applyBorder="1" applyAlignment="1">
      <alignment horizontal="left"/>
    </xf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3" fontId="5" fillId="0" borderId="0" xfId="1" applyNumberFormat="1" applyFont="1" applyFill="1" applyBorder="1"/>
    <xf numFmtId="0" fontId="5" fillId="0" borderId="0" xfId="1" applyFont="1" applyFill="1" applyBorder="1" applyAlignment="1">
      <alignment horizontal="center"/>
    </xf>
    <xf numFmtId="0" fontId="0" fillId="0" borderId="0" xfId="0" applyFill="1" applyBorder="1"/>
    <xf numFmtId="0" fontId="2" fillId="4" borderId="5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  <xf numFmtId="0" fontId="2" fillId="4" borderId="8" xfId="1" applyFont="1" applyFill="1" applyBorder="1" applyAlignment="1">
      <alignment horizontal="center"/>
    </xf>
    <xf numFmtId="0" fontId="2" fillId="3" borderId="8" xfId="1" applyFont="1" applyFill="1" applyBorder="1" applyAlignment="1"/>
    <xf numFmtId="3" fontId="3" fillId="2" borderId="11" xfId="1" applyNumberFormat="1" applyFont="1" applyFill="1" applyBorder="1" applyAlignment="1">
      <alignment horizontal="right"/>
    </xf>
    <xf numFmtId="3" fontId="4" fillId="5" borderId="11" xfId="2" applyNumberFormat="1" applyFont="1" applyFill="1" applyBorder="1"/>
    <xf numFmtId="3" fontId="3" fillId="2" borderId="5" xfId="1" applyNumberFormat="1" applyFont="1" applyFill="1" applyBorder="1" applyAlignment="1">
      <alignment horizontal="right"/>
    </xf>
    <xf numFmtId="3" fontId="4" fillId="5" borderId="5" xfId="2" applyNumberFormat="1" applyFont="1" applyFill="1" applyBorder="1"/>
    <xf numFmtId="3" fontId="3" fillId="2" borderId="5" xfId="1" applyNumberFormat="1" applyFont="1" applyFill="1" applyBorder="1"/>
    <xf numFmtId="0" fontId="5" fillId="3" borderId="2" xfId="1" applyFont="1" applyFill="1" applyBorder="1"/>
    <xf numFmtId="0" fontId="5" fillId="3" borderId="5" xfId="1" applyFont="1" applyFill="1" applyBorder="1"/>
    <xf numFmtId="0" fontId="5" fillId="3" borderId="8" xfId="1" applyFont="1" applyFill="1" applyBorder="1"/>
    <xf numFmtId="0" fontId="5" fillId="3" borderId="3" xfId="1" applyFont="1" applyFill="1" applyBorder="1" applyAlignment="1">
      <alignment horizontal="left"/>
    </xf>
    <xf numFmtId="0" fontId="5" fillId="3" borderId="6" xfId="1" applyFont="1" applyFill="1" applyBorder="1" applyAlignment="1">
      <alignment horizontal="left"/>
    </xf>
    <xf numFmtId="0" fontId="5" fillId="3" borderId="9" xfId="1" applyFont="1" applyFill="1" applyBorder="1" applyAlignment="1">
      <alignment horizontal="left"/>
    </xf>
    <xf numFmtId="3" fontId="7" fillId="3" borderId="11" xfId="1" applyNumberFormat="1" applyFont="1" applyFill="1" applyBorder="1"/>
    <xf numFmtId="0" fontId="8" fillId="6" borderId="12" xfId="1" applyFont="1" applyFill="1" applyBorder="1" applyAlignment="1">
      <alignment horizontal="left"/>
    </xf>
    <xf numFmtId="0" fontId="8" fillId="6" borderId="6" xfId="1" applyFont="1" applyFill="1" applyBorder="1" applyAlignment="1">
      <alignment horizontal="left"/>
    </xf>
    <xf numFmtId="0" fontId="8" fillId="6" borderId="17" xfId="1" applyFont="1" applyFill="1" applyBorder="1" applyAlignment="1">
      <alignment horizontal="left"/>
    </xf>
    <xf numFmtId="3" fontId="5" fillId="8" borderId="14" xfId="1" applyNumberFormat="1" applyFont="1" applyFill="1" applyBorder="1"/>
    <xf numFmtId="0" fontId="5" fillId="7" borderId="15" xfId="1" applyFont="1" applyFill="1" applyBorder="1" applyAlignment="1">
      <alignment horizontal="center"/>
    </xf>
    <xf numFmtId="3" fontId="5" fillId="8" borderId="15" xfId="1" applyNumberFormat="1" applyFont="1" applyFill="1" applyBorder="1"/>
    <xf numFmtId="0" fontId="8" fillId="6" borderId="11" xfId="1" applyFont="1" applyFill="1" applyBorder="1"/>
    <xf numFmtId="0" fontId="8" fillId="6" borderId="5" xfId="1" applyFont="1" applyFill="1" applyBorder="1"/>
    <xf numFmtId="0" fontId="5" fillId="3" borderId="1" xfId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0" fontId="5" fillId="3" borderId="2" xfId="1" applyFont="1" applyFill="1" applyBorder="1" applyAlignment="1">
      <alignment vertical="center" textRotation="255"/>
    </xf>
    <xf numFmtId="0" fontId="5" fillId="3" borderId="3" xfId="1" applyFont="1" applyFill="1" applyBorder="1" applyAlignment="1">
      <alignment vertical="center"/>
    </xf>
    <xf numFmtId="3" fontId="7" fillId="3" borderId="5" xfId="1" applyNumberFormat="1" applyFont="1" applyFill="1" applyBorder="1"/>
    <xf numFmtId="3" fontId="7" fillId="3" borderId="16" xfId="1" applyNumberFormat="1" applyFont="1" applyFill="1" applyBorder="1"/>
    <xf numFmtId="3" fontId="6" fillId="2" borderId="5" xfId="2" applyNumberFormat="1" applyFont="1" applyFill="1" applyBorder="1"/>
    <xf numFmtId="3" fontId="6" fillId="2" borderId="16" xfId="2" applyNumberFormat="1" applyFont="1" applyFill="1" applyBorder="1"/>
    <xf numFmtId="0" fontId="5" fillId="7" borderId="13" xfId="1" applyFont="1" applyFill="1" applyBorder="1" applyAlignment="1">
      <alignment horizontal="center"/>
    </xf>
    <xf numFmtId="0" fontId="5" fillId="7" borderId="14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</cellXfs>
  <cellStyles count="3">
    <cellStyle name="Normálna" xfId="0" builtinId="0"/>
    <cellStyle name="Normálne 2 4 2" xfId="2"/>
    <cellStyle name="Normálne 2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er.iglar/Disk%20Google%20(peter.iglar@gmail.com)/Obstaravania%202018/So&#318;/Predpoklad%20odberu%202018%20-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dávky po strediskách"/>
      <sheetName val="Kontrakty"/>
      <sheetName val="Hárok2"/>
      <sheetName val="Dodávky 20000 TNN po mesiac_2"/>
      <sheetName val="Dodávky 20000 TNN spolu_2"/>
      <sheetName val="Zoznam stredísk"/>
    </sheetNames>
    <sheetDataSet>
      <sheetData sheetId="0"/>
      <sheetData sheetId="1"/>
      <sheetData sheetId="2"/>
      <sheetData sheetId="3">
        <row r="23">
          <cell r="AH23">
            <v>0</v>
          </cell>
        </row>
        <row r="26">
          <cell r="AH26">
            <v>0</v>
          </cell>
        </row>
        <row r="27">
          <cell r="AH27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workbookViewId="0">
      <selection activeCell="N18" sqref="N18"/>
    </sheetView>
  </sheetViews>
  <sheetFormatPr defaultRowHeight="15" x14ac:dyDescent="0.25"/>
  <cols>
    <col min="3" max="3" width="6.5703125" customWidth="1"/>
    <col min="4" max="4" width="7.85546875" customWidth="1"/>
    <col min="5" max="5" width="8" customWidth="1"/>
    <col min="6" max="6" width="8.42578125" customWidth="1"/>
    <col min="7" max="7" width="6.42578125" customWidth="1"/>
    <col min="8" max="8" width="6.7109375" customWidth="1"/>
    <col min="9" max="9" width="9.5703125" customWidth="1"/>
    <col min="10" max="10" width="7.85546875" customWidth="1"/>
    <col min="11" max="11" width="8.28515625" customWidth="1"/>
    <col min="12" max="12" width="6.28515625" customWidth="1"/>
    <col min="13" max="14" width="7.5703125" customWidth="1"/>
    <col min="15" max="15" width="8.140625" customWidth="1"/>
    <col min="16" max="16" width="7.5703125" customWidth="1"/>
    <col min="17" max="17" width="7.28515625" customWidth="1"/>
    <col min="18" max="18" width="6.42578125" customWidth="1"/>
    <col min="19" max="19" width="6.5703125" customWidth="1"/>
    <col min="20" max="20" width="7" customWidth="1"/>
    <col min="21" max="21" width="8" customWidth="1"/>
    <col min="22" max="22" width="7.7109375" customWidth="1"/>
    <col min="23" max="23" width="6.140625" customWidth="1"/>
    <col min="24" max="24" width="6.42578125" customWidth="1"/>
    <col min="25" max="25" width="7" customWidth="1"/>
    <col min="26" max="26" width="7.7109375" customWidth="1"/>
    <col min="27" max="27" width="7.28515625" customWidth="1"/>
    <col min="28" max="28" width="5.85546875" customWidth="1"/>
    <col min="30" max="30" width="10.28515625" customWidth="1"/>
  </cols>
  <sheetData>
    <row r="1" spans="1:30" x14ac:dyDescent="0.25">
      <c r="A1" s="1" t="s">
        <v>41</v>
      </c>
    </row>
    <row r="3" spans="1:30" ht="15.75" thickBot="1" x14ac:dyDescent="0.3">
      <c r="A3" s="1" t="s">
        <v>42</v>
      </c>
    </row>
    <row r="4" spans="1:30" x14ac:dyDescent="0.25">
      <c r="A4" s="46" t="s">
        <v>0</v>
      </c>
      <c r="B4" s="19" t="s">
        <v>1</v>
      </c>
      <c r="C4" s="44" t="s">
        <v>2</v>
      </c>
      <c r="D4" s="44"/>
      <c r="E4" s="44"/>
      <c r="F4" s="44"/>
      <c r="G4" s="44"/>
      <c r="H4" s="44" t="s">
        <v>3</v>
      </c>
      <c r="I4" s="44"/>
      <c r="J4" s="44"/>
      <c r="K4" s="44"/>
      <c r="L4" s="44"/>
      <c r="M4" s="44" t="s">
        <v>4</v>
      </c>
      <c r="N4" s="44"/>
      <c r="O4" s="44"/>
      <c r="P4" s="44"/>
      <c r="Q4" s="44"/>
      <c r="R4" s="44"/>
      <c r="S4" s="44" t="s">
        <v>5</v>
      </c>
      <c r="T4" s="44"/>
      <c r="U4" s="44"/>
      <c r="V4" s="44"/>
      <c r="W4" s="44"/>
      <c r="X4" s="44" t="s">
        <v>6</v>
      </c>
      <c r="Y4" s="44"/>
      <c r="Z4" s="44"/>
      <c r="AA4" s="44"/>
      <c r="AB4" s="44"/>
      <c r="AC4" s="49" t="s">
        <v>7</v>
      </c>
      <c r="AD4" s="22" t="s">
        <v>1</v>
      </c>
    </row>
    <row r="5" spans="1:30" x14ac:dyDescent="0.25">
      <c r="A5" s="47"/>
      <c r="B5" s="20" t="s">
        <v>8</v>
      </c>
      <c r="C5" s="10">
        <v>45</v>
      </c>
      <c r="D5" s="10">
        <v>46</v>
      </c>
      <c r="E5" s="10">
        <v>47</v>
      </c>
      <c r="F5" s="10">
        <v>48</v>
      </c>
      <c r="G5" s="11"/>
      <c r="H5" s="10">
        <v>49</v>
      </c>
      <c r="I5" s="10">
        <v>50</v>
      </c>
      <c r="J5" s="10">
        <v>51</v>
      </c>
      <c r="K5" s="10">
        <v>52</v>
      </c>
      <c r="L5" s="11"/>
      <c r="M5" s="10">
        <v>1</v>
      </c>
      <c r="N5" s="10">
        <f>M5+1</f>
        <v>2</v>
      </c>
      <c r="O5" s="10">
        <f>N5+1</f>
        <v>3</v>
      </c>
      <c r="P5" s="10">
        <f>O5+1</f>
        <v>4</v>
      </c>
      <c r="Q5" s="10">
        <v>5</v>
      </c>
      <c r="R5" s="11"/>
      <c r="S5" s="10">
        <v>6</v>
      </c>
      <c r="T5" s="10">
        <v>7</v>
      </c>
      <c r="U5" s="10">
        <v>8</v>
      </c>
      <c r="V5" s="10">
        <v>9</v>
      </c>
      <c r="W5" s="11"/>
      <c r="X5" s="10">
        <v>10</v>
      </c>
      <c r="Y5" s="10">
        <f>X5+1</f>
        <v>11</v>
      </c>
      <c r="Z5" s="10">
        <f>Y5+1</f>
        <v>12</v>
      </c>
      <c r="AA5" s="10">
        <f>Z5+1</f>
        <v>13</v>
      </c>
      <c r="AB5" s="11"/>
      <c r="AC5" s="50"/>
      <c r="AD5" s="23" t="s">
        <v>8</v>
      </c>
    </row>
    <row r="6" spans="1:30" ht="15.75" thickBot="1" x14ac:dyDescent="0.3">
      <c r="A6" s="48"/>
      <c r="B6" s="21" t="s">
        <v>9</v>
      </c>
      <c r="C6" s="12" t="s">
        <v>10</v>
      </c>
      <c r="D6" s="12" t="s">
        <v>11</v>
      </c>
      <c r="E6" s="12" t="s">
        <v>12</v>
      </c>
      <c r="F6" s="12" t="s">
        <v>13</v>
      </c>
      <c r="G6" s="13" t="s">
        <v>7</v>
      </c>
      <c r="H6" s="12" t="s">
        <v>14</v>
      </c>
      <c r="I6" s="12" t="s">
        <v>15</v>
      </c>
      <c r="J6" s="12" t="s">
        <v>16</v>
      </c>
      <c r="K6" s="12" t="s">
        <v>17</v>
      </c>
      <c r="L6" s="13" t="s">
        <v>7</v>
      </c>
      <c r="M6" s="12" t="s">
        <v>18</v>
      </c>
      <c r="N6" s="12" t="s">
        <v>19</v>
      </c>
      <c r="O6" s="12" t="s">
        <v>20</v>
      </c>
      <c r="P6" s="12" t="s">
        <v>21</v>
      </c>
      <c r="Q6" s="12" t="s">
        <v>22</v>
      </c>
      <c r="R6" s="13" t="s">
        <v>7</v>
      </c>
      <c r="S6" s="12" t="s">
        <v>23</v>
      </c>
      <c r="T6" s="12" t="s">
        <v>24</v>
      </c>
      <c r="U6" s="12" t="s">
        <v>25</v>
      </c>
      <c r="V6" s="12" t="s">
        <v>26</v>
      </c>
      <c r="W6" s="13" t="s">
        <v>7</v>
      </c>
      <c r="X6" s="12" t="s">
        <v>27</v>
      </c>
      <c r="Y6" s="12" t="s">
        <v>28</v>
      </c>
      <c r="Z6" s="12" t="s">
        <v>29</v>
      </c>
      <c r="AA6" s="12" t="s">
        <v>30</v>
      </c>
      <c r="AB6" s="13" t="s">
        <v>7</v>
      </c>
      <c r="AC6" s="51"/>
      <c r="AD6" s="24" t="str">
        <f t="shared" ref="AD6:AD12" si="0">B6</f>
        <v>Dátum</v>
      </c>
    </row>
    <row r="7" spans="1:30" ht="15" customHeight="1" x14ac:dyDescent="0.25">
      <c r="A7" s="52" t="s">
        <v>34</v>
      </c>
      <c r="B7" s="32" t="s">
        <v>35</v>
      </c>
      <c r="C7" s="14">
        <v>100</v>
      </c>
      <c r="D7" s="14">
        <v>100</v>
      </c>
      <c r="E7" s="14">
        <v>50</v>
      </c>
      <c r="F7" s="14">
        <v>100</v>
      </c>
      <c r="G7" s="15">
        <f t="shared" ref="G7:G12" si="1">SUM(C7:F7)</f>
        <v>350</v>
      </c>
      <c r="H7" s="14">
        <v>50</v>
      </c>
      <c r="I7" s="14">
        <v>100</v>
      </c>
      <c r="J7" s="14"/>
      <c r="K7" s="14"/>
      <c r="L7" s="15">
        <f t="shared" ref="L7:L12" si="2">SUM(H7:K7)</f>
        <v>150</v>
      </c>
      <c r="M7" s="14"/>
      <c r="N7" s="14">
        <v>100</v>
      </c>
      <c r="O7" s="14"/>
      <c r="P7" s="14">
        <v>100</v>
      </c>
      <c r="Q7" s="14"/>
      <c r="R7" s="15">
        <f t="shared" ref="R7:R12" si="3">SUM(M7:Q7)</f>
        <v>200</v>
      </c>
      <c r="S7" s="14"/>
      <c r="T7" s="14">
        <v>0</v>
      </c>
      <c r="U7" s="14"/>
      <c r="V7" s="14"/>
      <c r="W7" s="15">
        <f t="shared" ref="W7:W12" si="4">SUM(S7:V7)</f>
        <v>0</v>
      </c>
      <c r="X7" s="14"/>
      <c r="Y7" s="14"/>
      <c r="Z7" s="14"/>
      <c r="AA7" s="14"/>
      <c r="AB7" s="15">
        <f t="shared" ref="AB7:AB12" si="5">SUM(X7:AA7)</f>
        <v>0</v>
      </c>
      <c r="AC7" s="25">
        <f>G7+L7+R7+W7+AB7</f>
        <v>700</v>
      </c>
      <c r="AD7" s="26" t="str">
        <f t="shared" si="0"/>
        <v>Zvolen</v>
      </c>
    </row>
    <row r="8" spans="1:30" x14ac:dyDescent="0.25">
      <c r="A8" s="53"/>
      <c r="B8" s="33" t="s">
        <v>36</v>
      </c>
      <c r="C8" s="16">
        <v>100</v>
      </c>
      <c r="D8" s="16">
        <v>100</v>
      </c>
      <c r="E8" s="16">
        <v>100</v>
      </c>
      <c r="F8" s="16">
        <v>100</v>
      </c>
      <c r="G8" s="17">
        <f t="shared" si="1"/>
        <v>400</v>
      </c>
      <c r="H8" s="16">
        <v>100</v>
      </c>
      <c r="I8" s="16">
        <v>100</v>
      </c>
      <c r="J8" s="16">
        <v>100</v>
      </c>
      <c r="K8" s="16"/>
      <c r="L8" s="17">
        <f t="shared" si="2"/>
        <v>300</v>
      </c>
      <c r="M8" s="16"/>
      <c r="N8" s="16">
        <v>100</v>
      </c>
      <c r="O8" s="16"/>
      <c r="P8" s="16">
        <v>100</v>
      </c>
      <c r="Q8" s="16"/>
      <c r="R8" s="17">
        <f t="shared" si="3"/>
        <v>200</v>
      </c>
      <c r="S8" s="16">
        <v>100</v>
      </c>
      <c r="T8" s="16"/>
      <c r="U8" s="16">
        <v>100</v>
      </c>
      <c r="V8" s="16"/>
      <c r="W8" s="17">
        <f t="shared" si="4"/>
        <v>200</v>
      </c>
      <c r="X8" s="16"/>
      <c r="Y8" s="16">
        <v>100</v>
      </c>
      <c r="Z8" s="16"/>
      <c r="AA8" s="16"/>
      <c r="AB8" s="17">
        <f t="shared" si="5"/>
        <v>100</v>
      </c>
      <c r="AC8" s="25">
        <f t="shared" ref="AC8:AC12" si="6">G8+L8+R8+W8+AB8</f>
        <v>1200</v>
      </c>
      <c r="AD8" s="27" t="str">
        <f t="shared" si="0"/>
        <v>Kriváň</v>
      </c>
    </row>
    <row r="9" spans="1:30" x14ac:dyDescent="0.25">
      <c r="A9" s="53"/>
      <c r="B9" s="33" t="s">
        <v>37</v>
      </c>
      <c r="C9" s="16">
        <v>200</v>
      </c>
      <c r="D9" s="16">
        <v>200</v>
      </c>
      <c r="E9" s="16">
        <v>100</v>
      </c>
      <c r="F9" s="16">
        <v>100</v>
      </c>
      <c r="G9" s="17">
        <f t="shared" si="1"/>
        <v>600</v>
      </c>
      <c r="H9" s="16">
        <v>200</v>
      </c>
      <c r="I9" s="16">
        <v>100</v>
      </c>
      <c r="J9" s="16"/>
      <c r="K9" s="16"/>
      <c r="L9" s="17">
        <f t="shared" si="2"/>
        <v>300</v>
      </c>
      <c r="M9" s="16"/>
      <c r="N9" s="16">
        <v>200</v>
      </c>
      <c r="O9" s="16">
        <v>50</v>
      </c>
      <c r="P9" s="16"/>
      <c r="Q9" s="16"/>
      <c r="R9" s="17">
        <f t="shared" si="3"/>
        <v>250</v>
      </c>
      <c r="S9" s="16">
        <v>50</v>
      </c>
      <c r="T9" s="16">
        <v>50</v>
      </c>
      <c r="U9" s="16"/>
      <c r="V9" s="16"/>
      <c r="W9" s="17">
        <f t="shared" si="4"/>
        <v>100</v>
      </c>
      <c r="X9" s="16">
        <v>50</v>
      </c>
      <c r="Y9" s="16"/>
      <c r="Z9" s="16"/>
      <c r="AA9" s="16"/>
      <c r="AB9" s="17">
        <f t="shared" si="5"/>
        <v>50</v>
      </c>
      <c r="AC9" s="25">
        <f t="shared" si="6"/>
        <v>1300</v>
      </c>
      <c r="AD9" s="27" t="str">
        <f t="shared" si="0"/>
        <v>Krupina</v>
      </c>
    </row>
    <row r="10" spans="1:30" x14ac:dyDescent="0.25">
      <c r="A10" s="53"/>
      <c r="B10" s="33" t="s">
        <v>38</v>
      </c>
      <c r="C10" s="16">
        <v>100</v>
      </c>
      <c r="D10" s="16">
        <v>50</v>
      </c>
      <c r="E10" s="16">
        <v>100</v>
      </c>
      <c r="F10" s="16">
        <v>100</v>
      </c>
      <c r="G10" s="17">
        <f t="shared" si="1"/>
        <v>350</v>
      </c>
      <c r="H10" s="16">
        <v>100</v>
      </c>
      <c r="I10" s="16"/>
      <c r="J10" s="16">
        <v>50</v>
      </c>
      <c r="K10" s="16" t="s">
        <v>33</v>
      </c>
      <c r="L10" s="17">
        <f t="shared" si="2"/>
        <v>150</v>
      </c>
      <c r="M10" s="16"/>
      <c r="N10" s="16">
        <v>50</v>
      </c>
      <c r="O10" s="16"/>
      <c r="P10" s="16">
        <v>50</v>
      </c>
      <c r="Q10" s="16"/>
      <c r="R10" s="17">
        <f t="shared" si="3"/>
        <v>100</v>
      </c>
      <c r="S10" s="16"/>
      <c r="T10" s="16"/>
      <c r="U10" s="16"/>
      <c r="V10" s="16"/>
      <c r="W10" s="17">
        <f t="shared" si="4"/>
        <v>0</v>
      </c>
      <c r="X10" s="16"/>
      <c r="Y10" s="16"/>
      <c r="Z10" s="16"/>
      <c r="AA10" s="16"/>
      <c r="AB10" s="17">
        <f t="shared" si="5"/>
        <v>0</v>
      </c>
      <c r="AC10" s="25">
        <f t="shared" si="6"/>
        <v>600</v>
      </c>
      <c r="AD10" s="27" t="str">
        <f t="shared" si="0"/>
        <v>Veľký Krtíš</v>
      </c>
    </row>
    <row r="11" spans="1:30" x14ac:dyDescent="0.25">
      <c r="A11" s="53"/>
      <c r="B11" s="33" t="s">
        <v>39</v>
      </c>
      <c r="C11" s="16">
        <v>50</v>
      </c>
      <c r="D11" s="16">
        <v>50</v>
      </c>
      <c r="E11" s="16">
        <v>50</v>
      </c>
      <c r="F11" s="16"/>
      <c r="G11" s="17">
        <f t="shared" si="1"/>
        <v>150</v>
      </c>
      <c r="H11" s="16">
        <v>100</v>
      </c>
      <c r="I11" s="16"/>
      <c r="J11" s="16"/>
      <c r="K11" s="16"/>
      <c r="L11" s="17">
        <f t="shared" si="2"/>
        <v>100</v>
      </c>
      <c r="M11" s="16"/>
      <c r="N11" s="16"/>
      <c r="O11" s="16"/>
      <c r="P11" s="16"/>
      <c r="Q11" s="16"/>
      <c r="R11" s="17">
        <f t="shared" si="3"/>
        <v>0</v>
      </c>
      <c r="S11" s="16"/>
      <c r="T11" s="16"/>
      <c r="U11" s="16"/>
      <c r="V11" s="16"/>
      <c r="W11" s="17">
        <f t="shared" si="4"/>
        <v>0</v>
      </c>
      <c r="X11" s="16"/>
      <c r="Y11" s="16"/>
      <c r="Z11" s="16"/>
      <c r="AA11" s="16"/>
      <c r="AB11" s="17">
        <f t="shared" si="5"/>
        <v>0</v>
      </c>
      <c r="AC11" s="25">
        <f t="shared" si="6"/>
        <v>250</v>
      </c>
      <c r="AD11" s="27" t="str">
        <f t="shared" si="0"/>
        <v>S.Kľačany</v>
      </c>
    </row>
    <row r="12" spans="1:30" ht="15.75" thickBot="1" x14ac:dyDescent="0.3">
      <c r="A12" s="53"/>
      <c r="B12" s="33" t="s">
        <v>40</v>
      </c>
      <c r="C12" s="18">
        <v>50</v>
      </c>
      <c r="D12" s="18">
        <v>50</v>
      </c>
      <c r="E12" s="18">
        <v>75</v>
      </c>
      <c r="F12" s="18"/>
      <c r="G12" s="17">
        <f t="shared" si="1"/>
        <v>175</v>
      </c>
      <c r="H12" s="18">
        <v>75</v>
      </c>
      <c r="I12" s="18">
        <v>100</v>
      </c>
      <c r="J12" s="18"/>
      <c r="K12" s="18"/>
      <c r="L12" s="17">
        <f t="shared" si="2"/>
        <v>175</v>
      </c>
      <c r="M12" s="18">
        <v>50</v>
      </c>
      <c r="N12" s="18">
        <v>100</v>
      </c>
      <c r="O12" s="18"/>
      <c r="P12" s="18">
        <v>50</v>
      </c>
      <c r="Q12" s="18"/>
      <c r="R12" s="17">
        <f t="shared" si="3"/>
        <v>200</v>
      </c>
      <c r="S12" s="18"/>
      <c r="T12" s="18"/>
      <c r="U12" s="18"/>
      <c r="V12" s="18"/>
      <c r="W12" s="17">
        <f t="shared" si="4"/>
        <v>0</v>
      </c>
      <c r="X12" s="18"/>
      <c r="Y12" s="18"/>
      <c r="Z12" s="18"/>
      <c r="AA12" s="18"/>
      <c r="AB12" s="17">
        <f t="shared" si="5"/>
        <v>0</v>
      </c>
      <c r="AC12" s="25">
        <f t="shared" si="6"/>
        <v>550</v>
      </c>
      <c r="AD12" s="28" t="str">
        <f t="shared" si="0"/>
        <v>Čebovce</v>
      </c>
    </row>
    <row r="13" spans="1:30" ht="15.75" thickBot="1" x14ac:dyDescent="0.3">
      <c r="A13" s="42" t="s">
        <v>7</v>
      </c>
      <c r="B13" s="43"/>
      <c r="C13" s="29">
        <f>SUM(C7:C12)</f>
        <v>600</v>
      </c>
      <c r="D13" s="29">
        <f t="shared" ref="D13:AC13" si="7">SUM(D7:D12)</f>
        <v>550</v>
      </c>
      <c r="E13" s="29">
        <f t="shared" si="7"/>
        <v>475</v>
      </c>
      <c r="F13" s="29">
        <f t="shared" si="7"/>
        <v>400</v>
      </c>
      <c r="G13" s="29">
        <f t="shared" si="7"/>
        <v>2025</v>
      </c>
      <c r="H13" s="29">
        <f t="shared" si="7"/>
        <v>625</v>
      </c>
      <c r="I13" s="29">
        <f t="shared" si="7"/>
        <v>400</v>
      </c>
      <c r="J13" s="29">
        <f t="shared" si="7"/>
        <v>150</v>
      </c>
      <c r="K13" s="29">
        <f t="shared" si="7"/>
        <v>0</v>
      </c>
      <c r="L13" s="29">
        <f t="shared" si="7"/>
        <v>1175</v>
      </c>
      <c r="M13" s="29">
        <f t="shared" si="7"/>
        <v>50</v>
      </c>
      <c r="N13" s="29">
        <f t="shared" si="7"/>
        <v>550</v>
      </c>
      <c r="O13" s="29">
        <f t="shared" si="7"/>
        <v>50</v>
      </c>
      <c r="P13" s="29">
        <f t="shared" si="7"/>
        <v>300</v>
      </c>
      <c r="Q13" s="29">
        <f t="shared" si="7"/>
        <v>0</v>
      </c>
      <c r="R13" s="29">
        <f t="shared" si="7"/>
        <v>950</v>
      </c>
      <c r="S13" s="29">
        <f t="shared" si="7"/>
        <v>150</v>
      </c>
      <c r="T13" s="29">
        <f t="shared" si="7"/>
        <v>50</v>
      </c>
      <c r="U13" s="29">
        <f t="shared" si="7"/>
        <v>100</v>
      </c>
      <c r="V13" s="29">
        <f t="shared" si="7"/>
        <v>0</v>
      </c>
      <c r="W13" s="29">
        <f t="shared" si="7"/>
        <v>300</v>
      </c>
      <c r="X13" s="29">
        <f t="shared" si="7"/>
        <v>50</v>
      </c>
      <c r="Y13" s="29">
        <f t="shared" si="7"/>
        <v>100</v>
      </c>
      <c r="Z13" s="29">
        <f t="shared" si="7"/>
        <v>0</v>
      </c>
      <c r="AA13" s="29">
        <f t="shared" si="7"/>
        <v>0</v>
      </c>
      <c r="AB13" s="29">
        <f t="shared" si="7"/>
        <v>150</v>
      </c>
      <c r="AC13" s="29">
        <f t="shared" si="7"/>
        <v>4600</v>
      </c>
      <c r="AD13" s="30" t="s">
        <v>7</v>
      </c>
    </row>
    <row r="14" spans="1:30" s="9" customFormat="1" x14ac:dyDescent="0.25">
      <c r="A14" s="45"/>
      <c r="B14" s="45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8"/>
    </row>
    <row r="15" spans="1:30" ht="15.75" thickBot="1" x14ac:dyDescent="0.3">
      <c r="A15" s="1" t="s">
        <v>43</v>
      </c>
    </row>
    <row r="16" spans="1:30" ht="103.5" x14ac:dyDescent="0.25">
      <c r="A16" s="34" t="s">
        <v>31</v>
      </c>
      <c r="B16" s="35" t="s">
        <v>1</v>
      </c>
      <c r="C16" s="36" t="s">
        <v>2</v>
      </c>
      <c r="D16" s="36" t="s">
        <v>3</v>
      </c>
      <c r="E16" s="36" t="s">
        <v>4</v>
      </c>
      <c r="F16" s="36" t="s">
        <v>5</v>
      </c>
      <c r="G16" s="36" t="s">
        <v>6</v>
      </c>
      <c r="H16" s="35" t="s">
        <v>32</v>
      </c>
      <c r="I16" s="37" t="s">
        <v>1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3"/>
      <c r="AD16" s="4"/>
    </row>
    <row r="17" spans="1:30" ht="15" customHeight="1" x14ac:dyDescent="0.25">
      <c r="A17" s="52" t="s">
        <v>34</v>
      </c>
      <c r="B17" s="32" t="s">
        <v>35</v>
      </c>
      <c r="C17" s="40">
        <v>350</v>
      </c>
      <c r="D17" s="40">
        <v>150</v>
      </c>
      <c r="E17" s="40">
        <v>200</v>
      </c>
      <c r="F17" s="40">
        <v>0</v>
      </c>
      <c r="G17" s="40">
        <f>'[1]Dodávky 20000 TNN po mesiac_2'!AH23</f>
        <v>0</v>
      </c>
      <c r="H17" s="38">
        <f>SUM(C17:G17)</f>
        <v>700</v>
      </c>
      <c r="I17" s="27" t="str">
        <f t="shared" ref="I17:I22" si="8">B17</f>
        <v>Zvolen</v>
      </c>
    </row>
    <row r="18" spans="1:30" x14ac:dyDescent="0.25">
      <c r="A18" s="53"/>
      <c r="B18" s="33" t="s">
        <v>36</v>
      </c>
      <c r="C18" s="40">
        <v>400</v>
      </c>
      <c r="D18" s="40">
        <v>300</v>
      </c>
      <c r="E18" s="40">
        <v>200</v>
      </c>
      <c r="F18" s="40">
        <v>200</v>
      </c>
      <c r="G18" s="40">
        <v>100</v>
      </c>
      <c r="H18" s="38">
        <f t="shared" ref="H18:H22" si="9">SUM(C18:G18)</f>
        <v>1200</v>
      </c>
      <c r="I18" s="27" t="str">
        <f t="shared" si="8"/>
        <v>Kriváň</v>
      </c>
    </row>
    <row r="19" spans="1:30" x14ac:dyDescent="0.25">
      <c r="A19" s="53"/>
      <c r="B19" s="33" t="s">
        <v>37</v>
      </c>
      <c r="C19" s="40">
        <v>600</v>
      </c>
      <c r="D19" s="40">
        <v>300</v>
      </c>
      <c r="E19" s="40">
        <v>250</v>
      </c>
      <c r="F19" s="40">
        <v>100</v>
      </c>
      <c r="G19" s="40">
        <v>50</v>
      </c>
      <c r="H19" s="38">
        <f t="shared" si="9"/>
        <v>1300</v>
      </c>
      <c r="I19" s="27" t="str">
        <f t="shared" si="8"/>
        <v>Krupina</v>
      </c>
    </row>
    <row r="20" spans="1:30" x14ac:dyDescent="0.25">
      <c r="A20" s="53"/>
      <c r="B20" s="33" t="s">
        <v>38</v>
      </c>
      <c r="C20" s="40">
        <v>350</v>
      </c>
      <c r="D20" s="40">
        <v>150</v>
      </c>
      <c r="E20" s="40">
        <v>100</v>
      </c>
      <c r="F20" s="40">
        <v>0</v>
      </c>
      <c r="G20" s="40">
        <f>'[1]Dodávky 20000 TNN po mesiac_2'!AH26</f>
        <v>0</v>
      </c>
      <c r="H20" s="38">
        <f t="shared" si="9"/>
        <v>600</v>
      </c>
      <c r="I20" s="27" t="str">
        <f t="shared" si="8"/>
        <v>Veľký Krtíš</v>
      </c>
    </row>
    <row r="21" spans="1:30" x14ac:dyDescent="0.25">
      <c r="A21" s="53"/>
      <c r="B21" s="33" t="s">
        <v>39</v>
      </c>
      <c r="C21" s="40">
        <v>150</v>
      </c>
      <c r="D21" s="40">
        <v>100</v>
      </c>
      <c r="E21" s="40">
        <v>0</v>
      </c>
      <c r="F21" s="40">
        <v>0</v>
      </c>
      <c r="G21" s="40">
        <f>'[1]Dodávky 20000 TNN po mesiac_2'!AH27</f>
        <v>0</v>
      </c>
      <c r="H21" s="38">
        <f t="shared" si="9"/>
        <v>250</v>
      </c>
      <c r="I21" s="27" t="str">
        <f t="shared" si="8"/>
        <v>S.Kľačany</v>
      </c>
    </row>
    <row r="22" spans="1:30" ht="15.75" thickBot="1" x14ac:dyDescent="0.3">
      <c r="A22" s="53"/>
      <c r="B22" s="33" t="s">
        <v>40</v>
      </c>
      <c r="C22" s="41">
        <v>175</v>
      </c>
      <c r="D22" s="41">
        <v>175</v>
      </c>
      <c r="E22" s="41">
        <v>200</v>
      </c>
      <c r="F22" s="41">
        <v>0</v>
      </c>
      <c r="G22" s="41">
        <f>'[1]Dodávky 20000 TNN po mesiac_2'!AH28</f>
        <v>0</v>
      </c>
      <c r="H22" s="39">
        <f t="shared" si="9"/>
        <v>550</v>
      </c>
      <c r="I22" s="28" t="str">
        <f t="shared" si="8"/>
        <v>Čebovce</v>
      </c>
    </row>
    <row r="23" spans="1:30" ht="15.75" thickBot="1" x14ac:dyDescent="0.3">
      <c r="A23" s="42" t="s">
        <v>7</v>
      </c>
      <c r="B23" s="43"/>
      <c r="C23" s="29">
        <f t="shared" ref="C23:H23" si="10">SUM(C17:C22)</f>
        <v>2025</v>
      </c>
      <c r="D23" s="29">
        <f t="shared" si="10"/>
        <v>1175</v>
      </c>
      <c r="E23" s="29">
        <f t="shared" si="10"/>
        <v>950</v>
      </c>
      <c r="F23" s="29">
        <f t="shared" si="10"/>
        <v>300</v>
      </c>
      <c r="G23" s="29">
        <f t="shared" si="10"/>
        <v>150</v>
      </c>
      <c r="H23" s="29">
        <f t="shared" si="10"/>
        <v>4600</v>
      </c>
      <c r="I23" s="31" t="s">
        <v>7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6"/>
    </row>
  </sheetData>
  <mergeCells count="12">
    <mergeCell ref="X4:AB4"/>
    <mergeCell ref="AC4:AC6"/>
    <mergeCell ref="A7:A12"/>
    <mergeCell ref="A13:B13"/>
    <mergeCell ref="A17:A22"/>
    <mergeCell ref="A23:B23"/>
    <mergeCell ref="C4:G4"/>
    <mergeCell ref="H4:L4"/>
    <mergeCell ref="M4:R4"/>
    <mergeCell ref="S4:W4"/>
    <mergeCell ref="A14:B14"/>
    <mergeCell ref="A4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Iglar</dc:creator>
  <cp:lastModifiedBy>Daniš Martin</cp:lastModifiedBy>
  <dcterms:created xsi:type="dcterms:W3CDTF">2018-10-09T12:11:16Z</dcterms:created>
  <dcterms:modified xsi:type="dcterms:W3CDTF">2018-10-10T13:43:13Z</dcterms:modified>
</cp:coreProperties>
</file>