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danis\Documents\06_VO_UBBSK\DNS_materialy_zimna_udrzba\vyzva_01\"/>
    </mc:Choice>
  </mc:AlternateContent>
  <bookViews>
    <workbookView xWindow="0" yWindow="0" windowWidth="28800" windowHeight="12435"/>
  </bookViews>
  <sheets>
    <sheet name="Hárok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E27" i="1"/>
  <c r="D27" i="1"/>
  <c r="C27" i="1"/>
  <c r="I26" i="1"/>
  <c r="G26" i="1"/>
  <c r="H26" i="1" s="1"/>
  <c r="I25" i="1"/>
  <c r="G25" i="1"/>
  <c r="H25" i="1" s="1"/>
  <c r="I24" i="1"/>
  <c r="G24" i="1"/>
  <c r="H24" i="1" s="1"/>
  <c r="I23" i="1"/>
  <c r="G23" i="1"/>
  <c r="H23" i="1" s="1"/>
  <c r="I22" i="1"/>
  <c r="G22" i="1"/>
  <c r="H22" i="1" s="1"/>
  <c r="I21" i="1"/>
  <c r="G21" i="1"/>
  <c r="H21" i="1" s="1"/>
  <c r="I20" i="1"/>
  <c r="G20" i="1"/>
  <c r="H20" i="1" s="1"/>
  <c r="I19" i="1"/>
  <c r="G19" i="1"/>
  <c r="G27" i="1" s="1"/>
  <c r="AA15" i="1"/>
  <c r="Z15" i="1"/>
  <c r="Y15" i="1"/>
  <c r="X15" i="1"/>
  <c r="V15" i="1"/>
  <c r="U15" i="1"/>
  <c r="T15" i="1"/>
  <c r="S15" i="1"/>
  <c r="Q15" i="1"/>
  <c r="P15" i="1"/>
  <c r="O15" i="1"/>
  <c r="N15" i="1"/>
  <c r="M15" i="1"/>
  <c r="K15" i="1"/>
  <c r="J15" i="1"/>
  <c r="I15" i="1"/>
  <c r="H15" i="1"/>
  <c r="F15" i="1"/>
  <c r="E15" i="1"/>
  <c r="D15" i="1"/>
  <c r="C15" i="1"/>
  <c r="AD14" i="1"/>
  <c r="AB14" i="1"/>
  <c r="W14" i="1"/>
  <c r="R14" i="1"/>
  <c r="L14" i="1"/>
  <c r="G14" i="1"/>
  <c r="AD13" i="1"/>
  <c r="AB13" i="1"/>
  <c r="W13" i="1"/>
  <c r="R13" i="1"/>
  <c r="L13" i="1"/>
  <c r="G13" i="1"/>
  <c r="AD12" i="1"/>
  <c r="AB12" i="1"/>
  <c r="W12" i="1"/>
  <c r="R12" i="1"/>
  <c r="L12" i="1"/>
  <c r="G12" i="1"/>
  <c r="AC12" i="1" s="1"/>
  <c r="AD11" i="1"/>
  <c r="AB11" i="1"/>
  <c r="W11" i="1"/>
  <c r="R11" i="1"/>
  <c r="L11" i="1"/>
  <c r="G11" i="1"/>
  <c r="AD10" i="1"/>
  <c r="AB10" i="1"/>
  <c r="W10" i="1"/>
  <c r="R10" i="1"/>
  <c r="L10" i="1"/>
  <c r="G10" i="1"/>
  <c r="AD9" i="1"/>
  <c r="AB9" i="1"/>
  <c r="W9" i="1"/>
  <c r="R9" i="1"/>
  <c r="L9" i="1"/>
  <c r="G9" i="1"/>
  <c r="AD8" i="1"/>
  <c r="AB8" i="1"/>
  <c r="W8" i="1"/>
  <c r="R8" i="1"/>
  <c r="L8" i="1"/>
  <c r="G8" i="1"/>
  <c r="AC8" i="1" s="1"/>
  <c r="AD7" i="1"/>
  <c r="AB7" i="1"/>
  <c r="W7" i="1"/>
  <c r="R7" i="1"/>
  <c r="L7" i="1"/>
  <c r="G7" i="1"/>
  <c r="AD6" i="1"/>
  <c r="Y5" i="1"/>
  <c r="Z5" i="1" s="1"/>
  <c r="AA5" i="1" s="1"/>
  <c r="N5" i="1"/>
  <c r="O5" i="1" s="1"/>
  <c r="P5" i="1" s="1"/>
  <c r="H19" i="1" l="1"/>
  <c r="H27" i="1" s="1"/>
  <c r="W15" i="1"/>
  <c r="AC7" i="1"/>
  <c r="AC9" i="1"/>
  <c r="AC10" i="1"/>
  <c r="AC11" i="1"/>
  <c r="AC13" i="1"/>
  <c r="AC14" i="1"/>
  <c r="R15" i="1"/>
  <c r="G15" i="1"/>
  <c r="L15" i="1"/>
  <c r="AB15" i="1"/>
  <c r="AC15" i="1" l="1"/>
</calcChain>
</file>

<file path=xl/sharedStrings.xml><?xml version="1.0" encoding="utf-8"?>
<sst xmlns="http://schemas.openxmlformats.org/spreadsheetml/2006/main" count="70" uniqueCount="43">
  <si>
    <t xml:space="preserve">Časť  </t>
  </si>
  <si>
    <t>Mesiac</t>
  </si>
  <si>
    <t>November</t>
  </si>
  <si>
    <t>December</t>
  </si>
  <si>
    <t>Január</t>
  </si>
  <si>
    <t>Február</t>
  </si>
  <si>
    <t>Marec</t>
  </si>
  <si>
    <t>Spolu</t>
  </si>
  <si>
    <t>Týždeň</t>
  </si>
  <si>
    <t>Dátum</t>
  </si>
  <si>
    <t>5.-9.11.</t>
  </si>
  <si>
    <t>12.-16.11</t>
  </si>
  <si>
    <t>19.-23.11</t>
  </si>
  <si>
    <t>26.-30.11</t>
  </si>
  <si>
    <t>3.-7.12</t>
  </si>
  <si>
    <t>10.-14.12</t>
  </si>
  <si>
    <t>17.-21.12</t>
  </si>
  <si>
    <t>27.-28.12</t>
  </si>
  <si>
    <t>2.-4.1.</t>
  </si>
  <si>
    <t>7.-11.1.</t>
  </si>
  <si>
    <t>14.-18.1.</t>
  </si>
  <si>
    <t>21.-25.1.</t>
  </si>
  <si>
    <t>28.-31.1</t>
  </si>
  <si>
    <t>4.-8.2.</t>
  </si>
  <si>
    <t>11.-15.2.</t>
  </si>
  <si>
    <t>18.-22.2.</t>
  </si>
  <si>
    <t>25.-28.2.</t>
  </si>
  <si>
    <t>4.-8.3.</t>
  </si>
  <si>
    <t>11.-15.3.</t>
  </si>
  <si>
    <t>18.-22.3.</t>
  </si>
  <si>
    <t>25.-29.3.</t>
  </si>
  <si>
    <t>Časť č. 1 Sever</t>
  </si>
  <si>
    <t>B. Bystrica</t>
  </si>
  <si>
    <t>Lučatín</t>
  </si>
  <si>
    <t>Polkanová</t>
  </si>
  <si>
    <t>Brezno</t>
  </si>
  <si>
    <t>Č. Skala</t>
  </si>
  <si>
    <t>Žiar n. H.</t>
  </si>
  <si>
    <t>Nová Baňa</t>
  </si>
  <si>
    <t>B. Štiavnica</t>
  </si>
  <si>
    <t>Časť</t>
  </si>
  <si>
    <t xml:space="preserve">Spolu </t>
  </si>
  <si>
    <t>Príloha č. 5 súťažných podkladov - Indikatívny plán dodávok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</si>
</sst>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rgb="FF808080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59999389629810485"/>
        <bgColor rgb="FFCCCC99"/>
      </patternFill>
    </fill>
    <fill>
      <patternFill patternType="solid">
        <fgColor theme="4" tint="0.79998168889431442"/>
        <bgColor rgb="FFCCCC99"/>
      </patternFill>
    </fill>
    <fill>
      <patternFill patternType="solid">
        <fgColor theme="4" tint="0.39997558519241921"/>
        <bgColor rgb="FF808080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</cellStyleXfs>
  <cellXfs count="56">
    <xf numFmtId="0" fontId="0" fillId="0" borderId="0" xfId="0"/>
    <xf numFmtId="0" fontId="3" fillId="0" borderId="0" xfId="0" applyFont="1"/>
    <xf numFmtId="3" fontId="4" fillId="5" borderId="11" xfId="1" applyNumberFormat="1" applyFont="1" applyFill="1" applyBorder="1"/>
    <xf numFmtId="3" fontId="4" fillId="5" borderId="5" xfId="1" applyNumberFormat="1" applyFont="1" applyFill="1" applyBorder="1"/>
    <xf numFmtId="3" fontId="4" fillId="7" borderId="8" xfId="3" applyNumberFormat="1" applyFont="1" applyFill="1" applyBorder="1" applyAlignment="1">
      <alignment horizontal="right"/>
    </xf>
    <xf numFmtId="0" fontId="5" fillId="2" borderId="2" xfId="2" applyFont="1" applyFill="1" applyBorder="1"/>
    <xf numFmtId="0" fontId="5" fillId="2" borderId="3" xfId="2" applyFont="1" applyFill="1" applyBorder="1" applyAlignment="1">
      <alignment horizontal="left"/>
    </xf>
    <xf numFmtId="0" fontId="5" fillId="2" borderId="5" xfId="2" applyFont="1" applyFill="1" applyBorder="1"/>
    <xf numFmtId="0" fontId="5" fillId="3" borderId="5" xfId="2" applyFont="1" applyFill="1" applyBorder="1" applyAlignment="1">
      <alignment horizontal="center"/>
    </xf>
    <xf numFmtId="0" fontId="5" fillId="2" borderId="5" xfId="2" applyFont="1" applyFill="1" applyBorder="1" applyAlignment="1">
      <alignment horizontal="center"/>
    </xf>
    <xf numFmtId="0" fontId="5" fillId="2" borderId="6" xfId="2" applyFont="1" applyFill="1" applyBorder="1" applyAlignment="1">
      <alignment horizontal="left"/>
    </xf>
    <xf numFmtId="0" fontId="5" fillId="2" borderId="8" xfId="2" applyFont="1" applyFill="1" applyBorder="1"/>
    <xf numFmtId="0" fontId="5" fillId="3" borderId="8" xfId="2" applyFont="1" applyFill="1" applyBorder="1" applyAlignment="1">
      <alignment horizontal="center"/>
    </xf>
    <xf numFmtId="0" fontId="5" fillId="2" borderId="8" xfId="2" applyFont="1" applyFill="1" applyBorder="1" applyAlignment="1"/>
    <xf numFmtId="0" fontId="5" fillId="2" borderId="9" xfId="2" applyFont="1" applyFill="1" applyBorder="1" applyAlignment="1">
      <alignment horizontal="left"/>
    </xf>
    <xf numFmtId="0" fontId="5" fillId="4" borderId="11" xfId="2" applyFont="1" applyFill="1" applyBorder="1"/>
    <xf numFmtId="3" fontId="6" fillId="6" borderId="11" xfId="3" applyNumberFormat="1" applyFont="1" applyFill="1" applyBorder="1"/>
    <xf numFmtId="3" fontId="7" fillId="2" borderId="11" xfId="2" applyNumberFormat="1" applyFont="1" applyFill="1" applyBorder="1"/>
    <xf numFmtId="0" fontId="8" fillId="4" borderId="12" xfId="2" applyFont="1" applyFill="1" applyBorder="1" applyAlignment="1">
      <alignment horizontal="left"/>
    </xf>
    <xf numFmtId="0" fontId="5" fillId="4" borderId="5" xfId="2" applyFont="1" applyFill="1" applyBorder="1"/>
    <xf numFmtId="3" fontId="6" fillId="6" borderId="5" xfId="3" applyNumberFormat="1" applyFont="1" applyFill="1" applyBorder="1"/>
    <xf numFmtId="3" fontId="7" fillId="2" borderId="5" xfId="2" applyNumberFormat="1" applyFont="1" applyFill="1" applyBorder="1"/>
    <xf numFmtId="0" fontId="8" fillId="4" borderId="6" xfId="2" applyFont="1" applyFill="1" applyBorder="1" applyAlignment="1">
      <alignment horizontal="left"/>
    </xf>
    <xf numFmtId="0" fontId="5" fillId="4" borderId="8" xfId="2" applyFont="1" applyFill="1" applyBorder="1"/>
    <xf numFmtId="3" fontId="6" fillId="6" borderId="8" xfId="3" applyNumberFormat="1" applyFont="1" applyFill="1" applyBorder="1"/>
    <xf numFmtId="0" fontId="8" fillId="4" borderId="9" xfId="2" applyFont="1" applyFill="1" applyBorder="1" applyAlignment="1">
      <alignment horizontal="left"/>
    </xf>
    <xf numFmtId="3" fontId="5" fillId="9" borderId="8" xfId="2" applyNumberFormat="1" applyFont="1" applyFill="1" applyBorder="1"/>
    <xf numFmtId="0" fontId="3" fillId="0" borderId="0" xfId="2" applyFont="1" applyFill="1" applyBorder="1" applyAlignment="1"/>
    <xf numFmtId="0" fontId="1" fillId="0" borderId="0" xfId="2" applyFill="1" applyBorder="1"/>
    <xf numFmtId="0" fontId="3" fillId="0" borderId="0" xfId="2" applyFont="1" applyFill="1" applyBorder="1" applyAlignment="1">
      <alignment horizontal="left"/>
    </xf>
    <xf numFmtId="3" fontId="3" fillId="0" borderId="0" xfId="2" applyNumberFormat="1" applyFont="1" applyFill="1" applyBorder="1"/>
    <xf numFmtId="0" fontId="3" fillId="0" borderId="0" xfId="2" applyFont="1" applyFill="1" applyBorder="1" applyAlignment="1">
      <alignment horizontal="center"/>
    </xf>
    <xf numFmtId="0" fontId="8" fillId="4" borderId="5" xfId="2" applyFont="1" applyFill="1" applyBorder="1"/>
    <xf numFmtId="3" fontId="6" fillId="7" borderId="5" xfId="3" applyNumberFormat="1" applyFont="1" applyFill="1" applyBorder="1"/>
    <xf numFmtId="0" fontId="5" fillId="2" borderId="1" xfId="2" applyFont="1" applyFill="1" applyBorder="1" applyAlignment="1">
      <alignment vertical="center"/>
    </xf>
    <xf numFmtId="0" fontId="5" fillId="2" borderId="2" xfId="2" applyFont="1" applyFill="1" applyBorder="1" applyAlignment="1">
      <alignment vertical="center"/>
    </xf>
    <xf numFmtId="0" fontId="5" fillId="2" borderId="2" xfId="2" applyFont="1" applyFill="1" applyBorder="1" applyAlignment="1">
      <alignment vertical="center" textRotation="255"/>
    </xf>
    <xf numFmtId="0" fontId="5" fillId="2" borderId="3" xfId="2" applyFont="1" applyFill="1" applyBorder="1" applyAlignment="1">
      <alignment vertical="center"/>
    </xf>
    <xf numFmtId="3" fontId="5" fillId="9" borderId="9" xfId="2" applyNumberFormat="1" applyFont="1" applyFill="1" applyBorder="1"/>
    <xf numFmtId="3" fontId="7" fillId="2" borderId="13" xfId="2" applyNumberFormat="1" applyFont="1" applyFill="1" applyBorder="1"/>
    <xf numFmtId="3" fontId="5" fillId="9" borderId="15" xfId="2" applyNumberFormat="1" applyFont="1" applyFill="1" applyBorder="1"/>
    <xf numFmtId="0" fontId="5" fillId="8" borderId="16" xfId="2" applyFont="1" applyFill="1" applyBorder="1" applyAlignment="1">
      <alignment horizontal="center"/>
    </xf>
    <xf numFmtId="0" fontId="5" fillId="2" borderId="4" xfId="2" applyFont="1" applyFill="1" applyBorder="1" applyAlignment="1">
      <alignment horizontal="center" vertical="center" wrapText="1"/>
    </xf>
    <xf numFmtId="0" fontId="5" fillId="8" borderId="7" xfId="2" applyFont="1" applyFill="1" applyBorder="1" applyAlignment="1">
      <alignment horizontal="center"/>
    </xf>
    <xf numFmtId="0" fontId="5" fillId="8" borderId="8" xfId="2" applyFont="1" applyFill="1" applyBorder="1" applyAlignment="1">
      <alignment horizontal="center"/>
    </xf>
    <xf numFmtId="0" fontId="5" fillId="2" borderId="2" xfId="2" applyFont="1" applyFill="1" applyBorder="1" applyAlignment="1">
      <alignment horizontal="center"/>
    </xf>
    <xf numFmtId="0" fontId="5" fillId="2" borderId="2" xfId="2" applyFont="1" applyFill="1" applyBorder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 vertical="center"/>
    </xf>
    <xf numFmtId="0" fontId="5" fillId="2" borderId="10" xfId="2" applyFont="1" applyFill="1" applyBorder="1" applyAlignment="1">
      <alignment horizontal="center" vertical="center" wrapText="1"/>
    </xf>
    <xf numFmtId="0" fontId="5" fillId="2" borderId="7" xfId="2" applyFont="1" applyFill="1" applyBorder="1" applyAlignment="1">
      <alignment horizontal="center" vertical="center" wrapText="1"/>
    </xf>
    <xf numFmtId="0" fontId="5" fillId="8" borderId="14" xfId="2" applyFont="1" applyFill="1" applyBorder="1" applyAlignment="1">
      <alignment horizontal="center"/>
    </xf>
    <xf numFmtId="0" fontId="5" fillId="8" borderId="15" xfId="2" applyFont="1" applyFill="1" applyBorder="1" applyAlignment="1">
      <alignment horizontal="center"/>
    </xf>
    <xf numFmtId="0" fontId="5" fillId="2" borderId="1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0" fontId="5" fillId="2" borderId="7" xfId="2" applyFont="1" applyFill="1" applyBorder="1" applyAlignment="1">
      <alignment horizontal="center" vertical="center"/>
    </xf>
  </cellXfs>
  <cellStyles count="4">
    <cellStyle name="Normálna" xfId="0" builtinId="0"/>
    <cellStyle name="Normálne 2 4 2" xfId="3"/>
    <cellStyle name="Normálne 2 7" xfId="2"/>
    <cellStyle name="Vysvetľujúci text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ter.iglar/Disk%20Google%20(peter.iglar@gmail.com)/Obstaravania%202018/So&#318;/Predpoklad%20odberu%202018%20-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dávky po strediskách"/>
      <sheetName val="Kontrakty"/>
      <sheetName val="Hárok2"/>
      <sheetName val="Dodávky 20000 TNN po mesiac_2"/>
      <sheetName val="Dodávky 20000 TNN spolu_2"/>
      <sheetName val="Zoznam stredísk"/>
    </sheetNames>
    <sheetDataSet>
      <sheetData sheetId="0"/>
      <sheetData sheetId="1"/>
      <sheetData sheetId="2"/>
      <sheetData sheetId="3">
        <row r="23">
          <cell r="AH23">
            <v>0</v>
          </cell>
        </row>
        <row r="24">
          <cell r="AH24">
            <v>0</v>
          </cell>
        </row>
        <row r="25">
          <cell r="AH25">
            <v>0</v>
          </cell>
        </row>
        <row r="26">
          <cell r="AH26">
            <v>0</v>
          </cell>
        </row>
        <row r="27">
          <cell r="AH27">
            <v>0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7"/>
  <sheetViews>
    <sheetView tabSelected="1" workbookViewId="0">
      <selection activeCell="P18" sqref="P18"/>
    </sheetView>
  </sheetViews>
  <sheetFormatPr defaultRowHeight="15" x14ac:dyDescent="0.25"/>
  <cols>
    <col min="3" max="3" width="6.5703125" customWidth="1"/>
    <col min="4" max="4" width="7.85546875" customWidth="1"/>
    <col min="5" max="5" width="8" customWidth="1"/>
    <col min="6" max="6" width="8.42578125" customWidth="1"/>
    <col min="7" max="7" width="6.42578125" customWidth="1"/>
    <col min="8" max="8" width="6.7109375" customWidth="1"/>
    <col min="9" max="9" width="9.5703125" customWidth="1"/>
    <col min="10" max="10" width="7.85546875" customWidth="1"/>
    <col min="11" max="11" width="8.28515625" customWidth="1"/>
    <col min="12" max="12" width="6.28515625" customWidth="1"/>
    <col min="13" max="14" width="7.5703125" customWidth="1"/>
    <col min="15" max="15" width="8.140625" customWidth="1"/>
    <col min="16" max="16" width="7.5703125" customWidth="1"/>
    <col min="17" max="17" width="7.28515625" customWidth="1"/>
    <col min="18" max="18" width="6.42578125" customWidth="1"/>
    <col min="19" max="19" width="6.5703125" customWidth="1"/>
    <col min="20" max="20" width="7" customWidth="1"/>
    <col min="21" max="21" width="8" customWidth="1"/>
    <col min="22" max="22" width="7.7109375" customWidth="1"/>
    <col min="23" max="23" width="6.140625" customWidth="1"/>
    <col min="24" max="24" width="6.42578125" customWidth="1"/>
    <col min="25" max="25" width="7" customWidth="1"/>
    <col min="26" max="26" width="7.7109375" customWidth="1"/>
    <col min="27" max="27" width="7.28515625" customWidth="1"/>
    <col min="28" max="28" width="5.85546875" customWidth="1"/>
    <col min="30" max="30" width="10.28515625" customWidth="1"/>
  </cols>
  <sheetData>
    <row r="1" spans="1:30" x14ac:dyDescent="0.25">
      <c r="A1" s="1" t="s">
        <v>42</v>
      </c>
    </row>
    <row r="3" spans="1:30" ht="15.75" thickBot="1" x14ac:dyDescent="0.3"/>
    <row r="4" spans="1:30" x14ac:dyDescent="0.25">
      <c r="A4" s="53" t="s">
        <v>0</v>
      </c>
      <c r="B4" s="5" t="s">
        <v>1</v>
      </c>
      <c r="C4" s="45" t="s">
        <v>2</v>
      </c>
      <c r="D4" s="45"/>
      <c r="E4" s="45"/>
      <c r="F4" s="45"/>
      <c r="G4" s="45"/>
      <c r="H4" s="45" t="s">
        <v>3</v>
      </c>
      <c r="I4" s="45"/>
      <c r="J4" s="45"/>
      <c r="K4" s="45"/>
      <c r="L4" s="45"/>
      <c r="M4" s="45" t="s">
        <v>4</v>
      </c>
      <c r="N4" s="45"/>
      <c r="O4" s="45"/>
      <c r="P4" s="45"/>
      <c r="Q4" s="45"/>
      <c r="R4" s="45"/>
      <c r="S4" s="45" t="s">
        <v>5</v>
      </c>
      <c r="T4" s="45"/>
      <c r="U4" s="45"/>
      <c r="V4" s="45"/>
      <c r="W4" s="45"/>
      <c r="X4" s="45" t="s">
        <v>6</v>
      </c>
      <c r="Y4" s="45"/>
      <c r="Z4" s="45"/>
      <c r="AA4" s="45"/>
      <c r="AB4" s="45"/>
      <c r="AC4" s="46" t="s">
        <v>7</v>
      </c>
      <c r="AD4" s="6" t="s">
        <v>1</v>
      </c>
    </row>
    <row r="5" spans="1:30" x14ac:dyDescent="0.25">
      <c r="A5" s="54"/>
      <c r="B5" s="7" t="s">
        <v>8</v>
      </c>
      <c r="C5" s="8">
        <v>45</v>
      </c>
      <c r="D5" s="8">
        <v>46</v>
      </c>
      <c r="E5" s="8">
        <v>47</v>
      </c>
      <c r="F5" s="8">
        <v>48</v>
      </c>
      <c r="G5" s="9"/>
      <c r="H5" s="8">
        <v>49</v>
      </c>
      <c r="I5" s="8">
        <v>50</v>
      </c>
      <c r="J5" s="8">
        <v>51</v>
      </c>
      <c r="K5" s="8">
        <v>52</v>
      </c>
      <c r="L5" s="9"/>
      <c r="M5" s="8">
        <v>1</v>
      </c>
      <c r="N5" s="8">
        <f>M5+1</f>
        <v>2</v>
      </c>
      <c r="O5" s="8">
        <f>N5+1</f>
        <v>3</v>
      </c>
      <c r="P5" s="8">
        <f>O5+1</f>
        <v>4</v>
      </c>
      <c r="Q5" s="8">
        <v>5</v>
      </c>
      <c r="R5" s="9"/>
      <c r="S5" s="8">
        <v>6</v>
      </c>
      <c r="T5" s="8">
        <v>7</v>
      </c>
      <c r="U5" s="8">
        <v>8</v>
      </c>
      <c r="V5" s="8">
        <v>9</v>
      </c>
      <c r="W5" s="9"/>
      <c r="X5" s="8">
        <v>10</v>
      </c>
      <c r="Y5" s="8">
        <f>X5+1</f>
        <v>11</v>
      </c>
      <c r="Z5" s="8">
        <f>Y5+1</f>
        <v>12</v>
      </c>
      <c r="AA5" s="8">
        <f>Z5+1</f>
        <v>13</v>
      </c>
      <c r="AB5" s="9"/>
      <c r="AC5" s="47"/>
      <c r="AD5" s="10" t="s">
        <v>8</v>
      </c>
    </row>
    <row r="6" spans="1:30" ht="15.75" thickBot="1" x14ac:dyDescent="0.3">
      <c r="A6" s="55"/>
      <c r="B6" s="11" t="s">
        <v>9</v>
      </c>
      <c r="C6" s="12" t="s">
        <v>10</v>
      </c>
      <c r="D6" s="12" t="s">
        <v>11</v>
      </c>
      <c r="E6" s="12" t="s">
        <v>12</v>
      </c>
      <c r="F6" s="12" t="s">
        <v>13</v>
      </c>
      <c r="G6" s="13" t="s">
        <v>7</v>
      </c>
      <c r="H6" s="12" t="s">
        <v>14</v>
      </c>
      <c r="I6" s="12" t="s">
        <v>15</v>
      </c>
      <c r="J6" s="12" t="s">
        <v>16</v>
      </c>
      <c r="K6" s="12" t="s">
        <v>17</v>
      </c>
      <c r="L6" s="13" t="s">
        <v>7</v>
      </c>
      <c r="M6" s="12" t="s">
        <v>18</v>
      </c>
      <c r="N6" s="12" t="s">
        <v>19</v>
      </c>
      <c r="O6" s="12" t="s">
        <v>20</v>
      </c>
      <c r="P6" s="12" t="s">
        <v>21</v>
      </c>
      <c r="Q6" s="12" t="s">
        <v>22</v>
      </c>
      <c r="R6" s="13" t="s">
        <v>7</v>
      </c>
      <c r="S6" s="12" t="s">
        <v>23</v>
      </c>
      <c r="T6" s="12" t="s">
        <v>24</v>
      </c>
      <c r="U6" s="12" t="s">
        <v>25</v>
      </c>
      <c r="V6" s="12" t="s">
        <v>26</v>
      </c>
      <c r="W6" s="13" t="s">
        <v>7</v>
      </c>
      <c r="X6" s="12" t="s">
        <v>27</v>
      </c>
      <c r="Y6" s="12" t="s">
        <v>28</v>
      </c>
      <c r="Z6" s="12" t="s">
        <v>29</v>
      </c>
      <c r="AA6" s="12" t="s">
        <v>30</v>
      </c>
      <c r="AB6" s="13" t="s">
        <v>7</v>
      </c>
      <c r="AC6" s="48"/>
      <c r="AD6" s="14" t="str">
        <f t="shared" ref="AD6:AD14" si="0">B6</f>
        <v>Dátum</v>
      </c>
    </row>
    <row r="7" spans="1:30" x14ac:dyDescent="0.25">
      <c r="A7" s="49" t="s">
        <v>31</v>
      </c>
      <c r="B7" s="15" t="s">
        <v>32</v>
      </c>
      <c r="C7" s="2"/>
      <c r="D7" s="2">
        <v>150</v>
      </c>
      <c r="E7" s="2">
        <v>150</v>
      </c>
      <c r="F7" s="2">
        <v>100</v>
      </c>
      <c r="G7" s="16">
        <f>SUM(C7:F7)</f>
        <v>400</v>
      </c>
      <c r="H7" s="2">
        <v>50</v>
      </c>
      <c r="I7" s="2">
        <v>50</v>
      </c>
      <c r="J7" s="2">
        <v>100</v>
      </c>
      <c r="K7" s="2"/>
      <c r="L7" s="16">
        <f>SUM(H7:K7)</f>
        <v>200</v>
      </c>
      <c r="M7" s="2">
        <v>75</v>
      </c>
      <c r="N7" s="2">
        <v>75</v>
      </c>
      <c r="O7" s="2">
        <v>75</v>
      </c>
      <c r="P7" s="2">
        <v>75</v>
      </c>
      <c r="Q7" s="2">
        <v>75</v>
      </c>
      <c r="R7" s="16">
        <f>SUM(M7:Q7)</f>
        <v>375</v>
      </c>
      <c r="S7" s="2">
        <v>75</v>
      </c>
      <c r="T7" s="2">
        <v>75</v>
      </c>
      <c r="U7" s="2">
        <v>50</v>
      </c>
      <c r="V7" s="2">
        <v>50</v>
      </c>
      <c r="W7" s="16">
        <f>SUM(S7:V7)</f>
        <v>250</v>
      </c>
      <c r="X7" s="2"/>
      <c r="Y7" s="2"/>
      <c r="Z7" s="2"/>
      <c r="AA7" s="2"/>
      <c r="AB7" s="16">
        <f>SUM(X7:AA7)</f>
        <v>0</v>
      </c>
      <c r="AC7" s="17">
        <f>G7+L7+R7+W7</f>
        <v>1225</v>
      </c>
      <c r="AD7" s="18" t="str">
        <f t="shared" si="0"/>
        <v>B. Bystrica</v>
      </c>
    </row>
    <row r="8" spans="1:30" x14ac:dyDescent="0.25">
      <c r="A8" s="42"/>
      <c r="B8" s="19" t="s">
        <v>33</v>
      </c>
      <c r="C8" s="3">
        <v>150</v>
      </c>
      <c r="D8" s="3">
        <v>125</v>
      </c>
      <c r="E8" s="3">
        <v>50</v>
      </c>
      <c r="F8" s="3">
        <v>75</v>
      </c>
      <c r="G8" s="20">
        <f t="shared" ref="G8:G14" si="1">SUM(C8:F8)</f>
        <v>400</v>
      </c>
      <c r="H8" s="3">
        <v>50</v>
      </c>
      <c r="I8" s="3">
        <v>50</v>
      </c>
      <c r="J8" s="3">
        <v>100</v>
      </c>
      <c r="K8" s="3"/>
      <c r="L8" s="20">
        <f t="shared" ref="L8:L14" si="2">SUM(H8:K8)</f>
        <v>200</v>
      </c>
      <c r="M8" s="3">
        <v>50</v>
      </c>
      <c r="N8" s="3">
        <v>50</v>
      </c>
      <c r="O8" s="3">
        <v>50</v>
      </c>
      <c r="P8" s="3">
        <v>25</v>
      </c>
      <c r="Q8" s="3">
        <v>25</v>
      </c>
      <c r="R8" s="20">
        <f t="shared" ref="R8:R14" si="3">SUM(M8:Q8)</f>
        <v>200</v>
      </c>
      <c r="S8" s="3">
        <v>25</v>
      </c>
      <c r="T8" s="3">
        <v>25</v>
      </c>
      <c r="U8" s="3">
        <v>25</v>
      </c>
      <c r="V8" s="3">
        <v>25</v>
      </c>
      <c r="W8" s="20">
        <f t="shared" ref="W8:W14" si="4">SUM(S8:V8)</f>
        <v>100</v>
      </c>
      <c r="X8" s="3"/>
      <c r="Y8" s="3"/>
      <c r="Z8" s="3"/>
      <c r="AA8" s="3"/>
      <c r="AB8" s="20">
        <f t="shared" ref="AB8:AB14" si="5">SUM(X8:AA8)</f>
        <v>0</v>
      </c>
      <c r="AC8" s="17">
        <f t="shared" ref="AC8:AC14" si="6">G8+L8+R8+W8</f>
        <v>900</v>
      </c>
      <c r="AD8" s="22" t="str">
        <f t="shared" si="0"/>
        <v>Lučatín</v>
      </c>
    </row>
    <row r="9" spans="1:30" x14ac:dyDescent="0.25">
      <c r="A9" s="42"/>
      <c r="B9" s="19" t="s">
        <v>34</v>
      </c>
      <c r="C9" s="3">
        <v>50</v>
      </c>
      <c r="D9" s="3"/>
      <c r="E9" s="3">
        <v>100</v>
      </c>
      <c r="F9" s="3">
        <v>25</v>
      </c>
      <c r="G9" s="20">
        <f t="shared" si="1"/>
        <v>175</v>
      </c>
      <c r="H9" s="3">
        <v>75</v>
      </c>
      <c r="I9" s="3">
        <v>100</v>
      </c>
      <c r="J9" s="3">
        <v>150</v>
      </c>
      <c r="K9" s="3"/>
      <c r="L9" s="20">
        <f t="shared" si="2"/>
        <v>325</v>
      </c>
      <c r="M9" s="3">
        <v>150</v>
      </c>
      <c r="N9" s="3">
        <v>150</v>
      </c>
      <c r="O9" s="3">
        <v>150</v>
      </c>
      <c r="P9" s="3">
        <v>150</v>
      </c>
      <c r="Q9" s="3">
        <v>100</v>
      </c>
      <c r="R9" s="20">
        <f t="shared" si="3"/>
        <v>700</v>
      </c>
      <c r="S9" s="3">
        <v>100</v>
      </c>
      <c r="T9" s="3">
        <v>100</v>
      </c>
      <c r="U9" s="3">
        <v>75</v>
      </c>
      <c r="V9" s="3">
        <v>75</v>
      </c>
      <c r="W9" s="20">
        <f t="shared" si="4"/>
        <v>350</v>
      </c>
      <c r="X9" s="3"/>
      <c r="Y9" s="3"/>
      <c r="Z9" s="3"/>
      <c r="AA9" s="3"/>
      <c r="AB9" s="20">
        <f t="shared" si="5"/>
        <v>0</v>
      </c>
      <c r="AC9" s="17">
        <f t="shared" si="6"/>
        <v>1550</v>
      </c>
      <c r="AD9" s="22" t="str">
        <f t="shared" si="0"/>
        <v>Polkanová</v>
      </c>
    </row>
    <row r="10" spans="1:30" x14ac:dyDescent="0.25">
      <c r="A10" s="42"/>
      <c r="B10" s="19" t="s">
        <v>35</v>
      </c>
      <c r="C10" s="3">
        <v>50</v>
      </c>
      <c r="D10" s="3">
        <v>100</v>
      </c>
      <c r="E10" s="3">
        <v>50</v>
      </c>
      <c r="F10" s="3">
        <v>25</v>
      </c>
      <c r="G10" s="20">
        <f t="shared" si="1"/>
        <v>225</v>
      </c>
      <c r="H10" s="3">
        <v>50</v>
      </c>
      <c r="I10" s="3">
        <v>100</v>
      </c>
      <c r="J10" s="3">
        <v>150</v>
      </c>
      <c r="K10" s="3"/>
      <c r="L10" s="20">
        <f t="shared" si="2"/>
        <v>300</v>
      </c>
      <c r="M10" s="3">
        <v>150</v>
      </c>
      <c r="N10" s="3">
        <v>150</v>
      </c>
      <c r="O10" s="3">
        <v>150</v>
      </c>
      <c r="P10" s="3">
        <v>150</v>
      </c>
      <c r="Q10" s="3">
        <v>150</v>
      </c>
      <c r="R10" s="20">
        <f t="shared" si="3"/>
        <v>750</v>
      </c>
      <c r="S10" s="3">
        <v>100</v>
      </c>
      <c r="T10" s="3">
        <v>100</v>
      </c>
      <c r="U10" s="3">
        <v>100</v>
      </c>
      <c r="V10" s="3">
        <v>75</v>
      </c>
      <c r="W10" s="20">
        <f t="shared" si="4"/>
        <v>375</v>
      </c>
      <c r="X10" s="3"/>
      <c r="Y10" s="3"/>
      <c r="Z10" s="3"/>
      <c r="AA10" s="3"/>
      <c r="AB10" s="20">
        <f t="shared" si="5"/>
        <v>0</v>
      </c>
      <c r="AC10" s="17">
        <f t="shared" si="6"/>
        <v>1650</v>
      </c>
      <c r="AD10" s="22" t="str">
        <f t="shared" si="0"/>
        <v>Brezno</v>
      </c>
    </row>
    <row r="11" spans="1:30" x14ac:dyDescent="0.25">
      <c r="A11" s="42"/>
      <c r="B11" s="19" t="s">
        <v>36</v>
      </c>
      <c r="C11" s="3">
        <v>75</v>
      </c>
      <c r="D11" s="3"/>
      <c r="E11" s="3">
        <v>25</v>
      </c>
      <c r="F11" s="3">
        <v>25</v>
      </c>
      <c r="G11" s="20">
        <f t="shared" si="1"/>
        <v>125</v>
      </c>
      <c r="H11" s="3">
        <v>50</v>
      </c>
      <c r="I11" s="3">
        <v>50</v>
      </c>
      <c r="J11" s="3">
        <v>50</v>
      </c>
      <c r="K11" s="3"/>
      <c r="L11" s="20">
        <f t="shared" si="2"/>
        <v>150</v>
      </c>
      <c r="M11" s="3">
        <v>25</v>
      </c>
      <c r="N11" s="3">
        <v>50</v>
      </c>
      <c r="O11" s="3">
        <v>25</v>
      </c>
      <c r="P11" s="3">
        <v>50</v>
      </c>
      <c r="Q11" s="3">
        <v>25</v>
      </c>
      <c r="R11" s="20">
        <f t="shared" si="3"/>
        <v>175</v>
      </c>
      <c r="S11" s="3">
        <v>50</v>
      </c>
      <c r="T11" s="3">
        <v>25</v>
      </c>
      <c r="U11" s="3">
        <v>50</v>
      </c>
      <c r="V11" s="3">
        <v>25</v>
      </c>
      <c r="W11" s="20">
        <f t="shared" si="4"/>
        <v>150</v>
      </c>
      <c r="X11" s="3"/>
      <c r="Y11" s="3"/>
      <c r="Z11" s="3"/>
      <c r="AA11" s="3"/>
      <c r="AB11" s="20">
        <f t="shared" si="5"/>
        <v>0</v>
      </c>
      <c r="AC11" s="17">
        <f t="shared" si="6"/>
        <v>600</v>
      </c>
      <c r="AD11" s="22" t="str">
        <f t="shared" si="0"/>
        <v>Č. Skala</v>
      </c>
    </row>
    <row r="12" spans="1:30" x14ac:dyDescent="0.25">
      <c r="A12" s="42"/>
      <c r="B12" s="19" t="s">
        <v>37</v>
      </c>
      <c r="C12" s="3"/>
      <c r="D12" s="3">
        <v>100</v>
      </c>
      <c r="E12" s="3">
        <v>100</v>
      </c>
      <c r="F12" s="3"/>
      <c r="G12" s="20">
        <f t="shared" si="1"/>
        <v>200</v>
      </c>
      <c r="H12" s="3">
        <v>100</v>
      </c>
      <c r="I12" s="3">
        <v>50</v>
      </c>
      <c r="J12" s="3">
        <v>50</v>
      </c>
      <c r="K12" s="3"/>
      <c r="L12" s="20">
        <f t="shared" si="2"/>
        <v>200</v>
      </c>
      <c r="M12" s="3">
        <v>25</v>
      </c>
      <c r="N12" s="3">
        <v>25</v>
      </c>
      <c r="O12" s="3">
        <v>25</v>
      </c>
      <c r="P12" s="3">
        <v>25</v>
      </c>
      <c r="Q12" s="3">
        <v>25</v>
      </c>
      <c r="R12" s="20">
        <f t="shared" si="3"/>
        <v>125</v>
      </c>
      <c r="S12" s="3">
        <v>25</v>
      </c>
      <c r="T12" s="3">
        <v>25</v>
      </c>
      <c r="U12" s="3">
        <v>25</v>
      </c>
      <c r="V12" s="3">
        <v>25</v>
      </c>
      <c r="W12" s="20">
        <f t="shared" si="4"/>
        <v>100</v>
      </c>
      <c r="X12" s="3"/>
      <c r="Y12" s="3"/>
      <c r="Z12" s="3"/>
      <c r="AA12" s="3"/>
      <c r="AB12" s="20">
        <f t="shared" si="5"/>
        <v>0</v>
      </c>
      <c r="AC12" s="17">
        <f t="shared" si="6"/>
        <v>625</v>
      </c>
      <c r="AD12" s="22" t="str">
        <f t="shared" si="0"/>
        <v>Žiar n. H.</v>
      </c>
    </row>
    <row r="13" spans="1:30" x14ac:dyDescent="0.25">
      <c r="A13" s="42"/>
      <c r="B13" s="19" t="s">
        <v>38</v>
      </c>
      <c r="C13" s="3"/>
      <c r="D13" s="3"/>
      <c r="E13" s="3"/>
      <c r="F13" s="3"/>
      <c r="G13" s="20">
        <f t="shared" si="1"/>
        <v>0</v>
      </c>
      <c r="H13" s="3">
        <v>25</v>
      </c>
      <c r="I13" s="3">
        <v>25</v>
      </c>
      <c r="J13" s="3">
        <v>25</v>
      </c>
      <c r="K13" s="3"/>
      <c r="L13" s="20">
        <f t="shared" si="2"/>
        <v>75</v>
      </c>
      <c r="M13" s="3">
        <v>25</v>
      </c>
      <c r="N13" s="3">
        <v>50</v>
      </c>
      <c r="O13" s="3">
        <v>50</v>
      </c>
      <c r="P13" s="3">
        <v>50</v>
      </c>
      <c r="Q13" s="3">
        <v>25</v>
      </c>
      <c r="R13" s="20">
        <f t="shared" si="3"/>
        <v>200</v>
      </c>
      <c r="S13" s="3">
        <v>25</v>
      </c>
      <c r="T13" s="3">
        <v>25</v>
      </c>
      <c r="U13" s="3">
        <v>25</v>
      </c>
      <c r="V13" s="3">
        <v>25</v>
      </c>
      <c r="W13" s="20">
        <f t="shared" si="4"/>
        <v>100</v>
      </c>
      <c r="X13" s="3"/>
      <c r="Y13" s="3"/>
      <c r="Z13" s="3"/>
      <c r="AA13" s="3"/>
      <c r="AB13" s="20">
        <f t="shared" si="5"/>
        <v>0</v>
      </c>
      <c r="AC13" s="17">
        <f t="shared" si="6"/>
        <v>375</v>
      </c>
      <c r="AD13" s="22" t="str">
        <f t="shared" si="0"/>
        <v>Nová Baňa</v>
      </c>
    </row>
    <row r="14" spans="1:30" ht="15.75" thickBot="1" x14ac:dyDescent="0.3">
      <c r="A14" s="50"/>
      <c r="B14" s="23" t="s">
        <v>39</v>
      </c>
      <c r="C14" s="4">
        <v>50</v>
      </c>
      <c r="D14" s="4">
        <v>100</v>
      </c>
      <c r="E14" s="4">
        <v>75</v>
      </c>
      <c r="F14" s="4">
        <v>100</v>
      </c>
      <c r="G14" s="24">
        <f t="shared" si="1"/>
        <v>325</v>
      </c>
      <c r="H14" s="4">
        <v>50</v>
      </c>
      <c r="I14" s="4">
        <v>75</v>
      </c>
      <c r="J14" s="4">
        <v>75</v>
      </c>
      <c r="K14" s="4"/>
      <c r="L14" s="24">
        <f t="shared" si="2"/>
        <v>200</v>
      </c>
      <c r="M14" s="4">
        <v>50</v>
      </c>
      <c r="N14" s="4">
        <v>50</v>
      </c>
      <c r="O14" s="4">
        <v>50</v>
      </c>
      <c r="P14" s="4">
        <v>50</v>
      </c>
      <c r="Q14" s="4">
        <v>50</v>
      </c>
      <c r="R14" s="24">
        <f t="shared" si="3"/>
        <v>250</v>
      </c>
      <c r="S14" s="4">
        <v>50</v>
      </c>
      <c r="T14" s="4">
        <v>50</v>
      </c>
      <c r="U14" s="4">
        <v>25</v>
      </c>
      <c r="V14" s="4">
        <v>25</v>
      </c>
      <c r="W14" s="24">
        <f t="shared" si="4"/>
        <v>150</v>
      </c>
      <c r="X14" s="4"/>
      <c r="Y14" s="4"/>
      <c r="Z14" s="4"/>
      <c r="AA14" s="4"/>
      <c r="AB14" s="24">
        <f t="shared" si="5"/>
        <v>0</v>
      </c>
      <c r="AC14" s="39">
        <f t="shared" si="6"/>
        <v>925</v>
      </c>
      <c r="AD14" s="25" t="str">
        <f t="shared" si="0"/>
        <v>B. Štiavnica</v>
      </c>
    </row>
    <row r="15" spans="1:30" ht="15.75" thickBot="1" x14ac:dyDescent="0.3">
      <c r="A15" s="51" t="s">
        <v>7</v>
      </c>
      <c r="B15" s="52"/>
      <c r="C15" s="40">
        <f>SUM(C7:C14)</f>
        <v>375</v>
      </c>
      <c r="D15" s="40">
        <f t="shared" ref="D15:AC15" si="7">SUM(D7:D14)</f>
        <v>575</v>
      </c>
      <c r="E15" s="40">
        <f t="shared" si="7"/>
        <v>550</v>
      </c>
      <c r="F15" s="40">
        <f t="shared" si="7"/>
        <v>350</v>
      </c>
      <c r="G15" s="40">
        <f t="shared" si="7"/>
        <v>1850</v>
      </c>
      <c r="H15" s="40">
        <f t="shared" si="7"/>
        <v>450</v>
      </c>
      <c r="I15" s="40">
        <f t="shared" si="7"/>
        <v>500</v>
      </c>
      <c r="J15" s="40">
        <f t="shared" si="7"/>
        <v>700</v>
      </c>
      <c r="K15" s="40">
        <f t="shared" si="7"/>
        <v>0</v>
      </c>
      <c r="L15" s="40">
        <f t="shared" si="7"/>
        <v>1650</v>
      </c>
      <c r="M15" s="40">
        <f t="shared" si="7"/>
        <v>550</v>
      </c>
      <c r="N15" s="40">
        <f t="shared" si="7"/>
        <v>600</v>
      </c>
      <c r="O15" s="40">
        <f t="shared" si="7"/>
        <v>575</v>
      </c>
      <c r="P15" s="40">
        <f t="shared" si="7"/>
        <v>575</v>
      </c>
      <c r="Q15" s="40">
        <f t="shared" si="7"/>
        <v>475</v>
      </c>
      <c r="R15" s="40">
        <f t="shared" si="7"/>
        <v>2775</v>
      </c>
      <c r="S15" s="40">
        <f t="shared" si="7"/>
        <v>450</v>
      </c>
      <c r="T15" s="40">
        <f t="shared" si="7"/>
        <v>425</v>
      </c>
      <c r="U15" s="40">
        <f t="shared" si="7"/>
        <v>375</v>
      </c>
      <c r="V15" s="40">
        <f t="shared" si="7"/>
        <v>325</v>
      </c>
      <c r="W15" s="40">
        <f t="shared" si="7"/>
        <v>1575</v>
      </c>
      <c r="X15" s="40">
        <f t="shared" si="7"/>
        <v>0</v>
      </c>
      <c r="Y15" s="40">
        <f t="shared" si="7"/>
        <v>0</v>
      </c>
      <c r="Z15" s="40">
        <f t="shared" si="7"/>
        <v>0</v>
      </c>
      <c r="AA15" s="40">
        <f t="shared" si="7"/>
        <v>0</v>
      </c>
      <c r="AB15" s="40">
        <f t="shared" si="7"/>
        <v>0</v>
      </c>
      <c r="AC15" s="40">
        <f t="shared" si="7"/>
        <v>7850</v>
      </c>
      <c r="AD15" s="41" t="s">
        <v>7</v>
      </c>
    </row>
    <row r="17" spans="1:30" ht="15.75" thickBot="1" x14ac:dyDescent="0.3">
      <c r="A17" s="1"/>
    </row>
    <row r="18" spans="1:30" ht="103.5" x14ac:dyDescent="0.25">
      <c r="A18" s="34" t="s">
        <v>40</v>
      </c>
      <c r="B18" s="35" t="s">
        <v>1</v>
      </c>
      <c r="C18" s="36" t="s">
        <v>2</v>
      </c>
      <c r="D18" s="36" t="s">
        <v>3</v>
      </c>
      <c r="E18" s="36" t="s">
        <v>4</v>
      </c>
      <c r="F18" s="36" t="s">
        <v>5</v>
      </c>
      <c r="G18" s="36" t="s">
        <v>6</v>
      </c>
      <c r="H18" s="35" t="s">
        <v>41</v>
      </c>
      <c r="I18" s="37" t="s">
        <v>1</v>
      </c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8"/>
      <c r="AD18" s="29"/>
    </row>
    <row r="19" spans="1:30" x14ac:dyDescent="0.25">
      <c r="A19" s="42" t="s">
        <v>31</v>
      </c>
      <c r="B19" s="32" t="s">
        <v>32</v>
      </c>
      <c r="C19" s="33">
        <v>400</v>
      </c>
      <c r="D19" s="33">
        <v>200</v>
      </c>
      <c r="E19" s="33">
        <v>375</v>
      </c>
      <c r="F19" s="33">
        <v>250</v>
      </c>
      <c r="G19" s="33">
        <f>'[1]Dodávky 20000 TNN po mesiac_2'!AH23</f>
        <v>0</v>
      </c>
      <c r="H19" s="21">
        <f>SUM(C19:G19)</f>
        <v>1225</v>
      </c>
      <c r="I19" s="22" t="str">
        <f t="shared" ref="I19:I26" si="8">B19</f>
        <v>B. Bystrica</v>
      </c>
    </row>
    <row r="20" spans="1:30" x14ac:dyDescent="0.25">
      <c r="A20" s="42"/>
      <c r="B20" s="32" t="s">
        <v>33</v>
      </c>
      <c r="C20" s="33">
        <v>400</v>
      </c>
      <c r="D20" s="33">
        <v>200</v>
      </c>
      <c r="E20" s="33">
        <v>200</v>
      </c>
      <c r="F20" s="33">
        <v>100</v>
      </c>
      <c r="G20" s="33">
        <f>'[1]Dodávky 20000 TNN po mesiac_2'!AH24</f>
        <v>0</v>
      </c>
      <c r="H20" s="21">
        <f t="shared" ref="H20:H26" si="9">SUM(C20:G20)</f>
        <v>900</v>
      </c>
      <c r="I20" s="22" t="str">
        <f t="shared" si="8"/>
        <v>Lučatín</v>
      </c>
    </row>
    <row r="21" spans="1:30" x14ac:dyDescent="0.25">
      <c r="A21" s="42"/>
      <c r="B21" s="32" t="s">
        <v>34</v>
      </c>
      <c r="C21" s="33">
        <v>175</v>
      </c>
      <c r="D21" s="33">
        <v>325</v>
      </c>
      <c r="E21" s="33">
        <v>700</v>
      </c>
      <c r="F21" s="33">
        <v>350</v>
      </c>
      <c r="G21" s="33">
        <f>'[1]Dodávky 20000 TNN po mesiac_2'!AH25</f>
        <v>0</v>
      </c>
      <c r="H21" s="21">
        <f t="shared" si="9"/>
        <v>1550</v>
      </c>
      <c r="I21" s="22" t="str">
        <f t="shared" si="8"/>
        <v>Polkanová</v>
      </c>
    </row>
    <row r="22" spans="1:30" x14ac:dyDescent="0.25">
      <c r="A22" s="42"/>
      <c r="B22" s="32" t="s">
        <v>35</v>
      </c>
      <c r="C22" s="33">
        <v>225</v>
      </c>
      <c r="D22" s="33">
        <v>300</v>
      </c>
      <c r="E22" s="33">
        <v>750</v>
      </c>
      <c r="F22" s="33">
        <v>375</v>
      </c>
      <c r="G22" s="33">
        <f>'[1]Dodávky 20000 TNN po mesiac_2'!AH26</f>
        <v>0</v>
      </c>
      <c r="H22" s="21">
        <f t="shared" si="9"/>
        <v>1650</v>
      </c>
      <c r="I22" s="22" t="str">
        <f t="shared" si="8"/>
        <v>Brezno</v>
      </c>
    </row>
    <row r="23" spans="1:30" x14ac:dyDescent="0.25">
      <c r="A23" s="42"/>
      <c r="B23" s="32" t="s">
        <v>36</v>
      </c>
      <c r="C23" s="33">
        <v>125</v>
      </c>
      <c r="D23" s="33">
        <v>150</v>
      </c>
      <c r="E23" s="33">
        <v>175</v>
      </c>
      <c r="F23" s="33">
        <v>150</v>
      </c>
      <c r="G23" s="33">
        <f>'[1]Dodávky 20000 TNN po mesiac_2'!AH27</f>
        <v>0</v>
      </c>
      <c r="H23" s="21">
        <f t="shared" si="9"/>
        <v>600</v>
      </c>
      <c r="I23" s="22" t="str">
        <f t="shared" si="8"/>
        <v>Č. Skala</v>
      </c>
    </row>
    <row r="24" spans="1:30" x14ac:dyDescent="0.25">
      <c r="A24" s="42"/>
      <c r="B24" s="32" t="s">
        <v>37</v>
      </c>
      <c r="C24" s="33">
        <v>200</v>
      </c>
      <c r="D24" s="33">
        <v>200</v>
      </c>
      <c r="E24" s="33">
        <v>125</v>
      </c>
      <c r="F24" s="33">
        <v>100</v>
      </c>
      <c r="G24" s="33">
        <f>'[1]Dodávky 20000 TNN po mesiac_2'!AH28</f>
        <v>0</v>
      </c>
      <c r="H24" s="21">
        <f t="shared" si="9"/>
        <v>625</v>
      </c>
      <c r="I24" s="22" t="str">
        <f t="shared" si="8"/>
        <v>Žiar n. H.</v>
      </c>
    </row>
    <row r="25" spans="1:30" x14ac:dyDescent="0.25">
      <c r="A25" s="42"/>
      <c r="B25" s="32" t="s">
        <v>38</v>
      </c>
      <c r="C25" s="33">
        <v>0</v>
      </c>
      <c r="D25" s="33">
        <v>75</v>
      </c>
      <c r="E25" s="33">
        <v>200</v>
      </c>
      <c r="F25" s="33">
        <v>100</v>
      </c>
      <c r="G25" s="33">
        <f>'[1]Dodávky 20000 TNN po mesiac_2'!AH29</f>
        <v>0</v>
      </c>
      <c r="H25" s="21">
        <f t="shared" si="9"/>
        <v>375</v>
      </c>
      <c r="I25" s="22" t="str">
        <f t="shared" si="8"/>
        <v>Nová Baňa</v>
      </c>
    </row>
    <row r="26" spans="1:30" x14ac:dyDescent="0.25">
      <c r="A26" s="42"/>
      <c r="B26" s="32" t="s">
        <v>39</v>
      </c>
      <c r="C26" s="33">
        <v>325</v>
      </c>
      <c r="D26" s="33">
        <v>200</v>
      </c>
      <c r="E26" s="33">
        <v>250</v>
      </c>
      <c r="F26" s="33">
        <v>150</v>
      </c>
      <c r="G26" s="33">
        <f>'[1]Dodávky 20000 TNN po mesiac_2'!AH30</f>
        <v>0</v>
      </c>
      <c r="H26" s="21">
        <f t="shared" si="9"/>
        <v>925</v>
      </c>
      <c r="I26" s="22" t="str">
        <f t="shared" si="8"/>
        <v>B. Štiavnica</v>
      </c>
    </row>
    <row r="27" spans="1:30" ht="15.75" thickBot="1" x14ac:dyDescent="0.3">
      <c r="A27" s="43" t="s">
        <v>7</v>
      </c>
      <c r="B27" s="44"/>
      <c r="C27" s="26">
        <f>SUM(C19:C26)</f>
        <v>1850</v>
      </c>
      <c r="D27" s="26">
        <f t="shared" ref="D27:H27" si="10">SUM(D19:D26)</f>
        <v>1650</v>
      </c>
      <c r="E27" s="26">
        <f t="shared" si="10"/>
        <v>2775</v>
      </c>
      <c r="F27" s="26">
        <f t="shared" si="10"/>
        <v>1575</v>
      </c>
      <c r="G27" s="26">
        <f t="shared" si="10"/>
        <v>0</v>
      </c>
      <c r="H27" s="26">
        <f t="shared" si="10"/>
        <v>7850</v>
      </c>
      <c r="I27" s="38" t="s">
        <v>7</v>
      </c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1"/>
    </row>
  </sheetData>
  <mergeCells count="11">
    <mergeCell ref="A19:A26"/>
    <mergeCell ref="A27:B27"/>
    <mergeCell ref="X4:AB4"/>
    <mergeCell ref="AC4:AC6"/>
    <mergeCell ref="A7:A14"/>
    <mergeCell ref="A15:B15"/>
    <mergeCell ref="A4:A6"/>
    <mergeCell ref="C4:G4"/>
    <mergeCell ref="H4:L4"/>
    <mergeCell ref="M4:R4"/>
    <mergeCell ref="S4:W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Daniš Martin</cp:lastModifiedBy>
  <dcterms:created xsi:type="dcterms:W3CDTF">2018-10-09T12:11:16Z</dcterms:created>
  <dcterms:modified xsi:type="dcterms:W3CDTF">2018-10-10T13:13:54Z</dcterms:modified>
</cp:coreProperties>
</file>