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AMichał\20210623\Przetarg\gotowe\"/>
    </mc:Choice>
  </mc:AlternateContent>
  <bookViews>
    <workbookView xWindow="0" yWindow="0" windowWidth="28800" windowHeight="1183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9" i="1" l="1"/>
  <c r="F30" i="1"/>
  <c r="F31" i="1"/>
  <c r="H31" i="1" s="1"/>
  <c r="I31" i="1" s="1"/>
  <c r="F32" i="1"/>
  <c r="F33" i="1"/>
  <c r="F211" i="1"/>
  <c r="F212" i="1"/>
  <c r="F213" i="1"/>
  <c r="F214" i="1"/>
  <c r="F215" i="1"/>
  <c r="H215" i="1" s="1"/>
  <c r="F216" i="1"/>
  <c r="H216" i="1" s="1"/>
  <c r="F217" i="1"/>
  <c r="F218" i="1"/>
  <c r="H218" i="1" s="1"/>
  <c r="H212" i="1"/>
  <c r="D136" i="1"/>
  <c r="D98" i="1"/>
  <c r="D55" i="1"/>
  <c r="D52" i="1"/>
  <c r="D50" i="1"/>
  <c r="H29" i="1"/>
  <c r="I29" i="1" s="1"/>
  <c r="H30" i="1"/>
  <c r="I30" i="1" s="1"/>
  <c r="H32" i="1"/>
  <c r="I32" i="1" s="1"/>
  <c r="H33" i="1"/>
  <c r="I33" i="1" s="1"/>
  <c r="D16" i="1"/>
  <c r="I215" i="1" l="1"/>
  <c r="I212" i="1"/>
  <c r="I216" i="1"/>
  <c r="H213" i="1"/>
  <c r="I213" i="1" s="1"/>
  <c r="H217" i="1"/>
  <c r="I217" i="1" s="1"/>
  <c r="H214" i="1"/>
  <c r="I214" i="1" s="1"/>
  <c r="H211" i="1"/>
  <c r="I211" i="1" s="1"/>
  <c r="I218" i="1"/>
  <c r="F210" i="1" l="1"/>
  <c r="F209" i="1"/>
  <c r="H209" i="1" s="1"/>
  <c r="I209" i="1" s="1"/>
  <c r="F208" i="1"/>
  <c r="H208" i="1" s="1"/>
  <c r="I208" i="1" s="1"/>
  <c r="F207" i="1"/>
  <c r="F206" i="1"/>
  <c r="F205" i="1"/>
  <c r="H205" i="1" s="1"/>
  <c r="I205" i="1" s="1"/>
  <c r="F204" i="1"/>
  <c r="H204" i="1" s="1"/>
  <c r="I204" i="1" s="1"/>
  <c r="F203" i="1"/>
  <c r="H203" i="1" s="1"/>
  <c r="F202" i="1"/>
  <c r="F201" i="1"/>
  <c r="H201" i="1" s="1"/>
  <c r="I201" i="1" s="1"/>
  <c r="F200" i="1"/>
  <c r="H200" i="1" s="1"/>
  <c r="I200" i="1" s="1"/>
  <c r="F199" i="1"/>
  <c r="F198" i="1"/>
  <c r="F197" i="1"/>
  <c r="H197" i="1" s="1"/>
  <c r="I197" i="1" s="1"/>
  <c r="H196" i="1"/>
  <c r="I196" i="1" s="1"/>
  <c r="F196" i="1"/>
  <c r="F195" i="1"/>
  <c r="F194" i="1"/>
  <c r="F193" i="1"/>
  <c r="H193" i="1" s="1"/>
  <c r="I193" i="1" s="1"/>
  <c r="F192" i="1"/>
  <c r="F191" i="1"/>
  <c r="H191" i="1" s="1"/>
  <c r="I191" i="1" s="1"/>
  <c r="F190" i="1"/>
  <c r="F189" i="1"/>
  <c r="F188" i="1"/>
  <c r="H188" i="1" s="1"/>
  <c r="I188" i="1" s="1"/>
  <c r="F187" i="1"/>
  <c r="H187" i="1" s="1"/>
  <c r="I187" i="1" s="1"/>
  <c r="F186" i="1"/>
  <c r="H186" i="1" s="1"/>
  <c r="F185" i="1"/>
  <c r="F184" i="1"/>
  <c r="H184" i="1" s="1"/>
  <c r="I184" i="1" s="1"/>
  <c r="F183" i="1"/>
  <c r="H183" i="1" s="1"/>
  <c r="I183" i="1" s="1"/>
  <c r="H182" i="1"/>
  <c r="I182" i="1" s="1"/>
  <c r="F182" i="1"/>
  <c r="F181" i="1"/>
  <c r="F180" i="1"/>
  <c r="F179" i="1"/>
  <c r="H179" i="1" s="1"/>
  <c r="I179" i="1" s="1"/>
  <c r="F178" i="1"/>
  <c r="H178" i="1" s="1"/>
  <c r="I178" i="1" s="1"/>
  <c r="F177" i="1"/>
  <c r="F176" i="1"/>
  <c r="F175" i="1"/>
  <c r="H175" i="1" s="1"/>
  <c r="I175" i="1" s="1"/>
  <c r="F174" i="1"/>
  <c r="F173" i="1"/>
  <c r="H173" i="1" s="1"/>
  <c r="I173" i="1" s="1"/>
  <c r="F172" i="1"/>
  <c r="H172" i="1" s="1"/>
  <c r="I172" i="1" s="1"/>
  <c r="F171" i="1"/>
  <c r="H171" i="1" s="1"/>
  <c r="F170" i="1"/>
  <c r="F169" i="1"/>
  <c r="H169" i="1" s="1"/>
  <c r="I169" i="1" s="1"/>
  <c r="F168" i="1"/>
  <c r="H168" i="1" s="1"/>
  <c r="I168" i="1" s="1"/>
  <c r="F167" i="1"/>
  <c r="H167" i="1" s="1"/>
  <c r="F166" i="1"/>
  <c r="F165" i="1"/>
  <c r="H165" i="1" s="1"/>
  <c r="I165" i="1" s="1"/>
  <c r="F164" i="1"/>
  <c r="F163" i="1"/>
  <c r="F162" i="1"/>
  <c r="H162" i="1" s="1"/>
  <c r="I162" i="1" s="1"/>
  <c r="F161" i="1"/>
  <c r="H161" i="1" s="1"/>
  <c r="I161" i="1" s="1"/>
  <c r="F160" i="1"/>
  <c r="F159" i="1"/>
  <c r="F158" i="1"/>
  <c r="H158" i="1" s="1"/>
  <c r="I158" i="1" s="1"/>
  <c r="F157" i="1"/>
  <c r="H157" i="1" s="1"/>
  <c r="I157" i="1" s="1"/>
  <c r="F156" i="1"/>
  <c r="H156" i="1" s="1"/>
  <c r="I156" i="1" s="1"/>
  <c r="F155" i="1"/>
  <c r="F154" i="1"/>
  <c r="F153" i="1"/>
  <c r="H153" i="1" s="1"/>
  <c r="I153" i="1" s="1"/>
  <c r="F152" i="1"/>
  <c r="H152" i="1" s="1"/>
  <c r="I152" i="1" s="1"/>
  <c r="F151" i="1"/>
  <c r="F150" i="1"/>
  <c r="F149" i="1"/>
  <c r="H149" i="1" s="1"/>
  <c r="I149" i="1" s="1"/>
  <c r="F148" i="1"/>
  <c r="H148" i="1" s="1"/>
  <c r="I148" i="1" s="1"/>
  <c r="F147" i="1"/>
  <c r="F146" i="1"/>
  <c r="H146" i="1" s="1"/>
  <c r="I146" i="1" s="1"/>
  <c r="F145" i="1"/>
  <c r="H145" i="1" s="1"/>
  <c r="F144" i="1"/>
  <c r="F143" i="1"/>
  <c r="H143" i="1" s="1"/>
  <c r="I143" i="1" s="1"/>
  <c r="F142" i="1"/>
  <c r="F141" i="1"/>
  <c r="H141" i="1" s="1"/>
  <c r="F140" i="1"/>
  <c r="F139" i="1"/>
  <c r="H139" i="1" s="1"/>
  <c r="I139" i="1" s="1"/>
  <c r="F138" i="1"/>
  <c r="F137" i="1"/>
  <c r="H137" i="1" s="1"/>
  <c r="I137" i="1" s="1"/>
  <c r="F136" i="1"/>
  <c r="H136" i="1" s="1"/>
  <c r="I136" i="1" s="1"/>
  <c r="F135" i="1"/>
  <c r="F134" i="1"/>
  <c r="F133" i="1"/>
  <c r="H133" i="1" s="1"/>
  <c r="I133" i="1" s="1"/>
  <c r="F132" i="1"/>
  <c r="H132" i="1" s="1"/>
  <c r="I132" i="1" s="1"/>
  <c r="F131" i="1"/>
  <c r="F130" i="1"/>
  <c r="F129" i="1"/>
  <c r="F128" i="1"/>
  <c r="H128" i="1" s="1"/>
  <c r="I128" i="1" s="1"/>
  <c r="F127" i="1"/>
  <c r="H127" i="1" s="1"/>
  <c r="F126" i="1"/>
  <c r="F125" i="1"/>
  <c r="H125" i="1" s="1"/>
  <c r="I125" i="1" s="1"/>
  <c r="F124" i="1"/>
  <c r="F123" i="1"/>
  <c r="H123" i="1" s="1"/>
  <c r="F122" i="1"/>
  <c r="F121" i="1"/>
  <c r="H121" i="1" s="1"/>
  <c r="I121" i="1" s="1"/>
  <c r="F120" i="1"/>
  <c r="H120" i="1" s="1"/>
  <c r="I120" i="1" s="1"/>
  <c r="F119" i="1"/>
  <c r="H119" i="1" s="1"/>
  <c r="I119" i="1" s="1"/>
  <c r="F118" i="1"/>
  <c r="H118" i="1" s="1"/>
  <c r="F117" i="1"/>
  <c r="F116" i="1"/>
  <c r="F115" i="1"/>
  <c r="F114" i="1"/>
  <c r="F113" i="1"/>
  <c r="F112" i="1"/>
  <c r="H112" i="1" s="1"/>
  <c r="I112" i="1" s="1"/>
  <c r="F111" i="1"/>
  <c r="F110" i="1"/>
  <c r="H110" i="1" s="1"/>
  <c r="I110" i="1" s="1"/>
  <c r="F109" i="1"/>
  <c r="H109" i="1" s="1"/>
  <c r="I109" i="1" s="1"/>
  <c r="F108" i="1"/>
  <c r="F107" i="1"/>
  <c r="F106" i="1"/>
  <c r="H106" i="1" s="1"/>
  <c r="I106" i="1" s="1"/>
  <c r="F105" i="1"/>
  <c r="H105" i="1" s="1"/>
  <c r="I105" i="1" s="1"/>
  <c r="F104" i="1"/>
  <c r="F103" i="1"/>
  <c r="F102" i="1"/>
  <c r="F101" i="1"/>
  <c r="H101" i="1" s="1"/>
  <c r="I101" i="1" s="1"/>
  <c r="F100" i="1"/>
  <c r="H100" i="1" s="1"/>
  <c r="I100" i="1" s="1"/>
  <c r="F99" i="1"/>
  <c r="F98" i="1"/>
  <c r="F97" i="1"/>
  <c r="H97" i="1" s="1"/>
  <c r="I97" i="1" s="1"/>
  <c r="F96" i="1"/>
  <c r="H96" i="1" s="1"/>
  <c r="I96" i="1" s="1"/>
  <c r="F95" i="1"/>
  <c r="F94" i="1"/>
  <c r="F93" i="1"/>
  <c r="F92" i="1"/>
  <c r="H92" i="1" s="1"/>
  <c r="I92" i="1" s="1"/>
  <c r="F91" i="1"/>
  <c r="H91" i="1" s="1"/>
  <c r="I91" i="1" s="1"/>
  <c r="F90" i="1"/>
  <c r="F89" i="1"/>
  <c r="F88" i="1"/>
  <c r="H88" i="1" s="1"/>
  <c r="I88" i="1" s="1"/>
  <c r="F87" i="1"/>
  <c r="H87" i="1" s="1"/>
  <c r="I87" i="1" s="1"/>
  <c r="F86" i="1"/>
  <c r="F85" i="1"/>
  <c r="F84" i="1"/>
  <c r="F83" i="1"/>
  <c r="H83" i="1" s="1"/>
  <c r="F82" i="1"/>
  <c r="H82" i="1" s="1"/>
  <c r="F81" i="1"/>
  <c r="F80" i="1"/>
  <c r="H80" i="1" s="1"/>
  <c r="F79" i="1"/>
  <c r="H79" i="1" s="1"/>
  <c r="I79" i="1" s="1"/>
  <c r="F78" i="1"/>
  <c r="F77" i="1"/>
  <c r="F76" i="1"/>
  <c r="H76" i="1" s="1"/>
  <c r="F75" i="1"/>
  <c r="F74" i="1"/>
  <c r="H74" i="1" s="1"/>
  <c r="I74" i="1" s="1"/>
  <c r="F73" i="1"/>
  <c r="H73" i="1" s="1"/>
  <c r="I73" i="1" s="1"/>
  <c r="F72" i="1"/>
  <c r="F71" i="1"/>
  <c r="F70" i="1"/>
  <c r="H70" i="1" s="1"/>
  <c r="I70" i="1" s="1"/>
  <c r="F69" i="1"/>
  <c r="H69" i="1" s="1"/>
  <c r="I69" i="1" s="1"/>
  <c r="F68" i="1"/>
  <c r="F67" i="1"/>
  <c r="F66" i="1"/>
  <c r="H66" i="1" s="1"/>
  <c r="F65" i="1"/>
  <c r="H65" i="1" s="1"/>
  <c r="F64" i="1"/>
  <c r="H64" i="1" s="1"/>
  <c r="I64" i="1" s="1"/>
  <c r="F63" i="1"/>
  <c r="F62" i="1"/>
  <c r="H62" i="1" s="1"/>
  <c r="F61" i="1"/>
  <c r="H61" i="1" s="1"/>
  <c r="I61" i="1" s="1"/>
  <c r="F60" i="1"/>
  <c r="H60" i="1" s="1"/>
  <c r="I60" i="1" s="1"/>
  <c r="F59" i="1"/>
  <c r="F58" i="1"/>
  <c r="H58" i="1" s="1"/>
  <c r="F57" i="1"/>
  <c r="H57" i="1" s="1"/>
  <c r="I57" i="1" s="1"/>
  <c r="F56" i="1"/>
  <c r="H56" i="1" s="1"/>
  <c r="I56" i="1" s="1"/>
  <c r="F55" i="1"/>
  <c r="H55" i="1" s="1"/>
  <c r="F54" i="1"/>
  <c r="F53" i="1"/>
  <c r="H53" i="1" s="1"/>
  <c r="I53" i="1" s="1"/>
  <c r="F52" i="1"/>
  <c r="H52" i="1" s="1"/>
  <c r="I52" i="1" s="1"/>
  <c r="F51" i="1"/>
  <c r="H51" i="1" s="1"/>
  <c r="F50" i="1"/>
  <c r="F49" i="1"/>
  <c r="H49" i="1" s="1"/>
  <c r="I49" i="1" s="1"/>
  <c r="F48" i="1"/>
  <c r="F47" i="1"/>
  <c r="H47" i="1" s="1"/>
  <c r="I47" i="1" s="1"/>
  <c r="F46" i="1"/>
  <c r="H46" i="1" s="1"/>
  <c r="I46" i="1" s="1"/>
  <c r="F45" i="1"/>
  <c r="F44" i="1"/>
  <c r="F43" i="1"/>
  <c r="H43" i="1" s="1"/>
  <c r="I43" i="1" s="1"/>
  <c r="F42" i="1"/>
  <c r="H42" i="1" s="1"/>
  <c r="I42" i="1" s="1"/>
  <c r="F41" i="1"/>
  <c r="H41" i="1" s="1"/>
  <c r="F40" i="1"/>
  <c r="F28" i="1"/>
  <c r="F27" i="1"/>
  <c r="H27" i="1" s="1"/>
  <c r="I27" i="1" s="1"/>
  <c r="F26" i="1"/>
  <c r="F25" i="1"/>
  <c r="H25" i="1" s="1"/>
  <c r="I25" i="1" s="1"/>
  <c r="F24" i="1"/>
  <c r="F23" i="1"/>
  <c r="H23" i="1" s="1"/>
  <c r="I23" i="1" s="1"/>
  <c r="F22" i="1"/>
  <c r="F21" i="1"/>
  <c r="H21" i="1" s="1"/>
  <c r="I21" i="1" s="1"/>
  <c r="F20" i="1"/>
  <c r="F19" i="1"/>
  <c r="H19" i="1" s="1"/>
  <c r="I19" i="1" s="1"/>
  <c r="F18" i="1"/>
  <c r="H18" i="1" s="1"/>
  <c r="F17" i="1"/>
  <c r="H17" i="1" s="1"/>
  <c r="F16" i="1"/>
  <c r="F15" i="1"/>
  <c r="H15" i="1" s="1"/>
  <c r="I15" i="1" s="1"/>
  <c r="F14" i="1"/>
  <c r="F13" i="1"/>
  <c r="H13" i="1" s="1"/>
  <c r="F12" i="1"/>
  <c r="H12" i="1" s="1"/>
  <c r="I12" i="1" s="1"/>
  <c r="F11" i="1"/>
  <c r="H11" i="1" s="1"/>
  <c r="I11" i="1" s="1"/>
  <c r="H124" i="1" l="1"/>
  <c r="I124" i="1" s="1"/>
  <c r="H116" i="1"/>
  <c r="I116" i="1" s="1"/>
  <c r="H142" i="1"/>
  <c r="I142" i="1" s="1"/>
  <c r="I58" i="1"/>
  <c r="I66" i="1"/>
  <c r="I76" i="1"/>
  <c r="H78" i="1"/>
  <c r="I78" i="1" s="1"/>
  <c r="H115" i="1"/>
  <c r="I115" i="1" s="1"/>
  <c r="I123" i="1"/>
  <c r="I141" i="1"/>
  <c r="H190" i="1"/>
  <c r="I190" i="1" s="1"/>
  <c r="I145" i="1"/>
  <c r="I82" i="1"/>
  <c r="H84" i="1"/>
  <c r="I84" i="1" s="1"/>
  <c r="I186" i="1"/>
  <c r="I51" i="1"/>
  <c r="I127" i="1"/>
  <c r="I55" i="1"/>
  <c r="I62" i="1"/>
  <c r="I80" i="1"/>
  <c r="H114" i="1"/>
  <c r="I114" i="1" s="1"/>
  <c r="I118" i="1"/>
  <c r="H207" i="1"/>
  <c r="I207" i="1" s="1"/>
  <c r="H202" i="1"/>
  <c r="I202" i="1" s="1"/>
  <c r="I203" i="1"/>
  <c r="H206" i="1"/>
  <c r="I206" i="1" s="1"/>
  <c r="H210" i="1"/>
  <c r="I210" i="1" s="1"/>
  <c r="H195" i="1"/>
  <c r="I195" i="1" s="1"/>
  <c r="H199" i="1"/>
  <c r="I199" i="1" s="1"/>
  <c r="H194" i="1"/>
  <c r="I194" i="1" s="1"/>
  <c r="H198" i="1"/>
  <c r="I198" i="1" s="1"/>
  <c r="H185" i="1"/>
  <c r="I185" i="1" s="1"/>
  <c r="H189" i="1"/>
  <c r="I189" i="1" s="1"/>
  <c r="H192" i="1"/>
  <c r="I192" i="1" s="1"/>
  <c r="H177" i="1"/>
  <c r="I177" i="1" s="1"/>
  <c r="H181" i="1"/>
  <c r="I181" i="1" s="1"/>
  <c r="H176" i="1"/>
  <c r="I176" i="1" s="1"/>
  <c r="H180" i="1"/>
  <c r="I180" i="1" s="1"/>
  <c r="H166" i="1"/>
  <c r="I166" i="1" s="1"/>
  <c r="I167" i="1"/>
  <c r="H170" i="1"/>
  <c r="I170" i="1" s="1"/>
  <c r="I171" i="1"/>
  <c r="H174" i="1"/>
  <c r="I174" i="1" s="1"/>
  <c r="H160" i="1"/>
  <c r="I160" i="1" s="1"/>
  <c r="H164" i="1"/>
  <c r="I164" i="1" s="1"/>
  <c r="H159" i="1"/>
  <c r="I159" i="1" s="1"/>
  <c r="H163" i="1"/>
  <c r="I163" i="1" s="1"/>
  <c r="H151" i="1"/>
  <c r="I151" i="1" s="1"/>
  <c r="H155" i="1"/>
  <c r="I155" i="1" s="1"/>
  <c r="H150" i="1"/>
  <c r="I150" i="1" s="1"/>
  <c r="H154" i="1"/>
  <c r="I154" i="1" s="1"/>
  <c r="H140" i="1"/>
  <c r="I140" i="1" s="1"/>
  <c r="H144" i="1"/>
  <c r="I144" i="1" s="1"/>
  <c r="H147" i="1"/>
  <c r="I147" i="1" s="1"/>
  <c r="H131" i="1"/>
  <c r="I131" i="1" s="1"/>
  <c r="H135" i="1"/>
  <c r="I135" i="1" s="1"/>
  <c r="H130" i="1"/>
  <c r="I130" i="1" s="1"/>
  <c r="H134" i="1"/>
  <c r="I134" i="1" s="1"/>
  <c r="H138" i="1"/>
  <c r="I138" i="1" s="1"/>
  <c r="H122" i="1"/>
  <c r="I122" i="1" s="1"/>
  <c r="H126" i="1"/>
  <c r="I126" i="1" s="1"/>
  <c r="H129" i="1"/>
  <c r="I129" i="1" s="1"/>
  <c r="H113" i="1"/>
  <c r="I113" i="1" s="1"/>
  <c r="H117" i="1"/>
  <c r="I117" i="1" s="1"/>
  <c r="H104" i="1"/>
  <c r="I104" i="1" s="1"/>
  <c r="H111" i="1"/>
  <c r="I111" i="1" s="1"/>
  <c r="H108" i="1"/>
  <c r="I108" i="1" s="1"/>
  <c r="H103" i="1"/>
  <c r="I103" i="1" s="1"/>
  <c r="H107" i="1"/>
  <c r="I107" i="1" s="1"/>
  <c r="H95" i="1"/>
  <c r="I95" i="1" s="1"/>
  <c r="H99" i="1"/>
  <c r="I99" i="1" s="1"/>
  <c r="H94" i="1"/>
  <c r="I94" i="1" s="1"/>
  <c r="H98" i="1"/>
  <c r="I98" i="1" s="1"/>
  <c r="H102" i="1"/>
  <c r="I102" i="1" s="1"/>
  <c r="H86" i="1"/>
  <c r="I86" i="1" s="1"/>
  <c r="H90" i="1"/>
  <c r="I90" i="1" s="1"/>
  <c r="H85" i="1"/>
  <c r="I85" i="1" s="1"/>
  <c r="H89" i="1"/>
  <c r="I89" i="1" s="1"/>
  <c r="H93" i="1"/>
  <c r="I93" i="1" s="1"/>
  <c r="I83" i="1"/>
  <c r="H77" i="1"/>
  <c r="I77" i="1" s="1"/>
  <c r="H81" i="1"/>
  <c r="I81" i="1" s="1"/>
  <c r="H68" i="1"/>
  <c r="I68" i="1" s="1"/>
  <c r="H72" i="1"/>
  <c r="I72" i="1" s="1"/>
  <c r="H67" i="1"/>
  <c r="I67" i="1" s="1"/>
  <c r="H71" i="1"/>
  <c r="I71" i="1" s="1"/>
  <c r="H75" i="1"/>
  <c r="I75" i="1" s="1"/>
  <c r="I65" i="1"/>
  <c r="H59" i="1"/>
  <c r="I59" i="1" s="1"/>
  <c r="H63" i="1"/>
  <c r="I63" i="1" s="1"/>
  <c r="H50" i="1"/>
  <c r="I50" i="1" s="1"/>
  <c r="H54" i="1"/>
  <c r="I54" i="1" s="1"/>
  <c r="H45" i="1"/>
  <c r="I45" i="1" s="1"/>
  <c r="H40" i="1"/>
  <c r="I40" i="1" s="1"/>
  <c r="I41" i="1"/>
  <c r="H44" i="1"/>
  <c r="I44" i="1" s="1"/>
  <c r="H48" i="1"/>
  <c r="I48" i="1" s="1"/>
  <c r="I18" i="1"/>
  <c r="H28" i="1"/>
  <c r="I28" i="1" s="1"/>
  <c r="H26" i="1"/>
  <c r="I26" i="1" s="1"/>
  <c r="H24" i="1"/>
  <c r="I24" i="1" s="1"/>
  <c r="H22" i="1"/>
  <c r="I22" i="1" s="1"/>
  <c r="H20" i="1"/>
  <c r="I20" i="1" s="1"/>
  <c r="I17" i="1"/>
  <c r="H16" i="1"/>
  <c r="I16" i="1" s="1"/>
  <c r="I13" i="1"/>
  <c r="H14" i="1"/>
  <c r="I14" i="1" s="1"/>
  <c r="I219" i="1" l="1"/>
  <c r="I34" i="1"/>
  <c r="F34" i="1"/>
  <c r="C222" i="1" s="1"/>
  <c r="F219" i="1"/>
  <c r="C223" i="1" s="1"/>
  <c r="C224" i="1" l="1"/>
  <c r="C225" i="1" s="1"/>
  <c r="C226" i="1" s="1"/>
</calcChain>
</file>

<file path=xl/sharedStrings.xml><?xml version="1.0" encoding="utf-8"?>
<sst xmlns="http://schemas.openxmlformats.org/spreadsheetml/2006/main" count="653" uniqueCount="415">
  <si>
    <t>Lp.</t>
  </si>
  <si>
    <t>Nazwa materiału</t>
  </si>
  <si>
    <t>Ilość</t>
  </si>
  <si>
    <t>1.</t>
  </si>
  <si>
    <t>szt.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</si>
  <si>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</si>
  <si>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</si>
  <si>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</si>
  <si>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</si>
  <si>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</si>
  <si>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</si>
  <si>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</si>
  <si>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</si>
  <si>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</si>
  <si>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</si>
  <si>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13.</t>
  </si>
  <si>
    <t>14.</t>
  </si>
  <si>
    <t>Jedn. miary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</si>
  <si>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</si>
  <si>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</si>
  <si>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</si>
  <si>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</si>
  <si>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</si>
  <si>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</si>
  <si>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</si>
  <si>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</si>
  <si>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</si>
  <si>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</si>
  <si>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</si>
  <si>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</si>
  <si>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</si>
  <si>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</si>
  <si>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</si>
  <si>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31.</t>
  </si>
  <si>
    <t>32.</t>
  </si>
  <si>
    <t>33.</t>
  </si>
  <si>
    <t>34.</t>
  </si>
  <si>
    <t>35.</t>
  </si>
  <si>
    <t>36.</t>
  </si>
  <si>
    <t>37.</t>
  </si>
  <si>
    <t>30.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</si>
  <si>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</si>
  <si>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</si>
  <si>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</si>
  <si>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</si>
  <si>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</si>
  <si>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</si>
  <si>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</si>
  <si>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</si>
  <si>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</si>
  <si>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</si>
  <si>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</si>
  <si>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</si>
  <si>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</si>
  <si>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</si>
  <si>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</si>
  <si>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</si>
  <si>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</si>
  <si>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</si>
  <si>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</si>
  <si>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</si>
  <si>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</si>
  <si>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</si>
  <si>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</si>
  <si>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</si>
  <si>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</si>
  <si>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</si>
  <si>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m</t>
  </si>
  <si>
    <t>I - Rury i kształtki wodociągowe PCV</t>
  </si>
  <si>
    <t>Rura wodociągowa PCV DN 90</t>
  </si>
  <si>
    <t>Rura wodociągowa PCV DN 110</t>
  </si>
  <si>
    <t>Rura wodociągowa PCV DN 160</t>
  </si>
  <si>
    <t>Rura wodociągowa PCV DN 225</t>
  </si>
  <si>
    <t>Nasuwka wodociągowa PCV DN 90</t>
  </si>
  <si>
    <t>Nasuwka wodociągowa PCV DN 110</t>
  </si>
  <si>
    <t>Nasuwka wodociągowa PCV DN 160</t>
  </si>
  <si>
    <t>Nasuwka wodociągowa PCV DN 225</t>
  </si>
  <si>
    <t>Rura osłonowa PCV DN 75 Arota</t>
  </si>
  <si>
    <t>Rura wodociągowa osłonowa PCV DN 90</t>
  </si>
  <si>
    <t>Rura wodociągowa osłonowa PCV DN 110</t>
  </si>
  <si>
    <t>Rura wodociągowa osłonowa PCV DN 160</t>
  </si>
  <si>
    <t>Łuk wodociągowy PCV DN 90/45</t>
  </si>
  <si>
    <t>Łuk wodociągowy PCV DN 110/45</t>
  </si>
  <si>
    <t>Łuk wodociągowy PCV DN 160/45</t>
  </si>
  <si>
    <t>Łuk wodociągowy PCV DN 90/90</t>
  </si>
  <si>
    <t>Łuk wodociągowy PCV DN 110/90</t>
  </si>
  <si>
    <t>Łuk wodociągowy PCV DN 160/90</t>
  </si>
  <si>
    <t>II - Rury i kształtki wodociągowe PE, PP oraz kształtki elektrooporowe</t>
  </si>
  <si>
    <t>Rura wodociągowa PE DN 25</t>
  </si>
  <si>
    <t>Rura wodociągowa PE DN 32</t>
  </si>
  <si>
    <t>Rura wodociągowa PE DN 40</t>
  </si>
  <si>
    <t>Rura wodociągowa PE DN 40-sztangi</t>
  </si>
  <si>
    <t>Rura wodociągowa PE DN 50</t>
  </si>
  <si>
    <t>Rura wodociągowa PE DN 50-sztangi</t>
  </si>
  <si>
    <t>Rura wodociągowa PE DN 63</t>
  </si>
  <si>
    <t>Rura wodociągowa PE DN 63-sztangi</t>
  </si>
  <si>
    <t>Rura wodociągowa PE DN 90</t>
  </si>
  <si>
    <t>Rura wodociągowa PE DN 110</t>
  </si>
  <si>
    <t>Rura wodociągowa dwuwarstwowa PE DN 125</t>
  </si>
  <si>
    <t>Rura wodociągowa PE DN 160</t>
  </si>
  <si>
    <t>Rura wodociągowa PE DN 180</t>
  </si>
  <si>
    <t>Rura wodociągowa PE DN 200</t>
  </si>
  <si>
    <t>Rura wodociągowa PE DN 225</t>
  </si>
  <si>
    <t>Złączka wodociągowa PE-PE DN 25</t>
  </si>
  <si>
    <t>Złączka wodociągowa PE-PE DN 32</t>
  </si>
  <si>
    <t>Złączka wodociągowa PE-PE DN 40</t>
  </si>
  <si>
    <t>Złączka wodociągowa PE -PE DN 50</t>
  </si>
  <si>
    <t>Złączka wodociągowa PE-PE DN 63</t>
  </si>
  <si>
    <t>Złączka wodociągowa PE-PE DN 25/20</t>
  </si>
  <si>
    <t>Złączka wodociągowa PE-PE DN 32/25</t>
  </si>
  <si>
    <t>Złączka wodociągowa PE-PE DN 40/25</t>
  </si>
  <si>
    <t>Złączka wodociągowa PE-PE DN 40/32</t>
  </si>
  <si>
    <t>Złączka wodociągowa PE-PE DN 50/25</t>
  </si>
  <si>
    <t>Złączka wodociągowa PE-PE DN 50/32</t>
  </si>
  <si>
    <t>Złączka wodociągowa PE-PE DN 50/40</t>
  </si>
  <si>
    <t>Złączka wodociągowa PE-PE DN 63/32</t>
  </si>
  <si>
    <t>Złączka wodociągowa PE-PE DN 63/40</t>
  </si>
  <si>
    <t>Złączka wodociągowa PE-PE DN 63/50</t>
  </si>
  <si>
    <t>Kolano wodociągowe PE-PE DN 25</t>
  </si>
  <si>
    <t>Kolano wodociągowe PE-PE DN 32</t>
  </si>
  <si>
    <t>Kolano wodociągowe PE-PE DN 40</t>
  </si>
  <si>
    <t>Kolano wodociągowe PE-PE DN 50</t>
  </si>
  <si>
    <t>Kolano wodociągowe PE-PE DN 63</t>
  </si>
  <si>
    <t>64.</t>
  </si>
  <si>
    <t>65.</t>
  </si>
  <si>
    <t>66.</t>
  </si>
  <si>
    <t>Trójnik wodociągowy PE-PE DN 25</t>
  </si>
  <si>
    <t>67.</t>
  </si>
  <si>
    <t>Trójnik wodociągowy PE-PE DN 32</t>
  </si>
  <si>
    <t>68.</t>
  </si>
  <si>
    <t>Trójnik wodociągowy PE-PE DN 40</t>
  </si>
  <si>
    <t>69.</t>
  </si>
  <si>
    <t>Trójnik wodociągowy PE-PE DN 50</t>
  </si>
  <si>
    <t>70.</t>
  </si>
  <si>
    <t>Trójnik wodociągowy PE-PE DN 63</t>
  </si>
  <si>
    <t>71.</t>
  </si>
  <si>
    <t>Trójnik wodociągowy PE-PE DN 32/25</t>
  </si>
  <si>
    <t>72.</t>
  </si>
  <si>
    <t>73.</t>
  </si>
  <si>
    <t>Trójnik wodociągowy PE-PE DN 40/32</t>
  </si>
  <si>
    <t>74.</t>
  </si>
  <si>
    <t>75.</t>
  </si>
  <si>
    <t>Trójnik wodociągowy PE-PE DN 50/40</t>
  </si>
  <si>
    <t>76.</t>
  </si>
  <si>
    <t>77.</t>
  </si>
  <si>
    <t>78.</t>
  </si>
  <si>
    <t>Trójnik wodociągowy PE-PE DN 63/50</t>
  </si>
  <si>
    <t>79.</t>
  </si>
  <si>
    <t>80.</t>
  </si>
  <si>
    <t>81.</t>
  </si>
  <si>
    <t>82.</t>
  </si>
  <si>
    <t>83.</t>
  </si>
  <si>
    <t>Korek PE skręcany DN 25</t>
  </si>
  <si>
    <t>84.</t>
  </si>
  <si>
    <t>Korek PE skręcany DN 32</t>
  </si>
  <si>
    <t>85.</t>
  </si>
  <si>
    <t>Korek PE skręcany DN 40</t>
  </si>
  <si>
    <t>86.</t>
  </si>
  <si>
    <t>Korek PE skręcany DN 50</t>
  </si>
  <si>
    <t>87.</t>
  </si>
  <si>
    <t>Korek PE skręcany DN 63</t>
  </si>
  <si>
    <t>88.</t>
  </si>
  <si>
    <t>Korek elektrooporowy DN 25</t>
  </si>
  <si>
    <t>89.</t>
  </si>
  <si>
    <t>Korek elektrooporowy DN 32</t>
  </si>
  <si>
    <t>90.</t>
  </si>
  <si>
    <t>Korek elektrooporowy DN 40</t>
  </si>
  <si>
    <t>91.</t>
  </si>
  <si>
    <t>Korek elektrooporowy DN 50</t>
  </si>
  <si>
    <t>92.</t>
  </si>
  <si>
    <t>Korek elektrooporowy DN 63</t>
  </si>
  <si>
    <t>93.</t>
  </si>
  <si>
    <t>Adaptor DN 32/25</t>
  </si>
  <si>
    <t>94.</t>
  </si>
  <si>
    <t>Adaptor DN 40/25</t>
  </si>
  <si>
    <t>95.</t>
  </si>
  <si>
    <t>Adaptor DN 40/32</t>
  </si>
  <si>
    <t>96.</t>
  </si>
  <si>
    <t>Adaptor DN 40/40</t>
  </si>
  <si>
    <t>97.</t>
  </si>
  <si>
    <t>Adaptor DN 50/32</t>
  </si>
  <si>
    <t>98.</t>
  </si>
  <si>
    <t>Adaptor DN 50/40</t>
  </si>
  <si>
    <t>99.</t>
  </si>
  <si>
    <t>Adaptor DN 50/50</t>
  </si>
  <si>
    <t>100.</t>
  </si>
  <si>
    <t>Adaptor DN 63/40</t>
  </si>
  <si>
    <t>101.</t>
  </si>
  <si>
    <t>Adaptor DN 63/50</t>
  </si>
  <si>
    <t>102.</t>
  </si>
  <si>
    <t>Tuleja kołnierzowa DN 63</t>
  </si>
  <si>
    <t>103.</t>
  </si>
  <si>
    <t>Tuleja kołnierzowa DN 90</t>
  </si>
  <si>
    <t>104.</t>
  </si>
  <si>
    <t>Tuleja kołnierzowa DN 110</t>
  </si>
  <si>
    <t>105.</t>
  </si>
  <si>
    <t>Tuleja kołnierzowa DN 125</t>
  </si>
  <si>
    <t>106.</t>
  </si>
  <si>
    <t>Tuleja kołnierzowa DN 160</t>
  </si>
  <si>
    <t>107.</t>
  </si>
  <si>
    <t>108.</t>
  </si>
  <si>
    <t>110.</t>
  </si>
  <si>
    <t>Mufa elektrooporowa DN 25</t>
  </si>
  <si>
    <t>111.</t>
  </si>
  <si>
    <t>Mufa elektrooporowa DN 32</t>
  </si>
  <si>
    <t>112.</t>
  </si>
  <si>
    <t>Mufa elektrooporowa DN 40</t>
  </si>
  <si>
    <t>113.</t>
  </si>
  <si>
    <t>Mufa elektrooporowa DN 50</t>
  </si>
  <si>
    <t>114.</t>
  </si>
  <si>
    <t>Mufa elektrooporowa DN 63</t>
  </si>
  <si>
    <t>115.</t>
  </si>
  <si>
    <t>Mufa elektrooporowa DN 90</t>
  </si>
  <si>
    <t>116.</t>
  </si>
  <si>
    <t>Mufa elektrooporowa DN 110</t>
  </si>
  <si>
    <t>117.</t>
  </si>
  <si>
    <t>Mufa elektrooporowa DN 125</t>
  </si>
  <si>
    <t>118.</t>
  </si>
  <si>
    <t>Mufa elektrooporowa DN 160</t>
  </si>
  <si>
    <t>119.</t>
  </si>
  <si>
    <t>Mufa elektrooporowa DN 180</t>
  </si>
  <si>
    <t>120.</t>
  </si>
  <si>
    <t>Mufa elektrooporowa DN 200</t>
  </si>
  <si>
    <t>121.</t>
  </si>
  <si>
    <t>Kolano elektrooporowe DN 25/90</t>
  </si>
  <si>
    <t>122.</t>
  </si>
  <si>
    <t>Kolano elektrooporowe DN 32/90</t>
  </si>
  <si>
    <t>123.</t>
  </si>
  <si>
    <t>Kolano elektrooporowe DN 32/45</t>
  </si>
  <si>
    <t>124.</t>
  </si>
  <si>
    <t>Kolano elektrooporowe DN 40/90</t>
  </si>
  <si>
    <t>125.</t>
  </si>
  <si>
    <t>Kolano elektrooporowe DN 40/45</t>
  </si>
  <si>
    <t>126.</t>
  </si>
  <si>
    <t>Kolano elektrooporowe DN 50/90</t>
  </si>
  <si>
    <t>127.</t>
  </si>
  <si>
    <t>Kolano elektrooporowe DN 63/90</t>
  </si>
  <si>
    <t>128.</t>
  </si>
  <si>
    <t>Kolano elektrooporowe DN 63/45</t>
  </si>
  <si>
    <t>129.</t>
  </si>
  <si>
    <t>Kolano elektrooporowe DN 90/90</t>
  </si>
  <si>
    <t>130.</t>
  </si>
  <si>
    <t>Kolano elektrooporowe DN 90/45</t>
  </si>
  <si>
    <t>131.</t>
  </si>
  <si>
    <t>Kolano elektrooporowe DN 90/30</t>
  </si>
  <si>
    <t>132.</t>
  </si>
  <si>
    <t>Kolano elektrooporowe DN 110/90</t>
  </si>
  <si>
    <t>133.</t>
  </si>
  <si>
    <t>Kolano elektrooporowe DN 110/45</t>
  </si>
  <si>
    <t>134.</t>
  </si>
  <si>
    <t>Kolano elektrooporowe DN 110/30</t>
  </si>
  <si>
    <t>135.</t>
  </si>
  <si>
    <t>Kolano elektrooporowe DN 125/90</t>
  </si>
  <si>
    <t>136.</t>
  </si>
  <si>
    <t>Kolano elektrooporowe DN 125/45</t>
  </si>
  <si>
    <t>137.</t>
  </si>
  <si>
    <t>Kolano elektrooporowe DN 160/90</t>
  </si>
  <si>
    <t>138.</t>
  </si>
  <si>
    <t>Kolano elektrooporowe DN 160/45</t>
  </si>
  <si>
    <t>139.</t>
  </si>
  <si>
    <t>Kolano elektrooporowe DN 180/90</t>
  </si>
  <si>
    <t>140.</t>
  </si>
  <si>
    <t>Trójnik elektrooporowy DN 32</t>
  </si>
  <si>
    <t>141.</t>
  </si>
  <si>
    <t>Trójnik elektrooporowy DN 40</t>
  </si>
  <si>
    <t>142.</t>
  </si>
  <si>
    <t>Trójnik elektrooporowy DN 50</t>
  </si>
  <si>
    <t>143.</t>
  </si>
  <si>
    <t>Trójnik elektrooporowy DN 63</t>
  </si>
  <si>
    <t>144.</t>
  </si>
  <si>
    <t>Trójnik elektrooporowy DN 90</t>
  </si>
  <si>
    <t>145.</t>
  </si>
  <si>
    <t>Trójnik elektrooporowy DN 110</t>
  </si>
  <si>
    <t>146.</t>
  </si>
  <si>
    <t>Trójnik elektrooporowy DN 125</t>
  </si>
  <si>
    <t>147.</t>
  </si>
  <si>
    <t>Trójnik elektrooporowy DN 160</t>
  </si>
  <si>
    <t>148.</t>
  </si>
  <si>
    <t>149.</t>
  </si>
  <si>
    <t>150.</t>
  </si>
  <si>
    <t>Trójnik elektrooporowy DN 50/40</t>
  </si>
  <si>
    <t>151.</t>
  </si>
  <si>
    <t>152.</t>
  </si>
  <si>
    <t>Trójnik elektrooporowy DN 90/63</t>
  </si>
  <si>
    <t>153.</t>
  </si>
  <si>
    <t>Trójnik elektrooporowy DN 110/90</t>
  </si>
  <si>
    <t>154.</t>
  </si>
  <si>
    <t xml:space="preserve">Rura PP SDR 11 DN 20 </t>
  </si>
  <si>
    <t>155.</t>
  </si>
  <si>
    <t>Rura PP SDR 11 DN 25</t>
  </si>
  <si>
    <t>156.</t>
  </si>
  <si>
    <t>Rura PP SDR 11 DN 32</t>
  </si>
  <si>
    <t>157.</t>
  </si>
  <si>
    <t>Rura PP SDR 11 DN 40</t>
  </si>
  <si>
    <t>158.</t>
  </si>
  <si>
    <t>Kolano naścienne z uchem SDR 11 S5 PP/Stal DN 20/15 GW</t>
  </si>
  <si>
    <t>159.</t>
  </si>
  <si>
    <t>Kolano naścienne z uchem SDR 11 S5 PP/Stal DN 25/15 GW</t>
  </si>
  <si>
    <t>160.</t>
  </si>
  <si>
    <t>161.</t>
  </si>
  <si>
    <t>Kolano nyplowe SDR 11 PP 20/90”</t>
  </si>
  <si>
    <t>162.</t>
  </si>
  <si>
    <t>Kolano nyplowe SDR 11 S5 PP 25/90”</t>
  </si>
  <si>
    <t>163.</t>
  </si>
  <si>
    <t>164.</t>
  </si>
  <si>
    <t>Kolano nyplowe SDR 11 S5 PP 40/90”</t>
  </si>
  <si>
    <t>165.</t>
  </si>
  <si>
    <t>Kolano 45stopni ( łuk) PP SDR11 S5 Dn 20</t>
  </si>
  <si>
    <t>166.</t>
  </si>
  <si>
    <t>Kolano 45stopni ( łuk) PP SDR11 S5 Dn 25</t>
  </si>
  <si>
    <t>167.</t>
  </si>
  <si>
    <t>Kolano 45stopni ( łuk) PP SDR11 S5 Dn 32</t>
  </si>
  <si>
    <t>168.</t>
  </si>
  <si>
    <t>Kolano 45stopni ( łuk) PP SDR11 S5 Dn 40</t>
  </si>
  <si>
    <t>169.</t>
  </si>
  <si>
    <t>Kolano 90 stopni SDR11 S5 PP DN 20</t>
  </si>
  <si>
    <t>170.</t>
  </si>
  <si>
    <t>Kolano 90 stopni SDR11 S5 PP DN 25</t>
  </si>
  <si>
    <t>171.</t>
  </si>
  <si>
    <t>Kolano 90 stopni SDR11 S5 PP DN 32</t>
  </si>
  <si>
    <t>Kolano 90 stopni SDR11 S5 PP DN 40</t>
  </si>
  <si>
    <t>Kolano PP/Stal SDR11 DN 20/15GW</t>
  </si>
  <si>
    <t>Kolano PP/Stal SDR11 DN 25/20 GW</t>
  </si>
  <si>
    <t>Kolano PP/Stal SDR11 DN 20/15 GZ</t>
  </si>
  <si>
    <t>Mufa PP SDR 11 S5 DN 20</t>
  </si>
  <si>
    <t>Mufa PP SDR 11 S5 DN 25</t>
  </si>
  <si>
    <t>Mufa PP SDR 11 S5 DN 32</t>
  </si>
  <si>
    <t>Mufa PP SDR 11 S5 DN 40</t>
  </si>
  <si>
    <t>Trójnik PP SDR 11 S5 DN 20</t>
  </si>
  <si>
    <t>Trójnik PP SDR 11 S5 DN 25</t>
  </si>
  <si>
    <t>Trójnik PP SDR 11 S5 DN 32</t>
  </si>
  <si>
    <t>Trójnik PP SDR 11 S5 DN 40</t>
  </si>
  <si>
    <t>Trójnik PP/Stal SDR11 S5 DN 20/15GW</t>
  </si>
  <si>
    <t>Trójnik PP/Stal SDR11 S5 DN 25/20GW</t>
  </si>
  <si>
    <t>Trójnik PP SDR11 S5 DN 25/20</t>
  </si>
  <si>
    <t>Trójnik PP SDR11 S5 DN 32/25</t>
  </si>
  <si>
    <t>Trójnik PP SDR11 S5 DN 40/32</t>
  </si>
  <si>
    <t>12.</t>
  </si>
  <si>
    <t>Trójnik elektrooporowy DN 63/40</t>
  </si>
  <si>
    <t>109.</t>
  </si>
  <si>
    <t>SUMA</t>
  </si>
  <si>
    <t>Wartość
netto [zł]</t>
  </si>
  <si>
    <t xml:space="preserve">WARTOŚĆ NETTO CZĘŚĆ I   </t>
  </si>
  <si>
    <t xml:space="preserve">WARTOŚĆ NETTO CZĘŚĆ II   </t>
  </si>
  <si>
    <t>Cena jedn. 
netto [zł]</t>
  </si>
  <si>
    <t>VAT</t>
  </si>
  <si>
    <t>Wartość
brutto [zł]</t>
  </si>
  <si>
    <t>Nazwa
producenta</t>
  </si>
  <si>
    <t>%</t>
  </si>
  <si>
    <t>Kwota</t>
  </si>
  <si>
    <t>Przystępując do udziału w postępowaniu będąc uprawnionym do składania oświadczeń w imieniu Wykonawcy oferuję ceny
na poszczególne materiały i armaturę wodociągowo-kanalizacyjną podzieloną na grupy jak w poniższej tabeli.</t>
  </si>
  <si>
    <t>Część B - Rury i kształtki wodociągowe wykonane z PCV, PE, PP</t>
  </si>
  <si>
    <t>Wartość netto [zł]</t>
  </si>
  <si>
    <t>Kwota podatku VAT</t>
  </si>
  <si>
    <t>Wartość brutto[zł]</t>
  </si>
  <si>
    <t>Materiały niewymienione w formularzu cenowym sprzedawane będą po cenach hurtowych, po uzgodnieniu z Zamawiającym rabatu na daną grupę asortymentową.</t>
  </si>
  <si>
    <t>…..................................................................................</t>
  </si>
  <si>
    <t>(podpis Wykonawcy/Pełnomocnika)</t>
  </si>
  <si>
    <t>Nazwa dołączanego dokumentu</t>
  </si>
  <si>
    <t>Nr strony oferty</t>
  </si>
  <si>
    <t>Dołączone do oferty kopie
 kart katalogowych, atestów, certyfikatów i świadectw 
(jeżeli dotyczy)</t>
  </si>
  <si>
    <t>CZĘŚĆ B</t>
  </si>
  <si>
    <r>
      <t>Łuk 15</t>
    </r>
    <r>
      <rPr>
        <sz val="12"/>
        <color theme="1"/>
        <rFont val="Symbol"/>
        <family val="1"/>
        <charset val="2"/>
      </rPr>
      <t>°</t>
    </r>
    <r>
      <rPr>
        <sz val="10.199999999999999"/>
        <color theme="1"/>
        <rFont val="Calibri"/>
        <family val="2"/>
        <charset val="238"/>
      </rPr>
      <t xml:space="preserve"> </t>
    </r>
    <r>
      <rPr>
        <sz val="12"/>
        <color theme="1"/>
        <rFont val="Calibri"/>
        <family val="2"/>
        <charset val="238"/>
      </rPr>
      <t>PE 250 SDR 11</t>
    </r>
  </si>
  <si>
    <t xml:space="preserve">szt. </t>
  </si>
  <si>
    <r>
      <t>Łuk 11</t>
    </r>
    <r>
      <rPr>
        <sz val="12"/>
        <color theme="1"/>
        <rFont val="Symbol"/>
        <family val="1"/>
        <charset val="2"/>
      </rPr>
      <t>°</t>
    </r>
    <r>
      <rPr>
        <sz val="10.199999999999999"/>
        <color theme="1"/>
        <rFont val="Calibri"/>
        <family val="2"/>
        <charset val="238"/>
      </rPr>
      <t xml:space="preserve"> </t>
    </r>
    <r>
      <rPr>
        <sz val="12"/>
        <color theme="1"/>
        <rFont val="Calibri"/>
        <family val="2"/>
        <charset val="238"/>
      </rPr>
      <t>PE 250 SDR 11</t>
    </r>
  </si>
  <si>
    <r>
      <t>Łuk 67</t>
    </r>
    <r>
      <rPr>
        <sz val="12"/>
        <color theme="1"/>
        <rFont val="Symbol"/>
        <family val="1"/>
        <charset val="2"/>
      </rPr>
      <t>°</t>
    </r>
    <r>
      <rPr>
        <sz val="10.199999999999999"/>
        <color theme="1"/>
        <rFont val="Calibri"/>
        <family val="2"/>
        <charset val="238"/>
      </rPr>
      <t xml:space="preserve"> </t>
    </r>
    <r>
      <rPr>
        <sz val="12"/>
        <color theme="1"/>
        <rFont val="Calibri"/>
        <family val="2"/>
        <charset val="238"/>
      </rPr>
      <t>PE 250 SDR 11</t>
    </r>
  </si>
  <si>
    <r>
      <t>Łuk 30</t>
    </r>
    <r>
      <rPr>
        <sz val="12"/>
        <color theme="1"/>
        <rFont val="Symbol"/>
        <family val="1"/>
        <charset val="2"/>
      </rPr>
      <t>°</t>
    </r>
    <r>
      <rPr>
        <sz val="10.199999999999999"/>
        <color theme="1"/>
        <rFont val="Calibri"/>
        <family val="2"/>
        <charset val="238"/>
      </rPr>
      <t xml:space="preserve"> </t>
    </r>
    <r>
      <rPr>
        <sz val="12"/>
        <color theme="1"/>
        <rFont val="Calibri"/>
        <family val="2"/>
        <charset val="238"/>
      </rPr>
      <t>PE 250 SDR 11</t>
    </r>
  </si>
  <si>
    <r>
      <t>Łuk 51</t>
    </r>
    <r>
      <rPr>
        <sz val="12"/>
        <color theme="1"/>
        <rFont val="Symbol"/>
        <family val="1"/>
        <charset val="2"/>
      </rPr>
      <t>°</t>
    </r>
    <r>
      <rPr>
        <sz val="10.199999999999999"/>
        <color theme="1"/>
        <rFont val="Calibri"/>
        <family val="2"/>
        <charset val="238"/>
      </rPr>
      <t xml:space="preserve"> </t>
    </r>
    <r>
      <rPr>
        <sz val="12"/>
        <color theme="1"/>
        <rFont val="Calibri"/>
        <family val="2"/>
        <charset val="238"/>
      </rPr>
      <t>PE 180 SDR 11</t>
    </r>
  </si>
  <si>
    <t>Rura wodociągowa PE DN 250</t>
  </si>
  <si>
    <t>Złączka wodociągowa PE-Stal DN 25/20 GZ</t>
  </si>
  <si>
    <t>Złączka wodociągowa PE-Stal DN 20/15 GZ</t>
  </si>
  <si>
    <t>Złączka wodociągowa PE-Stal DN 32/20 GZ</t>
  </si>
  <si>
    <t>Złączka wodociągowa PE-Stal DN 32/25 GZ</t>
  </si>
  <si>
    <t>Złączka wodociągowa PE-Stal DN 40/32 GZ</t>
  </si>
  <si>
    <t>Złączka wodociągowa PE-Stal DN 40/25 GZ</t>
  </si>
  <si>
    <t>Złączka wodociągowa PE-Stal DN 40/20 GZ</t>
  </si>
  <si>
    <t>Złączka wodociągowa PE-Stal DN 50/32 GZ</t>
  </si>
  <si>
    <t>Złączka wodociągowa PE-Stal DN 50/40 GZ</t>
  </si>
  <si>
    <t>Złączka wodociągowa PE-Stal DN 63/40 GZ</t>
  </si>
  <si>
    <t>Złączka wodociągowa PE-Stal DN 63/50 GZ</t>
  </si>
  <si>
    <t>Kolano wodociągowe PE-Stal DN 25/20 GZ</t>
  </si>
  <si>
    <t>Kolano wodociągowe PE-Stal DN 32/20 GZ</t>
  </si>
  <si>
    <t>Kolano wodociągowe PE-Stal DN 32/25 GZ</t>
  </si>
  <si>
    <t>Kolano wodociągowe PE-Stal DN 40/25 GZ</t>
  </si>
  <si>
    <t>Kolano wodociągowe PE-Stal DN 40/32 GZ</t>
  </si>
  <si>
    <t>Kolano wodociągowe PE-Stal DN 40/40 GZ</t>
  </si>
  <si>
    <t>Kolano wodociągowe PE-Stal DN 50/32 GZ</t>
  </si>
  <si>
    <t>Kolano wodociągowe PE-Stal DN 50/40 GZ</t>
  </si>
  <si>
    <t>Kolano wodociągowe PE-Stal DN 50/50 GZ</t>
  </si>
  <si>
    <t>Kolano wodociągowe PE-Stal DN 63/40 GZ</t>
  </si>
  <si>
    <t>Kolano wodociągowe PE-Stal DN 63/50 GZ</t>
  </si>
  <si>
    <r>
      <t>Kolano 45</t>
    </r>
    <r>
      <rPr>
        <sz val="12"/>
        <color theme="1"/>
        <rFont val="Symbol"/>
        <family val="1"/>
        <charset val="2"/>
      </rPr>
      <t>°</t>
    </r>
    <r>
      <rPr>
        <sz val="10.199999999999999"/>
        <color theme="1"/>
        <rFont val="Calibri"/>
        <family val="2"/>
        <charset val="238"/>
      </rPr>
      <t xml:space="preserve"> </t>
    </r>
    <r>
      <rPr>
        <sz val="12"/>
        <color theme="1"/>
        <rFont val="Calibri"/>
        <family val="2"/>
        <charset val="238"/>
      </rPr>
      <t>PE 250 mm zgrzewane doczołowo</t>
    </r>
  </si>
  <si>
    <t>Trójnik wodociągowy PE-Stal DN 32/25 GZ</t>
  </si>
  <si>
    <t>Trójnik wodociągowy PE-Stal DN 40/32 GZ</t>
  </si>
  <si>
    <t>Trójnik wodociągowy PE-Stal DN 50/40 GZ</t>
  </si>
  <si>
    <t>Trójnik wodociągowy PE-Stal DN 63/50 GZ</t>
  </si>
  <si>
    <t>Tuleja PE DN 250 mm zgrzew doczołowy</t>
  </si>
  <si>
    <t>Tuleja PE DN 180 mm zgrzew doczołowy</t>
  </si>
  <si>
    <t>Tuleja PE DN 125 mm zgrzew doczołowy</t>
  </si>
  <si>
    <t>Mufa elektrooporowa DN 250</t>
  </si>
  <si>
    <t>Kolano elektrooporowe DN 250/90</t>
  </si>
  <si>
    <t>Kolano elektrooporowe DN 250/45</t>
  </si>
  <si>
    <t>Kolano naścienne z uchem SDR 11 S5 PP/Stal DN 25/20 GW</t>
  </si>
  <si>
    <t>Kolano nyplowe SDR 11 S5 PP 32/90”</t>
  </si>
  <si>
    <t>172.</t>
  </si>
  <si>
    <t>173.</t>
  </si>
  <si>
    <t>174.</t>
  </si>
  <si>
    <t>175.</t>
  </si>
  <si>
    <t>176.</t>
  </si>
  <si>
    <t>177.</t>
  </si>
  <si>
    <t>178.</t>
  </si>
  <si>
    <t>179.</t>
  </si>
  <si>
    <t>…..................................................dnia …........................... 2021 r.</t>
  </si>
  <si>
    <t>Zał. Nr 1B do SWZ</t>
  </si>
  <si>
    <t>Znak sprawy: DO.3201-03/2021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</si>
</sst>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zł&quot;;[Red]\-#,##0.00\ &quot;zł&quot;"/>
  </numFmts>
  <fonts count="15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1"/>
      <charset val="238"/>
    </font>
    <font>
      <b/>
      <sz val="16"/>
      <color rgb="FF000000"/>
      <name val="Calibri"/>
      <family val="2"/>
      <charset val="238"/>
    </font>
    <font>
      <sz val="16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theme="1"/>
      <name val="Symbol"/>
      <family val="1"/>
      <charset val="2"/>
    </font>
    <font>
      <sz val="10.199999999999999"/>
      <color theme="1"/>
      <name val="Calibri"/>
      <family val="2"/>
      <charset val="238"/>
    </font>
    <font>
      <sz val="12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Fill="1"/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/>
    <xf numFmtId="0" fontId="11" fillId="0" borderId="6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vertical="center" wrapText="1"/>
    </xf>
    <xf numFmtId="0" fontId="2" fillId="0" borderId="42" xfId="0" applyFont="1" applyFill="1" applyBorder="1" applyAlignment="1">
      <alignment horizontal="center" vertical="center" wrapText="1"/>
    </xf>
    <xf numFmtId="4" fontId="6" fillId="0" borderId="6" xfId="0" applyNumberFormat="1" applyFont="1" applyFill="1" applyBorder="1" applyAlignment="1">
      <alignment horizontal="center" vertical="center"/>
    </xf>
    <xf numFmtId="9" fontId="6" fillId="0" borderId="6" xfId="0" applyNumberFormat="1" applyFont="1" applyFill="1" applyBorder="1" applyAlignment="1">
      <alignment horizontal="center" vertical="center"/>
    </xf>
    <xf numFmtId="2" fontId="7" fillId="0" borderId="6" xfId="0" applyNumberFormat="1" applyFont="1" applyFill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center" vertical="center"/>
    </xf>
    <xf numFmtId="0" fontId="0" fillId="0" borderId="8" xfId="0" applyFill="1" applyBorder="1"/>
    <xf numFmtId="0" fontId="0" fillId="0" borderId="6" xfId="0" applyFill="1" applyBorder="1"/>
    <xf numFmtId="0" fontId="2" fillId="0" borderId="4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4" fontId="1" fillId="0" borderId="6" xfId="0" applyNumberFormat="1" applyFont="1" applyFill="1" applyBorder="1" applyAlignment="1">
      <alignment horizontal="center" vertical="center" wrapText="1"/>
    </xf>
    <xf numFmtId="4" fontId="1" fillId="0" borderId="6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2" fillId="0" borderId="47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left" vertical="center"/>
    </xf>
    <xf numFmtId="0" fontId="1" fillId="0" borderId="18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 vertical="top"/>
    </xf>
    <xf numFmtId="0" fontId="9" fillId="0" borderId="0" xfId="0" applyFont="1" applyFill="1" applyAlignment="1">
      <alignment horizontal="left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8" fontId="1" fillId="0" borderId="36" xfId="0" applyNumberFormat="1" applyFont="1" applyFill="1" applyBorder="1" applyAlignment="1">
      <alignment horizontal="center" vertical="center"/>
    </xf>
    <xf numFmtId="8" fontId="1" fillId="0" borderId="9" xfId="0" applyNumberFormat="1" applyFont="1" applyFill="1" applyBorder="1" applyAlignment="1">
      <alignment horizontal="center" vertical="center"/>
    </xf>
    <xf numFmtId="8" fontId="1" fillId="0" borderId="10" xfId="0" applyNumberFormat="1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8" fontId="2" fillId="0" borderId="16" xfId="0" applyNumberFormat="1" applyFont="1" applyFill="1" applyBorder="1" applyAlignment="1">
      <alignment horizontal="center" vertical="center"/>
    </xf>
    <xf numFmtId="8" fontId="2" fillId="0" borderId="17" xfId="0" applyNumberFormat="1" applyFont="1" applyFill="1" applyBorder="1" applyAlignment="1">
      <alignment horizontal="center" vertical="center"/>
    </xf>
    <xf numFmtId="8" fontId="2" fillId="0" borderId="12" xfId="0" applyNumberFormat="1" applyFont="1" applyFill="1" applyBorder="1" applyAlignment="1">
      <alignment horizontal="center" vertical="center"/>
    </xf>
    <xf numFmtId="8" fontId="2" fillId="0" borderId="14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8" fontId="1" fillId="0" borderId="8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1" fillId="0" borderId="37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39" xfId="0" applyFont="1" applyFill="1" applyBorder="1" applyAlignment="1">
      <alignment horizontal="center" vertical="center" wrapText="1"/>
    </xf>
    <xf numFmtId="0" fontId="11" fillId="0" borderId="4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3"/>
  <sheetViews>
    <sheetView tabSelected="1" zoomScale="85" zoomScaleNormal="85" workbookViewId="0">
      <selection activeCell="B1" sqref="B1"/>
    </sheetView>
  </sheetViews>
  <sheetFormatPr defaultRowHeight="15"/>
  <cols>
    <col min="1" max="1" width="5.28515625" style="1" bestFit="1" customWidth="1"/>
    <col min="2" max="2" width="58.42578125" style="1" bestFit="1" customWidth="1"/>
    <col min="3" max="3" width="12.5703125" style="1" bestFit="1" customWidth="1"/>
    <col min="4" max="4" width="6.85546875" style="1" customWidth="1"/>
    <col min="5" max="5" width="11.85546875" style="1" customWidth="1"/>
    <col min="6" max="6" width="10.5703125" style="1" bestFit="1" customWidth="1"/>
    <col min="7" max="7" width="5.140625" style="1" bestFit="1" customWidth="1"/>
    <col min="8" max="8" width="7.5703125" style="1" bestFit="1" customWidth="1"/>
    <col min="9" max="9" width="10.42578125" style="1" customWidth="1"/>
    <col min="10" max="10" width="12.85546875" style="1" bestFit="1" customWidth="1"/>
    <col min="11" max="11" width="19.5703125" style="1" customWidth="1"/>
    <col min="12" max="12" width="17.28515625" style="1" bestFit="1" customWidth="1"/>
    <col min="13" max="16384" width="9.140625" style="1"/>
  </cols>
  <sheetData>
    <row r="1" spans="1:12" ht="15.75">
      <c r="B1" s="4" t="s">
        <v>414</v>
      </c>
    </row>
    <row r="2" spans="1:12" ht="21">
      <c r="A2" s="79" t="s">
        <v>351</v>
      </c>
      <c r="B2" s="79"/>
      <c r="C2" s="79"/>
      <c r="D2" s="79"/>
      <c r="E2" s="79"/>
      <c r="F2" s="79"/>
      <c r="G2" s="79"/>
      <c r="H2" s="79"/>
      <c r="I2" s="79"/>
      <c r="J2" s="79"/>
      <c r="K2" s="79" t="s">
        <v>413</v>
      </c>
      <c r="L2" s="79"/>
    </row>
    <row r="3" spans="1:12" ht="12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79"/>
      <c r="L3" s="79"/>
    </row>
    <row r="4" spans="1:12" ht="21">
      <c r="A4" s="40" t="s">
        <v>350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3"/>
    </row>
    <row r="5" spans="1:12" ht="21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3"/>
    </row>
    <row r="6" spans="1:12" ht="15.75">
      <c r="A6" s="4"/>
      <c r="B6" s="4"/>
      <c r="C6" s="4"/>
      <c r="D6" s="4"/>
      <c r="E6" s="4"/>
      <c r="F6" s="4"/>
    </row>
    <row r="7" spans="1:12" ht="19.5" thickBot="1">
      <c r="A7" s="88" t="s">
        <v>68</v>
      </c>
      <c r="B7" s="88"/>
      <c r="C7" s="88"/>
      <c r="D7" s="88"/>
      <c r="E7" s="88"/>
      <c r="F7" s="88"/>
    </row>
    <row r="8" spans="1:12" ht="16.5" customHeight="1" thickBot="1">
      <c r="A8" s="58" t="s">
        <v>0</v>
      </c>
      <c r="B8" s="58" t="s">
        <v>1</v>
      </c>
      <c r="C8" s="58" t="s">
        <v>17</v>
      </c>
      <c r="D8" s="58" t="s">
        <v>2</v>
      </c>
      <c r="E8" s="58" t="s">
        <v>344</v>
      </c>
      <c r="F8" s="84" t="s">
        <v>341</v>
      </c>
      <c r="G8" s="86" t="s">
        <v>345</v>
      </c>
      <c r="H8" s="87"/>
      <c r="I8" s="41" t="s">
        <v>346</v>
      </c>
      <c r="J8" s="44" t="s">
        <v>347</v>
      </c>
      <c r="K8" s="80" t="s">
        <v>360</v>
      </c>
      <c r="L8" s="81"/>
    </row>
    <row r="9" spans="1:12" ht="55.5" customHeight="1" thickBot="1">
      <c r="A9" s="59"/>
      <c r="B9" s="59"/>
      <c r="C9" s="59"/>
      <c r="D9" s="59"/>
      <c r="E9" s="59"/>
      <c r="F9" s="85"/>
      <c r="G9" s="47" t="s">
        <v>348</v>
      </c>
      <c r="H9" s="47" t="s">
        <v>349</v>
      </c>
      <c r="I9" s="42"/>
      <c r="J9" s="45"/>
      <c r="K9" s="82"/>
      <c r="L9" s="83"/>
    </row>
    <row r="10" spans="1:12" ht="50.25" customHeight="1" thickBot="1">
      <c r="A10" s="60"/>
      <c r="B10" s="60"/>
      <c r="C10" s="60"/>
      <c r="D10" s="60"/>
      <c r="E10" s="59"/>
      <c r="F10" s="85"/>
      <c r="G10" s="48"/>
      <c r="H10" s="48"/>
      <c r="I10" s="43"/>
      <c r="J10" s="46"/>
      <c r="K10" s="5" t="s">
        <v>358</v>
      </c>
      <c r="L10" s="5" t="s">
        <v>359</v>
      </c>
    </row>
    <row r="11" spans="1:12" ht="16.5" thickBot="1">
      <c r="A11" s="6" t="s">
        <v>3</v>
      </c>
      <c r="B11" s="7" t="s">
        <v>69</v>
      </c>
      <c r="C11" s="8" t="s">
        <v>67</v>
      </c>
      <c r="D11" s="8">
        <v>55</v>
      </c>
      <c r="E11" s="9">
        <v>0</v>
      </c>
      <c r="F11" s="9">
        <f>E11*D11</f>
        <v>0</v>
      </c>
      <c r="G11" s="10">
        <v>0.23</v>
      </c>
      <c r="H11" s="11">
        <f>F11*$G$11</f>
        <v>0</v>
      </c>
      <c r="I11" s="12">
        <f>F11+H11</f>
        <v>0</v>
      </c>
      <c r="J11" s="13"/>
      <c r="K11" s="14"/>
      <c r="L11" s="14"/>
    </row>
    <row r="12" spans="1:12" ht="16.5" thickBot="1">
      <c r="A12" s="15" t="s">
        <v>5</v>
      </c>
      <c r="B12" s="16" t="s">
        <v>70</v>
      </c>
      <c r="C12" s="17" t="s">
        <v>67</v>
      </c>
      <c r="D12" s="17">
        <v>120</v>
      </c>
      <c r="E12" s="9">
        <v>0</v>
      </c>
      <c r="F12" s="9">
        <f t="shared" ref="F12" si="0">E12*D12</f>
        <v>0</v>
      </c>
      <c r="G12" s="10">
        <v>0.23</v>
      </c>
      <c r="H12" s="11">
        <f t="shared" ref="H12" si="1">F12*$G$11</f>
        <v>0</v>
      </c>
      <c r="I12" s="12">
        <f t="shared" ref="I12" si="2">F12+H12</f>
        <v>0</v>
      </c>
      <c r="J12" s="13"/>
      <c r="K12" s="14"/>
      <c r="L12" s="14"/>
    </row>
    <row r="13" spans="1:12" ht="16.5" thickBot="1">
      <c r="A13" s="15" t="s">
        <v>6</v>
      </c>
      <c r="B13" s="16" t="s">
        <v>71</v>
      </c>
      <c r="C13" s="17" t="s">
        <v>67</v>
      </c>
      <c r="D13" s="17">
        <v>200</v>
      </c>
      <c r="E13" s="9">
        <v>0</v>
      </c>
      <c r="F13" s="9">
        <f>E13*D13</f>
        <v>0</v>
      </c>
      <c r="G13" s="10">
        <v>0.23</v>
      </c>
      <c r="H13" s="11">
        <f>F13*$G$11</f>
        <v>0</v>
      </c>
      <c r="I13" s="12">
        <f>F13+H13</f>
        <v>0</v>
      </c>
      <c r="J13" s="13"/>
      <c r="K13" s="14"/>
      <c r="L13" s="14"/>
    </row>
    <row r="14" spans="1:12" ht="16.5" thickBot="1">
      <c r="A14" s="15" t="s">
        <v>7</v>
      </c>
      <c r="B14" s="16" t="s">
        <v>72</v>
      </c>
      <c r="C14" s="17" t="s">
        <v>67</v>
      </c>
      <c r="D14" s="17">
        <v>6</v>
      </c>
      <c r="E14" s="9">
        <v>0</v>
      </c>
      <c r="F14" s="9">
        <f t="shared" ref="F14" si="3">E14*D14</f>
        <v>0</v>
      </c>
      <c r="G14" s="10">
        <v>0.23</v>
      </c>
      <c r="H14" s="11">
        <f t="shared" ref="H14" si="4">F14*$G$11</f>
        <v>0</v>
      </c>
      <c r="I14" s="12">
        <f t="shared" ref="I14" si="5">F14+H14</f>
        <v>0</v>
      </c>
      <c r="J14" s="13"/>
      <c r="K14" s="14"/>
      <c r="L14" s="14"/>
    </row>
    <row r="15" spans="1:12" ht="16.5" thickBot="1">
      <c r="A15" s="15" t="s">
        <v>8</v>
      </c>
      <c r="B15" s="16" t="s">
        <v>73</v>
      </c>
      <c r="C15" s="17" t="s">
        <v>4</v>
      </c>
      <c r="D15" s="17">
        <v>10</v>
      </c>
      <c r="E15" s="9">
        <v>0</v>
      </c>
      <c r="F15" s="9">
        <f>E15*D15</f>
        <v>0</v>
      </c>
      <c r="G15" s="10">
        <v>0.23</v>
      </c>
      <c r="H15" s="11">
        <f>F15*$G$11</f>
        <v>0</v>
      </c>
      <c r="I15" s="12">
        <f>F15+H15</f>
        <v>0</v>
      </c>
      <c r="J15" s="13"/>
      <c r="K15" s="14"/>
      <c r="L15" s="14"/>
    </row>
    <row r="16" spans="1:12" ht="16.5" thickBot="1">
      <c r="A16" s="15" t="s">
        <v>9</v>
      </c>
      <c r="B16" s="16" t="s">
        <v>74</v>
      </c>
      <c r="C16" s="17" t="s">
        <v>4</v>
      </c>
      <c r="D16" s="17">
        <f>10+2</f>
        <v>12</v>
      </c>
      <c r="E16" s="9">
        <v>0</v>
      </c>
      <c r="F16" s="9">
        <f t="shared" ref="F16" si="6">E16*D16</f>
        <v>0</v>
      </c>
      <c r="G16" s="10">
        <v>0.23</v>
      </c>
      <c r="H16" s="11">
        <f t="shared" ref="H16" si="7">F16*$G$11</f>
        <v>0</v>
      </c>
      <c r="I16" s="12">
        <f t="shared" ref="I16" si="8">F16+H16</f>
        <v>0</v>
      </c>
      <c r="J16" s="13"/>
      <c r="K16" s="14"/>
      <c r="L16" s="14"/>
    </row>
    <row r="17" spans="1:12" ht="16.5" thickBot="1">
      <c r="A17" s="15" t="s">
        <v>10</v>
      </c>
      <c r="B17" s="16" t="s">
        <v>75</v>
      </c>
      <c r="C17" s="17" t="s">
        <v>4</v>
      </c>
      <c r="D17" s="17">
        <v>20</v>
      </c>
      <c r="E17" s="9">
        <v>0</v>
      </c>
      <c r="F17" s="9">
        <f>E17*D17</f>
        <v>0</v>
      </c>
      <c r="G17" s="10">
        <v>0.23</v>
      </c>
      <c r="H17" s="11">
        <f>F17*$G$11</f>
        <v>0</v>
      </c>
      <c r="I17" s="12">
        <f>F17+H17</f>
        <v>0</v>
      </c>
      <c r="J17" s="13"/>
      <c r="K17" s="14"/>
      <c r="L17" s="14"/>
    </row>
    <row r="18" spans="1:12" ht="16.5" thickBot="1">
      <c r="A18" s="15" t="s">
        <v>11</v>
      </c>
      <c r="B18" s="16" t="s">
        <v>76</v>
      </c>
      <c r="C18" s="17" t="s">
        <v>4</v>
      </c>
      <c r="D18" s="17">
        <v>2</v>
      </c>
      <c r="E18" s="9">
        <v>0</v>
      </c>
      <c r="F18" s="9">
        <f t="shared" ref="F18" si="9">E18*D18</f>
        <v>0</v>
      </c>
      <c r="G18" s="10">
        <v>0.23</v>
      </c>
      <c r="H18" s="11">
        <f t="shared" ref="H18" si="10">F18*$G$11</f>
        <v>0</v>
      </c>
      <c r="I18" s="12">
        <f t="shared" ref="I18" si="11">F18+H18</f>
        <v>0</v>
      </c>
      <c r="J18" s="13"/>
      <c r="K18" s="14"/>
      <c r="L18" s="14"/>
    </row>
    <row r="19" spans="1:12" ht="16.5" thickBot="1">
      <c r="A19" s="15" t="s">
        <v>12</v>
      </c>
      <c r="B19" s="16" t="s">
        <v>77</v>
      </c>
      <c r="C19" s="17" t="s">
        <v>67</v>
      </c>
      <c r="D19" s="17">
        <v>100</v>
      </c>
      <c r="E19" s="9">
        <v>0</v>
      </c>
      <c r="F19" s="9">
        <f>E19*D19</f>
        <v>0</v>
      </c>
      <c r="G19" s="10">
        <v>0.23</v>
      </c>
      <c r="H19" s="11">
        <f>F19*$G$11</f>
        <v>0</v>
      </c>
      <c r="I19" s="12">
        <f>F19+H19</f>
        <v>0</v>
      </c>
      <c r="J19" s="14"/>
      <c r="K19" s="14"/>
      <c r="L19" s="14"/>
    </row>
    <row r="20" spans="1:12" ht="16.5" thickBot="1">
      <c r="A20" s="15" t="s">
        <v>13</v>
      </c>
      <c r="B20" s="16" t="s">
        <v>78</v>
      </c>
      <c r="C20" s="17" t="s">
        <v>67</v>
      </c>
      <c r="D20" s="17">
        <v>20</v>
      </c>
      <c r="E20" s="9">
        <v>0</v>
      </c>
      <c r="F20" s="9">
        <f t="shared" ref="F20" si="12">E20*D20</f>
        <v>0</v>
      </c>
      <c r="G20" s="10">
        <v>0.23</v>
      </c>
      <c r="H20" s="11">
        <f t="shared" ref="H20" si="13">F20*$G$11</f>
        <v>0</v>
      </c>
      <c r="I20" s="12">
        <f t="shared" ref="I20" si="14">F20+H20</f>
        <v>0</v>
      </c>
      <c r="J20" s="14"/>
      <c r="K20" s="14"/>
      <c r="L20" s="14"/>
    </row>
    <row r="21" spans="1:12" ht="16.5" thickBot="1">
      <c r="A21" s="15" t="s">
        <v>14</v>
      </c>
      <c r="B21" s="16" t="s">
        <v>79</v>
      </c>
      <c r="C21" s="17" t="s">
        <v>67</v>
      </c>
      <c r="D21" s="17">
        <v>20</v>
      </c>
      <c r="E21" s="9">
        <v>0</v>
      </c>
      <c r="F21" s="9">
        <f>E21*D21</f>
        <v>0</v>
      </c>
      <c r="G21" s="10">
        <v>0.23</v>
      </c>
      <c r="H21" s="11">
        <f>F21*$G$11</f>
        <v>0</v>
      </c>
      <c r="I21" s="12">
        <f>F21+H21</f>
        <v>0</v>
      </c>
      <c r="J21" s="14"/>
      <c r="K21" s="14"/>
      <c r="L21" s="14"/>
    </row>
    <row r="22" spans="1:12" ht="16.5" thickBot="1">
      <c r="A22" s="15" t="s">
        <v>337</v>
      </c>
      <c r="B22" s="16" t="s">
        <v>80</v>
      </c>
      <c r="C22" s="17" t="s">
        <v>67</v>
      </c>
      <c r="D22" s="17">
        <v>10</v>
      </c>
      <c r="E22" s="9">
        <v>0</v>
      </c>
      <c r="F22" s="9">
        <f t="shared" ref="F22" si="15">E22*D22</f>
        <v>0</v>
      </c>
      <c r="G22" s="10">
        <v>0.23</v>
      </c>
      <c r="H22" s="11">
        <f t="shared" ref="H22" si="16">F22*$G$11</f>
        <v>0</v>
      </c>
      <c r="I22" s="12">
        <f t="shared" ref="I22" si="17">F22+H22</f>
        <v>0</v>
      </c>
      <c r="J22" s="14"/>
      <c r="K22" s="14"/>
      <c r="L22" s="14"/>
    </row>
    <row r="23" spans="1:12" ht="16.5" thickBot="1">
      <c r="A23" s="15" t="s">
        <v>15</v>
      </c>
      <c r="B23" s="16" t="s">
        <v>81</v>
      </c>
      <c r="C23" s="17" t="s">
        <v>4</v>
      </c>
      <c r="D23" s="17">
        <v>1</v>
      </c>
      <c r="E23" s="9">
        <v>0</v>
      </c>
      <c r="F23" s="9">
        <f>E23*D23</f>
        <v>0</v>
      </c>
      <c r="G23" s="10">
        <v>0.23</v>
      </c>
      <c r="H23" s="11">
        <f>F23*$G$11</f>
        <v>0</v>
      </c>
      <c r="I23" s="12">
        <f>F23+H23</f>
        <v>0</v>
      </c>
      <c r="J23" s="14"/>
      <c r="K23" s="14"/>
      <c r="L23" s="14"/>
    </row>
    <row r="24" spans="1:12" ht="16.5" thickBot="1">
      <c r="A24" s="15" t="s">
        <v>16</v>
      </c>
      <c r="B24" s="16" t="s">
        <v>82</v>
      </c>
      <c r="C24" s="17" t="s">
        <v>4</v>
      </c>
      <c r="D24" s="17">
        <v>1</v>
      </c>
      <c r="E24" s="9">
        <v>0</v>
      </c>
      <c r="F24" s="9">
        <f t="shared" ref="F24" si="18">E24*D24</f>
        <v>0</v>
      </c>
      <c r="G24" s="10">
        <v>0.23</v>
      </c>
      <c r="H24" s="11">
        <f t="shared" ref="H24" si="19">F24*$G$11</f>
        <v>0</v>
      </c>
      <c r="I24" s="12">
        <f t="shared" ref="I24" si="20">F24+H24</f>
        <v>0</v>
      </c>
      <c r="J24" s="14"/>
      <c r="K24" s="14"/>
      <c r="L24" s="14"/>
    </row>
    <row r="25" spans="1:12" ht="16.5" thickBot="1">
      <c r="A25" s="15" t="s">
        <v>18</v>
      </c>
      <c r="B25" s="16" t="s">
        <v>83</v>
      </c>
      <c r="C25" s="17" t="s">
        <v>4</v>
      </c>
      <c r="D25" s="17">
        <v>3</v>
      </c>
      <c r="E25" s="9">
        <v>0</v>
      </c>
      <c r="F25" s="9">
        <f>E25*D25</f>
        <v>0</v>
      </c>
      <c r="G25" s="10">
        <v>0.23</v>
      </c>
      <c r="H25" s="11">
        <f>F25*$G$11</f>
        <v>0</v>
      </c>
      <c r="I25" s="12">
        <f>F25+H25</f>
        <v>0</v>
      </c>
      <c r="J25" s="14"/>
      <c r="K25" s="14"/>
      <c r="L25" s="14"/>
    </row>
    <row r="26" spans="1:12" ht="16.5" thickBot="1">
      <c r="A26" s="15" t="s">
        <v>19</v>
      </c>
      <c r="B26" s="16" t="s">
        <v>84</v>
      </c>
      <c r="C26" s="17" t="s">
        <v>4</v>
      </c>
      <c r="D26" s="17">
        <v>1</v>
      </c>
      <c r="E26" s="9">
        <v>0</v>
      </c>
      <c r="F26" s="9">
        <f t="shared" ref="F26" si="21">E26*D26</f>
        <v>0</v>
      </c>
      <c r="G26" s="10">
        <v>0.23</v>
      </c>
      <c r="H26" s="11">
        <f t="shared" ref="H26" si="22">F26*$G$11</f>
        <v>0</v>
      </c>
      <c r="I26" s="12">
        <f t="shared" ref="I26" si="23">F26+H26</f>
        <v>0</v>
      </c>
      <c r="J26" s="14"/>
      <c r="K26" s="14"/>
      <c r="L26" s="14"/>
    </row>
    <row r="27" spans="1:12" ht="16.5" thickBot="1">
      <c r="A27" s="15" t="s">
        <v>20</v>
      </c>
      <c r="B27" s="16" t="s">
        <v>85</v>
      </c>
      <c r="C27" s="17" t="s">
        <v>4</v>
      </c>
      <c r="D27" s="17">
        <v>1</v>
      </c>
      <c r="E27" s="9">
        <v>0</v>
      </c>
      <c r="F27" s="9">
        <f>E27*D27</f>
        <v>0</v>
      </c>
      <c r="G27" s="10">
        <v>0.23</v>
      </c>
      <c r="H27" s="11">
        <f>F27*$G$11</f>
        <v>0</v>
      </c>
      <c r="I27" s="12">
        <f>F27+H27</f>
        <v>0</v>
      </c>
      <c r="J27" s="14"/>
      <c r="K27" s="14"/>
      <c r="L27" s="14"/>
    </row>
    <row r="28" spans="1:12" ht="16.5" thickBot="1">
      <c r="A28" s="15" t="s">
        <v>21</v>
      </c>
      <c r="B28" s="16" t="s">
        <v>86</v>
      </c>
      <c r="C28" s="17" t="s">
        <v>4</v>
      </c>
      <c r="D28" s="18">
        <v>6</v>
      </c>
      <c r="E28" s="9">
        <v>0</v>
      </c>
      <c r="F28" s="9">
        <f t="shared" ref="F28:F33" si="24">E28*D28</f>
        <v>0</v>
      </c>
      <c r="G28" s="10">
        <v>0.23</v>
      </c>
      <c r="H28" s="11">
        <f t="shared" ref="H28:H33" si="25">F28*$G$11</f>
        <v>0</v>
      </c>
      <c r="I28" s="12">
        <f t="shared" ref="I28:I33" si="26">F28+H28</f>
        <v>0</v>
      </c>
      <c r="J28" s="14"/>
      <c r="K28" s="14"/>
      <c r="L28" s="14"/>
    </row>
    <row r="29" spans="1:12" ht="16.5" thickBot="1">
      <c r="A29" s="15" t="s">
        <v>22</v>
      </c>
      <c r="B29" s="16" t="s">
        <v>362</v>
      </c>
      <c r="C29" s="17" t="s">
        <v>363</v>
      </c>
      <c r="D29" s="19">
        <v>2</v>
      </c>
      <c r="E29" s="9">
        <v>0</v>
      </c>
      <c r="F29" s="9">
        <f t="shared" si="24"/>
        <v>0</v>
      </c>
      <c r="G29" s="10">
        <v>0.23</v>
      </c>
      <c r="H29" s="11">
        <f t="shared" si="25"/>
        <v>0</v>
      </c>
      <c r="I29" s="12">
        <f t="shared" si="26"/>
        <v>0</v>
      </c>
      <c r="J29" s="14"/>
      <c r="K29" s="14"/>
      <c r="L29" s="14"/>
    </row>
    <row r="30" spans="1:12" ht="16.5" thickBot="1">
      <c r="A30" s="15" t="s">
        <v>23</v>
      </c>
      <c r="B30" s="16" t="s">
        <v>364</v>
      </c>
      <c r="C30" s="17" t="s">
        <v>363</v>
      </c>
      <c r="D30" s="20">
        <v>1</v>
      </c>
      <c r="E30" s="9">
        <v>0</v>
      </c>
      <c r="F30" s="9">
        <f t="shared" si="24"/>
        <v>0</v>
      </c>
      <c r="G30" s="10">
        <v>0.23</v>
      </c>
      <c r="H30" s="11">
        <f t="shared" si="25"/>
        <v>0</v>
      </c>
      <c r="I30" s="12">
        <f t="shared" si="26"/>
        <v>0</v>
      </c>
      <c r="J30" s="14"/>
      <c r="K30" s="14"/>
      <c r="L30" s="14"/>
    </row>
    <row r="31" spans="1:12" ht="16.5" thickBot="1">
      <c r="A31" s="15" t="s">
        <v>24</v>
      </c>
      <c r="B31" s="16" t="s">
        <v>365</v>
      </c>
      <c r="C31" s="17" t="s">
        <v>363</v>
      </c>
      <c r="D31" s="20">
        <v>1</v>
      </c>
      <c r="E31" s="9">
        <v>0</v>
      </c>
      <c r="F31" s="9">
        <f t="shared" si="24"/>
        <v>0</v>
      </c>
      <c r="G31" s="10">
        <v>0.23</v>
      </c>
      <c r="H31" s="11">
        <f t="shared" si="25"/>
        <v>0</v>
      </c>
      <c r="I31" s="12">
        <f t="shared" si="26"/>
        <v>0</v>
      </c>
      <c r="J31" s="14"/>
      <c r="K31" s="14"/>
      <c r="L31" s="14"/>
    </row>
    <row r="32" spans="1:12" ht="16.5" thickBot="1">
      <c r="A32" s="15" t="s">
        <v>25</v>
      </c>
      <c r="B32" s="16" t="s">
        <v>366</v>
      </c>
      <c r="C32" s="17" t="s">
        <v>363</v>
      </c>
      <c r="D32" s="20">
        <v>1</v>
      </c>
      <c r="E32" s="9">
        <v>0</v>
      </c>
      <c r="F32" s="9">
        <f t="shared" si="24"/>
        <v>0</v>
      </c>
      <c r="G32" s="10">
        <v>0.23</v>
      </c>
      <c r="H32" s="11">
        <f t="shared" si="25"/>
        <v>0</v>
      </c>
      <c r="I32" s="12">
        <f t="shared" si="26"/>
        <v>0</v>
      </c>
      <c r="J32" s="14"/>
      <c r="K32" s="14"/>
      <c r="L32" s="14"/>
    </row>
    <row r="33" spans="1:12" ht="16.5" thickBot="1">
      <c r="A33" s="21" t="s">
        <v>26</v>
      </c>
      <c r="B33" s="22" t="s">
        <v>367</v>
      </c>
      <c r="C33" s="23" t="s">
        <v>363</v>
      </c>
      <c r="D33" s="24">
        <v>1</v>
      </c>
      <c r="E33" s="9">
        <v>0</v>
      </c>
      <c r="F33" s="9">
        <f t="shared" si="24"/>
        <v>0</v>
      </c>
      <c r="G33" s="10">
        <v>0.23</v>
      </c>
      <c r="H33" s="11">
        <f t="shared" si="25"/>
        <v>0</v>
      </c>
      <c r="I33" s="12">
        <f t="shared" si="26"/>
        <v>0</v>
      </c>
      <c r="J33" s="25"/>
      <c r="K33" s="25"/>
      <c r="L33" s="25"/>
    </row>
    <row r="34" spans="1:12" ht="16.5" thickBot="1">
      <c r="A34" s="26"/>
      <c r="B34" s="27"/>
      <c r="C34" s="74" t="s">
        <v>340</v>
      </c>
      <c r="D34" s="75"/>
      <c r="E34" s="76"/>
      <c r="F34" s="28">
        <f>SUM(F11:F28)</f>
        <v>0</v>
      </c>
      <c r="I34" s="29">
        <f>SUM(I11:I28)</f>
        <v>0</v>
      </c>
    </row>
    <row r="35" spans="1:12" ht="18.75">
      <c r="A35" s="30"/>
      <c r="B35" s="30"/>
      <c r="C35" s="30"/>
      <c r="D35" s="30"/>
      <c r="E35" s="30"/>
      <c r="F35" s="30"/>
    </row>
    <row r="36" spans="1:12" ht="19.5" thickBot="1">
      <c r="A36" s="88" t="s">
        <v>87</v>
      </c>
      <c r="B36" s="88"/>
      <c r="C36" s="88"/>
      <c r="D36" s="88"/>
      <c r="E36" s="88"/>
      <c r="F36" s="88"/>
    </row>
    <row r="37" spans="1:12" ht="16.5" customHeight="1" thickBot="1">
      <c r="A37" s="58" t="s">
        <v>0</v>
      </c>
      <c r="B37" s="58" t="s">
        <v>1</v>
      </c>
      <c r="C37" s="58" t="s">
        <v>17</v>
      </c>
      <c r="D37" s="58" t="s">
        <v>2</v>
      </c>
      <c r="E37" s="58" t="s">
        <v>344</v>
      </c>
      <c r="F37" s="71" t="s">
        <v>341</v>
      </c>
      <c r="G37" s="77" t="s">
        <v>345</v>
      </c>
      <c r="H37" s="78"/>
      <c r="I37" s="64" t="s">
        <v>346</v>
      </c>
      <c r="J37" s="44" t="s">
        <v>347</v>
      </c>
      <c r="K37" s="80" t="s">
        <v>360</v>
      </c>
      <c r="L37" s="81"/>
    </row>
    <row r="38" spans="1:12" ht="49.5" customHeight="1" thickBot="1">
      <c r="A38" s="59"/>
      <c r="B38" s="59"/>
      <c r="C38" s="59"/>
      <c r="D38" s="59"/>
      <c r="E38" s="59"/>
      <c r="F38" s="72"/>
      <c r="G38" s="67" t="s">
        <v>348</v>
      </c>
      <c r="H38" s="67" t="s">
        <v>349</v>
      </c>
      <c r="I38" s="65"/>
      <c r="J38" s="45"/>
      <c r="K38" s="82"/>
      <c r="L38" s="83"/>
    </row>
    <row r="39" spans="1:12" ht="54" customHeight="1" thickBot="1">
      <c r="A39" s="60"/>
      <c r="B39" s="60"/>
      <c r="C39" s="60"/>
      <c r="D39" s="60"/>
      <c r="E39" s="70"/>
      <c r="F39" s="73"/>
      <c r="G39" s="68"/>
      <c r="H39" s="68"/>
      <c r="I39" s="66"/>
      <c r="J39" s="46"/>
      <c r="K39" s="5" t="s">
        <v>358</v>
      </c>
      <c r="L39" s="5" t="s">
        <v>359</v>
      </c>
    </row>
    <row r="40" spans="1:12" ht="16.5" thickBot="1">
      <c r="A40" s="6" t="s">
        <v>3</v>
      </c>
      <c r="B40" s="7" t="s">
        <v>88</v>
      </c>
      <c r="C40" s="8" t="s">
        <v>67</v>
      </c>
      <c r="D40" s="8">
        <v>10</v>
      </c>
      <c r="E40" s="9">
        <v>0</v>
      </c>
      <c r="F40" s="9">
        <f>E40*D40</f>
        <v>0</v>
      </c>
      <c r="G40" s="10">
        <v>0.23</v>
      </c>
      <c r="H40" s="11">
        <f>F40*$G$11</f>
        <v>0</v>
      </c>
      <c r="I40" s="12">
        <f>F40+H40</f>
        <v>0</v>
      </c>
      <c r="J40" s="13"/>
      <c r="K40" s="14"/>
      <c r="L40" s="14"/>
    </row>
    <row r="41" spans="1:12" ht="16.5" thickBot="1">
      <c r="A41" s="15" t="s">
        <v>5</v>
      </c>
      <c r="B41" s="16" t="s">
        <v>89</v>
      </c>
      <c r="C41" s="17" t="s">
        <v>67</v>
      </c>
      <c r="D41" s="17">
        <v>100</v>
      </c>
      <c r="E41" s="9">
        <v>0</v>
      </c>
      <c r="F41" s="9">
        <f t="shared" ref="F41" si="27">E41*D41</f>
        <v>0</v>
      </c>
      <c r="G41" s="10">
        <v>0.23</v>
      </c>
      <c r="H41" s="11">
        <f t="shared" ref="H41" si="28">F41*$G$11</f>
        <v>0</v>
      </c>
      <c r="I41" s="12">
        <f t="shared" ref="I41" si="29">F41+H41</f>
        <v>0</v>
      </c>
      <c r="J41" s="13"/>
      <c r="K41" s="14"/>
      <c r="L41" s="14"/>
    </row>
    <row r="42" spans="1:12" ht="16.5" thickBot="1">
      <c r="A42" s="15" t="s">
        <v>6</v>
      </c>
      <c r="B42" s="16" t="s">
        <v>90</v>
      </c>
      <c r="C42" s="17" t="s">
        <v>67</v>
      </c>
      <c r="D42" s="17">
        <v>450</v>
      </c>
      <c r="E42" s="9">
        <v>0</v>
      </c>
      <c r="F42" s="9">
        <f>E42*D42</f>
        <v>0</v>
      </c>
      <c r="G42" s="10">
        <v>0.23</v>
      </c>
      <c r="H42" s="11">
        <f>F42*$G$11</f>
        <v>0</v>
      </c>
      <c r="I42" s="12">
        <f>F42+H42</f>
        <v>0</v>
      </c>
      <c r="J42" s="13"/>
      <c r="K42" s="14"/>
      <c r="L42" s="14"/>
    </row>
    <row r="43" spans="1:12" ht="16.5" thickBot="1">
      <c r="A43" s="15" t="s">
        <v>7</v>
      </c>
      <c r="B43" s="16" t="s">
        <v>91</v>
      </c>
      <c r="C43" s="17" t="s">
        <v>67</v>
      </c>
      <c r="D43" s="17">
        <v>60</v>
      </c>
      <c r="E43" s="9">
        <v>0</v>
      </c>
      <c r="F43" s="9">
        <f t="shared" ref="F43" si="30">E43*D43</f>
        <v>0</v>
      </c>
      <c r="G43" s="10">
        <v>0.23</v>
      </c>
      <c r="H43" s="11">
        <f t="shared" ref="H43" si="31">F43*$G$11</f>
        <v>0</v>
      </c>
      <c r="I43" s="12">
        <f t="shared" ref="I43" si="32">F43+H43</f>
        <v>0</v>
      </c>
      <c r="J43" s="13"/>
      <c r="K43" s="14"/>
      <c r="L43" s="14"/>
    </row>
    <row r="44" spans="1:12" ht="16.5" thickBot="1">
      <c r="A44" s="15" t="s">
        <v>8</v>
      </c>
      <c r="B44" s="16" t="s">
        <v>92</v>
      </c>
      <c r="C44" s="17" t="s">
        <v>67</v>
      </c>
      <c r="D44" s="17">
        <v>60</v>
      </c>
      <c r="E44" s="9">
        <v>0</v>
      </c>
      <c r="F44" s="9">
        <f>E44*D44</f>
        <v>0</v>
      </c>
      <c r="G44" s="10">
        <v>0.23</v>
      </c>
      <c r="H44" s="11">
        <f>F44*$G$11</f>
        <v>0</v>
      </c>
      <c r="I44" s="12">
        <f>F44+H44</f>
        <v>0</v>
      </c>
      <c r="J44" s="13"/>
      <c r="K44" s="14"/>
      <c r="L44" s="14"/>
    </row>
    <row r="45" spans="1:12" ht="16.5" thickBot="1">
      <c r="A45" s="31" t="s">
        <v>9</v>
      </c>
      <c r="B45" s="16" t="s">
        <v>93</v>
      </c>
      <c r="C45" s="17" t="s">
        <v>67</v>
      </c>
      <c r="D45" s="17">
        <v>24</v>
      </c>
      <c r="E45" s="9">
        <v>0</v>
      </c>
      <c r="F45" s="9">
        <f t="shared" ref="F45" si="33">E45*D45</f>
        <v>0</v>
      </c>
      <c r="G45" s="10">
        <v>0.23</v>
      </c>
      <c r="H45" s="11">
        <f t="shared" ref="H45" si="34">F45*$G$11</f>
        <v>0</v>
      </c>
      <c r="I45" s="12">
        <f t="shared" ref="I45" si="35">F45+H45</f>
        <v>0</v>
      </c>
      <c r="J45" s="13"/>
      <c r="K45" s="14"/>
      <c r="L45" s="14"/>
    </row>
    <row r="46" spans="1:12" ht="16.5" thickBot="1">
      <c r="A46" s="15" t="s">
        <v>10</v>
      </c>
      <c r="B46" s="16" t="s">
        <v>94</v>
      </c>
      <c r="C46" s="17" t="s">
        <v>67</v>
      </c>
      <c r="D46" s="17">
        <v>100</v>
      </c>
      <c r="E46" s="9">
        <v>0</v>
      </c>
      <c r="F46" s="9">
        <f>E46*D46</f>
        <v>0</v>
      </c>
      <c r="G46" s="10">
        <v>0.23</v>
      </c>
      <c r="H46" s="11">
        <f>F46*$G$11</f>
        <v>0</v>
      </c>
      <c r="I46" s="12">
        <f>F46+H46</f>
        <v>0</v>
      </c>
      <c r="J46" s="13"/>
      <c r="K46" s="14"/>
      <c r="L46" s="14"/>
    </row>
    <row r="47" spans="1:12" ht="16.5" thickBot="1">
      <c r="A47" s="15" t="s">
        <v>11</v>
      </c>
      <c r="B47" s="16" t="s">
        <v>95</v>
      </c>
      <c r="C47" s="17" t="s">
        <v>67</v>
      </c>
      <c r="D47" s="17">
        <v>150</v>
      </c>
      <c r="E47" s="9">
        <v>0</v>
      </c>
      <c r="F47" s="9">
        <f t="shared" ref="F47" si="36">E47*D47</f>
        <v>0</v>
      </c>
      <c r="G47" s="10">
        <v>0.23</v>
      </c>
      <c r="H47" s="11">
        <f t="shared" ref="H47" si="37">F47*$G$11</f>
        <v>0</v>
      </c>
      <c r="I47" s="12">
        <f t="shared" ref="I47" si="38">F47+H47</f>
        <v>0</v>
      </c>
      <c r="J47" s="13"/>
      <c r="K47" s="14"/>
      <c r="L47" s="14"/>
    </row>
    <row r="48" spans="1:12" ht="16.5" thickBot="1">
      <c r="A48" s="15" t="s">
        <v>12</v>
      </c>
      <c r="B48" s="16" t="s">
        <v>96</v>
      </c>
      <c r="C48" s="17" t="s">
        <v>67</v>
      </c>
      <c r="D48" s="17">
        <v>12</v>
      </c>
      <c r="E48" s="9">
        <v>0</v>
      </c>
      <c r="F48" s="9">
        <f>E48*D48</f>
        <v>0</v>
      </c>
      <c r="G48" s="10">
        <v>0.23</v>
      </c>
      <c r="H48" s="11">
        <f>F48*$G$11</f>
        <v>0</v>
      </c>
      <c r="I48" s="12">
        <f>F48+H48</f>
        <v>0</v>
      </c>
      <c r="J48" s="14"/>
      <c r="K48" s="14"/>
      <c r="L48" s="14"/>
    </row>
    <row r="49" spans="1:12" ht="16.5" thickBot="1">
      <c r="A49" s="15" t="s">
        <v>13</v>
      </c>
      <c r="B49" s="16" t="s">
        <v>97</v>
      </c>
      <c r="C49" s="17" t="s">
        <v>67</v>
      </c>
      <c r="D49" s="17">
        <v>12</v>
      </c>
      <c r="E49" s="9">
        <v>0</v>
      </c>
      <c r="F49" s="9">
        <f>E49*D49</f>
        <v>0</v>
      </c>
      <c r="G49" s="10">
        <v>0.23</v>
      </c>
      <c r="H49" s="11">
        <f>F49*$G$11</f>
        <v>0</v>
      </c>
      <c r="I49" s="12">
        <f>F49+H49</f>
        <v>0</v>
      </c>
      <c r="J49" s="14"/>
      <c r="K49" s="14"/>
      <c r="L49" s="14"/>
    </row>
    <row r="50" spans="1:12" ht="16.5" thickBot="1">
      <c r="A50" s="31" t="s">
        <v>14</v>
      </c>
      <c r="B50" s="16" t="s">
        <v>98</v>
      </c>
      <c r="C50" s="17" t="s">
        <v>67</v>
      </c>
      <c r="D50" s="17">
        <f>12+48</f>
        <v>60</v>
      </c>
      <c r="E50" s="9">
        <v>0</v>
      </c>
      <c r="F50" s="9">
        <f t="shared" ref="F50" si="39">E50*D50</f>
        <v>0</v>
      </c>
      <c r="G50" s="10">
        <v>0.23</v>
      </c>
      <c r="H50" s="11">
        <f t="shared" ref="H50" si="40">F50*$G$11</f>
        <v>0</v>
      </c>
      <c r="I50" s="12">
        <f t="shared" ref="I50" si="41">F50+H50</f>
        <v>0</v>
      </c>
      <c r="J50" s="14"/>
      <c r="K50" s="14"/>
      <c r="L50" s="14"/>
    </row>
    <row r="51" spans="1:12" ht="16.5" thickBot="1">
      <c r="A51" s="15" t="s">
        <v>337</v>
      </c>
      <c r="B51" s="16" t="s">
        <v>99</v>
      </c>
      <c r="C51" s="17" t="s">
        <v>67</v>
      </c>
      <c r="D51" s="17">
        <v>12</v>
      </c>
      <c r="E51" s="9">
        <v>0</v>
      </c>
      <c r="F51" s="9">
        <f>E51*D51</f>
        <v>0</v>
      </c>
      <c r="G51" s="10">
        <v>0.23</v>
      </c>
      <c r="H51" s="11">
        <f>F51*$G$11</f>
        <v>0</v>
      </c>
      <c r="I51" s="12">
        <f>F51+H51</f>
        <v>0</v>
      </c>
      <c r="J51" s="14"/>
      <c r="K51" s="14"/>
      <c r="L51" s="14"/>
    </row>
    <row r="52" spans="1:12" ht="16.5" thickBot="1">
      <c r="A52" s="15" t="s">
        <v>15</v>
      </c>
      <c r="B52" s="16" t="s">
        <v>100</v>
      </c>
      <c r="C52" s="17" t="s">
        <v>67</v>
      </c>
      <c r="D52" s="17">
        <f>12+64</f>
        <v>76</v>
      </c>
      <c r="E52" s="9">
        <v>0</v>
      </c>
      <c r="F52" s="9">
        <f t="shared" ref="F52" si="42">E52*D52</f>
        <v>0</v>
      </c>
      <c r="G52" s="10">
        <v>0.23</v>
      </c>
      <c r="H52" s="11">
        <f t="shared" ref="H52" si="43">F52*$G$11</f>
        <v>0</v>
      </c>
      <c r="I52" s="12">
        <f t="shared" ref="I52" si="44">F52+H52</f>
        <v>0</v>
      </c>
      <c r="J52" s="14"/>
      <c r="K52" s="14"/>
      <c r="L52" s="14"/>
    </row>
    <row r="53" spans="1:12" ht="16.5" thickBot="1">
      <c r="A53" s="15" t="s">
        <v>16</v>
      </c>
      <c r="B53" s="16" t="s">
        <v>101</v>
      </c>
      <c r="C53" s="17" t="s">
        <v>67</v>
      </c>
      <c r="D53" s="17">
        <v>12</v>
      </c>
      <c r="E53" s="9">
        <v>0</v>
      </c>
      <c r="F53" s="9">
        <f>E53*D53</f>
        <v>0</v>
      </c>
      <c r="G53" s="10">
        <v>0.23</v>
      </c>
      <c r="H53" s="11">
        <f>F53*$G$11</f>
        <v>0</v>
      </c>
      <c r="I53" s="12">
        <f>F53+H53</f>
        <v>0</v>
      </c>
      <c r="J53" s="14"/>
      <c r="K53" s="14"/>
      <c r="L53" s="14"/>
    </row>
    <row r="54" spans="1:12" ht="16.5" thickBot="1">
      <c r="A54" s="15" t="s">
        <v>18</v>
      </c>
      <c r="B54" s="16" t="s">
        <v>102</v>
      </c>
      <c r="C54" s="17" t="s">
        <v>67</v>
      </c>
      <c r="D54" s="17">
        <v>12</v>
      </c>
      <c r="E54" s="9">
        <v>0</v>
      </c>
      <c r="F54" s="9">
        <f t="shared" ref="F54" si="45">E54*D54</f>
        <v>0</v>
      </c>
      <c r="G54" s="10">
        <v>0.23</v>
      </c>
      <c r="H54" s="11">
        <f t="shared" ref="H54" si="46">F54*$G$11</f>
        <v>0</v>
      </c>
      <c r="I54" s="12">
        <f t="shared" ref="I54" si="47">F54+H54</f>
        <v>0</v>
      </c>
      <c r="J54" s="14"/>
      <c r="K54" s="14"/>
      <c r="L54" s="14"/>
    </row>
    <row r="55" spans="1:12" ht="16.5" thickBot="1">
      <c r="A55" s="15" t="s">
        <v>19</v>
      </c>
      <c r="B55" s="16" t="s">
        <v>368</v>
      </c>
      <c r="C55" s="17" t="s">
        <v>67</v>
      </c>
      <c r="D55" s="17">
        <f>202+346</f>
        <v>548</v>
      </c>
      <c r="E55" s="9">
        <v>0</v>
      </c>
      <c r="F55" s="9">
        <f>E55*D55</f>
        <v>0</v>
      </c>
      <c r="G55" s="10">
        <v>0.23</v>
      </c>
      <c r="H55" s="11">
        <f>F55*$G$11</f>
        <v>0</v>
      </c>
      <c r="I55" s="12">
        <f>F55+H55</f>
        <v>0</v>
      </c>
      <c r="J55" s="14"/>
      <c r="K55" s="14"/>
      <c r="L55" s="14"/>
    </row>
    <row r="56" spans="1:12" ht="16.5" thickBot="1">
      <c r="A56" s="15" t="s">
        <v>20</v>
      </c>
      <c r="B56" s="16" t="s">
        <v>103</v>
      </c>
      <c r="C56" s="17" t="s">
        <v>4</v>
      </c>
      <c r="D56" s="17">
        <v>1</v>
      </c>
      <c r="E56" s="9">
        <v>0</v>
      </c>
      <c r="F56" s="9">
        <f t="shared" ref="F56" si="48">E56*D56</f>
        <v>0</v>
      </c>
      <c r="G56" s="10">
        <v>0.23</v>
      </c>
      <c r="H56" s="11">
        <f t="shared" ref="H56" si="49">F56*$G$11</f>
        <v>0</v>
      </c>
      <c r="I56" s="12">
        <f t="shared" ref="I56" si="50">F56+H56</f>
        <v>0</v>
      </c>
      <c r="J56" s="14"/>
      <c r="K56" s="14"/>
      <c r="L56" s="14"/>
    </row>
    <row r="57" spans="1:12" ht="16.5" thickBot="1">
      <c r="A57" s="15" t="s">
        <v>21</v>
      </c>
      <c r="B57" s="16" t="s">
        <v>104</v>
      </c>
      <c r="C57" s="17" t="s">
        <v>4</v>
      </c>
      <c r="D57" s="17">
        <v>1</v>
      </c>
      <c r="E57" s="9">
        <v>0</v>
      </c>
      <c r="F57" s="9">
        <f>E57*D57</f>
        <v>0</v>
      </c>
      <c r="G57" s="10">
        <v>0.23</v>
      </c>
      <c r="H57" s="11">
        <f>F57*$G$11</f>
        <v>0</v>
      </c>
      <c r="I57" s="12">
        <f>F57+H57</f>
        <v>0</v>
      </c>
      <c r="J57" s="14"/>
      <c r="K57" s="14"/>
      <c r="L57" s="14"/>
    </row>
    <row r="58" spans="1:12" ht="16.5" thickBot="1">
      <c r="A58" s="15" t="s">
        <v>22</v>
      </c>
      <c r="B58" s="16" t="s">
        <v>105</v>
      </c>
      <c r="C58" s="17" t="s">
        <v>4</v>
      </c>
      <c r="D58" s="17">
        <v>1</v>
      </c>
      <c r="E58" s="9">
        <v>0</v>
      </c>
      <c r="F58" s="9">
        <f>E58*D58</f>
        <v>0</v>
      </c>
      <c r="G58" s="10">
        <v>0.23</v>
      </c>
      <c r="H58" s="11">
        <f>F58*$G$11</f>
        <v>0</v>
      </c>
      <c r="I58" s="12">
        <f>F58+H58</f>
        <v>0</v>
      </c>
      <c r="J58" s="14"/>
      <c r="K58" s="14"/>
      <c r="L58" s="14"/>
    </row>
    <row r="59" spans="1:12" ht="16.5" thickBot="1">
      <c r="A59" s="15" t="s">
        <v>23</v>
      </c>
      <c r="B59" s="16" t="s">
        <v>106</v>
      </c>
      <c r="C59" s="17" t="s">
        <v>4</v>
      </c>
      <c r="D59" s="17">
        <v>1</v>
      </c>
      <c r="E59" s="9">
        <v>0</v>
      </c>
      <c r="F59" s="9">
        <f t="shared" ref="F59" si="51">E59*D59</f>
        <v>0</v>
      </c>
      <c r="G59" s="10">
        <v>0.23</v>
      </c>
      <c r="H59" s="11">
        <f t="shared" ref="H59" si="52">F59*$G$11</f>
        <v>0</v>
      </c>
      <c r="I59" s="12">
        <f t="shared" ref="I59" si="53">F59+H59</f>
        <v>0</v>
      </c>
      <c r="J59" s="14"/>
      <c r="K59" s="14"/>
      <c r="L59" s="14"/>
    </row>
    <row r="60" spans="1:12" ht="16.5" thickBot="1">
      <c r="A60" s="15" t="s">
        <v>24</v>
      </c>
      <c r="B60" s="16" t="s">
        <v>107</v>
      </c>
      <c r="C60" s="17" t="s">
        <v>4</v>
      </c>
      <c r="D60" s="17">
        <v>1</v>
      </c>
      <c r="E60" s="9">
        <v>0</v>
      </c>
      <c r="F60" s="9">
        <f>E60*D60</f>
        <v>0</v>
      </c>
      <c r="G60" s="10">
        <v>0.23</v>
      </c>
      <c r="H60" s="11">
        <f>F60*$G$11</f>
        <v>0</v>
      </c>
      <c r="I60" s="12">
        <f>F60+H60</f>
        <v>0</v>
      </c>
      <c r="J60" s="14"/>
      <c r="K60" s="14"/>
      <c r="L60" s="14"/>
    </row>
    <row r="61" spans="1:12" ht="16.5" thickBot="1">
      <c r="A61" s="15" t="s">
        <v>25</v>
      </c>
      <c r="B61" s="16" t="s">
        <v>108</v>
      </c>
      <c r="C61" s="17" t="s">
        <v>4</v>
      </c>
      <c r="D61" s="17">
        <v>10</v>
      </c>
      <c r="E61" s="9">
        <v>0</v>
      </c>
      <c r="F61" s="9">
        <f t="shared" ref="F61" si="54">E61*D61</f>
        <v>0</v>
      </c>
      <c r="G61" s="10">
        <v>0.23</v>
      </c>
      <c r="H61" s="11">
        <f t="shared" ref="H61" si="55">F61*$G$11</f>
        <v>0</v>
      </c>
      <c r="I61" s="12">
        <f t="shared" ref="I61" si="56">F61+H61</f>
        <v>0</v>
      </c>
      <c r="J61" s="14"/>
      <c r="K61" s="14"/>
      <c r="L61" s="14"/>
    </row>
    <row r="62" spans="1:12" ht="16.5" thickBot="1">
      <c r="A62" s="15" t="s">
        <v>26</v>
      </c>
      <c r="B62" s="16" t="s">
        <v>109</v>
      </c>
      <c r="C62" s="17" t="s">
        <v>4</v>
      </c>
      <c r="D62" s="17">
        <v>1</v>
      </c>
      <c r="E62" s="9">
        <v>0</v>
      </c>
      <c r="F62" s="9">
        <f>E62*D62</f>
        <v>0</v>
      </c>
      <c r="G62" s="10">
        <v>0.23</v>
      </c>
      <c r="H62" s="11">
        <f>F62*$G$11</f>
        <v>0</v>
      </c>
      <c r="I62" s="12">
        <f>F62+H62</f>
        <v>0</v>
      </c>
      <c r="J62" s="14"/>
      <c r="K62" s="14"/>
      <c r="L62" s="14"/>
    </row>
    <row r="63" spans="1:12" ht="16.5" thickBot="1">
      <c r="A63" s="15" t="s">
        <v>27</v>
      </c>
      <c r="B63" s="16" t="s">
        <v>110</v>
      </c>
      <c r="C63" s="17" t="s">
        <v>4</v>
      </c>
      <c r="D63" s="17">
        <v>5</v>
      </c>
      <c r="E63" s="9">
        <v>0</v>
      </c>
      <c r="F63" s="9">
        <f t="shared" ref="F63" si="57">E63*D63</f>
        <v>0</v>
      </c>
      <c r="G63" s="10">
        <v>0.23</v>
      </c>
      <c r="H63" s="11">
        <f t="shared" ref="H63" si="58">F63*$G$11</f>
        <v>0</v>
      </c>
      <c r="I63" s="12">
        <f t="shared" ref="I63" si="59">F63+H63</f>
        <v>0</v>
      </c>
      <c r="J63" s="14"/>
      <c r="K63" s="14"/>
      <c r="L63" s="14"/>
    </row>
    <row r="64" spans="1:12" ht="16.5" thickBot="1">
      <c r="A64" s="15" t="s">
        <v>28</v>
      </c>
      <c r="B64" s="16" t="s">
        <v>111</v>
      </c>
      <c r="C64" s="17" t="s">
        <v>4</v>
      </c>
      <c r="D64" s="17">
        <v>1</v>
      </c>
      <c r="E64" s="9">
        <v>0</v>
      </c>
      <c r="F64" s="9">
        <f>E64*D64</f>
        <v>0</v>
      </c>
      <c r="G64" s="10">
        <v>0.23</v>
      </c>
      <c r="H64" s="11">
        <f>F64*$G$11</f>
        <v>0</v>
      </c>
      <c r="I64" s="12">
        <f>F64+H64</f>
        <v>0</v>
      </c>
      <c r="J64" s="14"/>
      <c r="K64" s="14"/>
      <c r="L64" s="14"/>
    </row>
    <row r="65" spans="1:12" ht="16.5" thickBot="1">
      <c r="A65" s="15" t="s">
        <v>29</v>
      </c>
      <c r="B65" s="16" t="s">
        <v>112</v>
      </c>
      <c r="C65" s="17" t="s">
        <v>4</v>
      </c>
      <c r="D65" s="17">
        <v>1</v>
      </c>
      <c r="E65" s="9">
        <v>0</v>
      </c>
      <c r="F65" s="9">
        <f t="shared" ref="F65" si="60">E65*D65</f>
        <v>0</v>
      </c>
      <c r="G65" s="10">
        <v>0.23</v>
      </c>
      <c r="H65" s="11">
        <f t="shared" ref="H65" si="61">F65*$G$11</f>
        <v>0</v>
      </c>
      <c r="I65" s="12">
        <f t="shared" ref="I65" si="62">F65+H65</f>
        <v>0</v>
      </c>
      <c r="J65" s="14"/>
      <c r="K65" s="14"/>
      <c r="L65" s="14"/>
    </row>
    <row r="66" spans="1:12" ht="16.5" thickBot="1">
      <c r="A66" s="15" t="s">
        <v>30</v>
      </c>
      <c r="B66" s="16" t="s">
        <v>113</v>
      </c>
      <c r="C66" s="17" t="s">
        <v>4</v>
      </c>
      <c r="D66" s="17">
        <v>2</v>
      </c>
      <c r="E66" s="9">
        <v>0</v>
      </c>
      <c r="F66" s="9">
        <f>E66*D66</f>
        <v>0</v>
      </c>
      <c r="G66" s="10">
        <v>0.23</v>
      </c>
      <c r="H66" s="11">
        <f>F66*$G$11</f>
        <v>0</v>
      </c>
      <c r="I66" s="12">
        <f>F66+H66</f>
        <v>0</v>
      </c>
      <c r="J66" s="14"/>
      <c r="K66" s="14"/>
      <c r="L66" s="14"/>
    </row>
    <row r="67" spans="1:12" ht="16.5" thickBot="1">
      <c r="A67" s="15" t="s">
        <v>31</v>
      </c>
      <c r="B67" s="16" t="s">
        <v>114</v>
      </c>
      <c r="C67" s="17" t="s">
        <v>4</v>
      </c>
      <c r="D67" s="17">
        <v>2</v>
      </c>
      <c r="E67" s="9">
        <v>0</v>
      </c>
      <c r="F67" s="9">
        <f>E67*D67</f>
        <v>0</v>
      </c>
      <c r="G67" s="10">
        <v>0.23</v>
      </c>
      <c r="H67" s="11">
        <f>F67*$G$11</f>
        <v>0</v>
      </c>
      <c r="I67" s="12">
        <f>F67+H67</f>
        <v>0</v>
      </c>
      <c r="J67" s="14"/>
      <c r="K67" s="14"/>
      <c r="L67" s="14"/>
    </row>
    <row r="68" spans="1:12" ht="16.5" thickBot="1">
      <c r="A68" s="15" t="s">
        <v>32</v>
      </c>
      <c r="B68" s="16" t="s">
        <v>115</v>
      </c>
      <c r="C68" s="17" t="s">
        <v>4</v>
      </c>
      <c r="D68" s="17">
        <v>1</v>
      </c>
      <c r="E68" s="9">
        <v>0</v>
      </c>
      <c r="F68" s="9">
        <f t="shared" ref="F68" si="63">E68*D68</f>
        <v>0</v>
      </c>
      <c r="G68" s="10">
        <v>0.23</v>
      </c>
      <c r="H68" s="11">
        <f t="shared" ref="H68" si="64">F68*$G$11</f>
        <v>0</v>
      </c>
      <c r="I68" s="12">
        <f t="shared" ref="I68" si="65">F68+H68</f>
        <v>0</v>
      </c>
      <c r="J68" s="14"/>
      <c r="K68" s="14"/>
      <c r="L68" s="14"/>
    </row>
    <row r="69" spans="1:12" ht="16.5" thickBot="1">
      <c r="A69" s="15" t="s">
        <v>40</v>
      </c>
      <c r="B69" s="16" t="s">
        <v>116</v>
      </c>
      <c r="C69" s="17" t="s">
        <v>4</v>
      </c>
      <c r="D69" s="17">
        <v>1</v>
      </c>
      <c r="E69" s="9">
        <v>0</v>
      </c>
      <c r="F69" s="9">
        <f>E69*D69</f>
        <v>0</v>
      </c>
      <c r="G69" s="10">
        <v>0.23</v>
      </c>
      <c r="H69" s="11">
        <f>F69*$G$11</f>
        <v>0</v>
      </c>
      <c r="I69" s="12">
        <f>F69+H69</f>
        <v>0</v>
      </c>
      <c r="J69" s="14"/>
      <c r="K69" s="14"/>
      <c r="L69" s="14"/>
    </row>
    <row r="70" spans="1:12" ht="16.5" thickBot="1">
      <c r="A70" s="15" t="s">
        <v>33</v>
      </c>
      <c r="B70" s="16" t="s">
        <v>117</v>
      </c>
      <c r="C70" s="17" t="s">
        <v>4</v>
      </c>
      <c r="D70" s="17">
        <v>1</v>
      </c>
      <c r="E70" s="9">
        <v>0</v>
      </c>
      <c r="F70" s="9">
        <f t="shared" ref="F70" si="66">E70*D70</f>
        <v>0</v>
      </c>
      <c r="G70" s="10">
        <v>0.23</v>
      </c>
      <c r="H70" s="11">
        <f t="shared" ref="H70" si="67">F70*$G$11</f>
        <v>0</v>
      </c>
      <c r="I70" s="12">
        <f t="shared" ref="I70" si="68">F70+H70</f>
        <v>0</v>
      </c>
      <c r="J70" s="14"/>
      <c r="K70" s="14"/>
      <c r="L70" s="14"/>
    </row>
    <row r="71" spans="1:12" ht="16.5" thickBot="1">
      <c r="A71" s="15" t="s">
        <v>34</v>
      </c>
      <c r="B71" s="16" t="s">
        <v>369</v>
      </c>
      <c r="C71" s="17" t="s">
        <v>4</v>
      </c>
      <c r="D71" s="17">
        <v>30</v>
      </c>
      <c r="E71" s="9">
        <v>0</v>
      </c>
      <c r="F71" s="9">
        <f>E71*D71</f>
        <v>0</v>
      </c>
      <c r="G71" s="10">
        <v>0.23</v>
      </c>
      <c r="H71" s="11">
        <f>F71*$G$11</f>
        <v>0</v>
      </c>
      <c r="I71" s="12">
        <f>F71+H71</f>
        <v>0</v>
      </c>
      <c r="J71" s="14"/>
      <c r="K71" s="14"/>
      <c r="L71" s="14"/>
    </row>
    <row r="72" spans="1:12" ht="16.5" thickBot="1">
      <c r="A72" s="15" t="s">
        <v>35</v>
      </c>
      <c r="B72" s="16" t="s">
        <v>370</v>
      </c>
      <c r="C72" s="17" t="s">
        <v>4</v>
      </c>
      <c r="D72" s="17">
        <v>1</v>
      </c>
      <c r="E72" s="9">
        <v>0</v>
      </c>
      <c r="F72" s="9">
        <f t="shared" ref="F72" si="69">E72*D72</f>
        <v>0</v>
      </c>
      <c r="G72" s="10">
        <v>0.23</v>
      </c>
      <c r="H72" s="11">
        <f t="shared" ref="H72" si="70">F72*$G$11</f>
        <v>0</v>
      </c>
      <c r="I72" s="12">
        <f t="shared" ref="I72" si="71">F72+H72</f>
        <v>0</v>
      </c>
      <c r="J72" s="14"/>
      <c r="K72" s="14"/>
      <c r="L72" s="14"/>
    </row>
    <row r="73" spans="1:12" ht="16.5" thickBot="1">
      <c r="A73" s="15" t="s">
        <v>36</v>
      </c>
      <c r="B73" s="16" t="s">
        <v>371</v>
      </c>
      <c r="C73" s="17" t="s">
        <v>4</v>
      </c>
      <c r="D73" s="17">
        <v>1</v>
      </c>
      <c r="E73" s="9">
        <v>0</v>
      </c>
      <c r="F73" s="9">
        <f>E73*D73</f>
        <v>0</v>
      </c>
      <c r="G73" s="10">
        <v>0.23</v>
      </c>
      <c r="H73" s="11">
        <f>F73*$G$11</f>
        <v>0</v>
      </c>
      <c r="I73" s="12">
        <f>F73+H73</f>
        <v>0</v>
      </c>
      <c r="J73" s="14"/>
      <c r="K73" s="14"/>
      <c r="L73" s="14"/>
    </row>
    <row r="74" spans="1:12" ht="16.5" thickBot="1">
      <c r="A74" s="15" t="s">
        <v>37</v>
      </c>
      <c r="B74" s="16" t="s">
        <v>372</v>
      </c>
      <c r="C74" s="17" t="s">
        <v>4</v>
      </c>
      <c r="D74" s="17">
        <v>40</v>
      </c>
      <c r="E74" s="9">
        <v>0</v>
      </c>
      <c r="F74" s="9">
        <f t="shared" ref="F74" si="72">E74*D74</f>
        <v>0</v>
      </c>
      <c r="G74" s="10">
        <v>0.23</v>
      </c>
      <c r="H74" s="11">
        <f t="shared" ref="H74" si="73">F74*$G$11</f>
        <v>0</v>
      </c>
      <c r="I74" s="12">
        <f t="shared" ref="I74" si="74">F74+H74</f>
        <v>0</v>
      </c>
      <c r="J74" s="14"/>
      <c r="K74" s="14"/>
      <c r="L74" s="14"/>
    </row>
    <row r="75" spans="1:12" ht="16.5" thickBot="1">
      <c r="A75" s="15" t="s">
        <v>38</v>
      </c>
      <c r="B75" s="16" t="s">
        <v>373</v>
      </c>
      <c r="C75" s="17" t="s">
        <v>4</v>
      </c>
      <c r="D75" s="17">
        <v>60</v>
      </c>
      <c r="E75" s="9">
        <v>0</v>
      </c>
      <c r="F75" s="9">
        <f>E75*D75</f>
        <v>0</v>
      </c>
      <c r="G75" s="10">
        <v>0.23</v>
      </c>
      <c r="H75" s="11">
        <f>F75*$G$11</f>
        <v>0</v>
      </c>
      <c r="I75" s="12">
        <f>F75+H75</f>
        <v>0</v>
      </c>
      <c r="J75" s="14"/>
      <c r="K75" s="14"/>
      <c r="L75" s="14"/>
    </row>
    <row r="76" spans="1:12" ht="16.5" thickBot="1">
      <c r="A76" s="15" t="s">
        <v>39</v>
      </c>
      <c r="B76" s="16" t="s">
        <v>374</v>
      </c>
      <c r="C76" s="17" t="s">
        <v>4</v>
      </c>
      <c r="D76" s="17">
        <v>1</v>
      </c>
      <c r="E76" s="9">
        <v>0</v>
      </c>
      <c r="F76" s="9">
        <f>E76*D76</f>
        <v>0</v>
      </c>
      <c r="G76" s="10">
        <v>0.23</v>
      </c>
      <c r="H76" s="11">
        <f>F76*$G$11</f>
        <v>0</v>
      </c>
      <c r="I76" s="12">
        <f>F76+H76</f>
        <v>0</v>
      </c>
      <c r="J76" s="14"/>
      <c r="K76" s="14"/>
      <c r="L76" s="14"/>
    </row>
    <row r="77" spans="1:12" ht="16.5" thickBot="1">
      <c r="A77" s="15" t="s">
        <v>41</v>
      </c>
      <c r="B77" s="16" t="s">
        <v>375</v>
      </c>
      <c r="C77" s="17" t="s">
        <v>4</v>
      </c>
      <c r="D77" s="17">
        <v>1</v>
      </c>
      <c r="E77" s="9">
        <v>0</v>
      </c>
      <c r="F77" s="9">
        <f t="shared" ref="F77" si="75">E77*D77</f>
        <v>0</v>
      </c>
      <c r="G77" s="10">
        <v>0.23</v>
      </c>
      <c r="H77" s="11">
        <f t="shared" ref="H77" si="76">F77*$G$11</f>
        <v>0</v>
      </c>
      <c r="I77" s="12">
        <f t="shared" ref="I77" si="77">F77+H77</f>
        <v>0</v>
      </c>
      <c r="J77" s="14"/>
      <c r="K77" s="14"/>
      <c r="L77" s="14"/>
    </row>
    <row r="78" spans="1:12" ht="16.5" thickBot="1">
      <c r="A78" s="15" t="s">
        <v>42</v>
      </c>
      <c r="B78" s="16" t="s">
        <v>376</v>
      </c>
      <c r="C78" s="17" t="s">
        <v>4</v>
      </c>
      <c r="D78" s="17">
        <v>2</v>
      </c>
      <c r="E78" s="9">
        <v>0</v>
      </c>
      <c r="F78" s="9">
        <f>E78*D78</f>
        <v>0</v>
      </c>
      <c r="G78" s="10">
        <v>0.23</v>
      </c>
      <c r="H78" s="11">
        <f>F78*$G$11</f>
        <v>0</v>
      </c>
      <c r="I78" s="12">
        <f>F78+H78</f>
        <v>0</v>
      </c>
      <c r="J78" s="14"/>
      <c r="K78" s="14"/>
      <c r="L78" s="14"/>
    </row>
    <row r="79" spans="1:12" ht="16.5" thickBot="1">
      <c r="A79" s="15" t="s">
        <v>43</v>
      </c>
      <c r="B79" s="16" t="s">
        <v>377</v>
      </c>
      <c r="C79" s="17" t="s">
        <v>4</v>
      </c>
      <c r="D79" s="17">
        <v>2</v>
      </c>
      <c r="E79" s="9">
        <v>0</v>
      </c>
      <c r="F79" s="9">
        <f t="shared" ref="F79" si="78">E79*D79</f>
        <v>0</v>
      </c>
      <c r="G79" s="10">
        <v>0.23</v>
      </c>
      <c r="H79" s="11">
        <f t="shared" ref="H79" si="79">F79*$G$11</f>
        <v>0</v>
      </c>
      <c r="I79" s="12">
        <f t="shared" ref="I79" si="80">F79+H79</f>
        <v>0</v>
      </c>
      <c r="J79" s="14"/>
      <c r="K79" s="14"/>
      <c r="L79" s="14"/>
    </row>
    <row r="80" spans="1:12" ht="16.5" thickBot="1">
      <c r="A80" s="15" t="s">
        <v>44</v>
      </c>
      <c r="B80" s="16" t="s">
        <v>378</v>
      </c>
      <c r="C80" s="17" t="s">
        <v>4</v>
      </c>
      <c r="D80" s="17">
        <v>2</v>
      </c>
      <c r="E80" s="9">
        <v>0</v>
      </c>
      <c r="F80" s="9">
        <f>E80*D80</f>
        <v>0</v>
      </c>
      <c r="G80" s="10">
        <v>0.23</v>
      </c>
      <c r="H80" s="11">
        <f>F80*$G$11</f>
        <v>0</v>
      </c>
      <c r="I80" s="12">
        <f>F80+H80</f>
        <v>0</v>
      </c>
      <c r="J80" s="14"/>
      <c r="K80" s="14"/>
      <c r="L80" s="14"/>
    </row>
    <row r="81" spans="1:12" ht="16.5" thickBot="1">
      <c r="A81" s="15" t="s">
        <v>45</v>
      </c>
      <c r="B81" s="16" t="s">
        <v>379</v>
      </c>
      <c r="C81" s="17" t="s">
        <v>4</v>
      </c>
      <c r="D81" s="17">
        <v>20</v>
      </c>
      <c r="E81" s="9">
        <v>0</v>
      </c>
      <c r="F81" s="9">
        <f t="shared" ref="F81" si="81">E81*D81</f>
        <v>0</v>
      </c>
      <c r="G81" s="10">
        <v>0.23</v>
      </c>
      <c r="H81" s="11">
        <f t="shared" ref="H81" si="82">F81*$G$11</f>
        <v>0</v>
      </c>
      <c r="I81" s="12">
        <f t="shared" ref="I81" si="83">F81+H81</f>
        <v>0</v>
      </c>
      <c r="J81" s="14"/>
      <c r="K81" s="14"/>
      <c r="L81" s="14"/>
    </row>
    <row r="82" spans="1:12" ht="16.5" thickBot="1">
      <c r="A82" s="15" t="s">
        <v>46</v>
      </c>
      <c r="B82" s="16" t="s">
        <v>118</v>
      </c>
      <c r="C82" s="17" t="s">
        <v>4</v>
      </c>
      <c r="D82" s="17">
        <v>1</v>
      </c>
      <c r="E82" s="9">
        <v>0</v>
      </c>
      <c r="F82" s="9">
        <f>E82*D82</f>
        <v>0</v>
      </c>
      <c r="G82" s="10">
        <v>0.23</v>
      </c>
      <c r="H82" s="11">
        <f>F82*$G$11</f>
        <v>0</v>
      </c>
      <c r="I82" s="12">
        <f>F82+H82</f>
        <v>0</v>
      </c>
      <c r="J82" s="14"/>
      <c r="K82" s="14"/>
      <c r="L82" s="14"/>
    </row>
    <row r="83" spans="1:12" ht="16.5" thickBot="1">
      <c r="A83" s="15" t="s">
        <v>47</v>
      </c>
      <c r="B83" s="16" t="s">
        <v>119</v>
      </c>
      <c r="C83" s="17" t="s">
        <v>4</v>
      </c>
      <c r="D83" s="17">
        <v>10</v>
      </c>
      <c r="E83" s="9">
        <v>0</v>
      </c>
      <c r="F83" s="9">
        <f t="shared" ref="F83" si="84">E83*D83</f>
        <v>0</v>
      </c>
      <c r="G83" s="10">
        <v>0.23</v>
      </c>
      <c r="H83" s="11">
        <f t="shared" ref="H83" si="85">F83*$G$11</f>
        <v>0</v>
      </c>
      <c r="I83" s="12">
        <f t="shared" ref="I83" si="86">F83+H83</f>
        <v>0</v>
      </c>
      <c r="J83" s="14"/>
      <c r="K83" s="14"/>
      <c r="L83" s="14"/>
    </row>
    <row r="84" spans="1:12" ht="16.5" thickBot="1">
      <c r="A84" s="15" t="s">
        <v>48</v>
      </c>
      <c r="B84" s="16" t="s">
        <v>120</v>
      </c>
      <c r="C84" s="17" t="s">
        <v>4</v>
      </c>
      <c r="D84" s="17">
        <v>10</v>
      </c>
      <c r="E84" s="9">
        <v>0</v>
      </c>
      <c r="F84" s="9">
        <f>E84*D84</f>
        <v>0</v>
      </c>
      <c r="G84" s="10">
        <v>0.23</v>
      </c>
      <c r="H84" s="11">
        <f>F84*$G$11</f>
        <v>0</v>
      </c>
      <c r="I84" s="12">
        <f>F84+H84</f>
        <v>0</v>
      </c>
      <c r="J84" s="14"/>
      <c r="K84" s="14"/>
      <c r="L84" s="14"/>
    </row>
    <row r="85" spans="1:12" ht="16.5" thickBot="1">
      <c r="A85" s="15" t="s">
        <v>49</v>
      </c>
      <c r="B85" s="16" t="s">
        <v>121</v>
      </c>
      <c r="C85" s="17" t="s">
        <v>4</v>
      </c>
      <c r="D85" s="17">
        <v>1</v>
      </c>
      <c r="E85" s="9">
        <v>0</v>
      </c>
      <c r="F85" s="9">
        <f>E85*D85</f>
        <v>0</v>
      </c>
      <c r="G85" s="10">
        <v>0.23</v>
      </c>
      <c r="H85" s="11">
        <f>F85*$G$11</f>
        <v>0</v>
      </c>
      <c r="I85" s="12">
        <f>F85+H85</f>
        <v>0</v>
      </c>
      <c r="J85" s="14"/>
      <c r="K85" s="14"/>
      <c r="L85" s="14"/>
    </row>
    <row r="86" spans="1:12" ht="16.5" thickBot="1">
      <c r="A86" s="15" t="s">
        <v>50</v>
      </c>
      <c r="B86" s="16" t="s">
        <v>122</v>
      </c>
      <c r="C86" s="17" t="s">
        <v>4</v>
      </c>
      <c r="D86" s="17">
        <v>1</v>
      </c>
      <c r="E86" s="9">
        <v>0</v>
      </c>
      <c r="F86" s="9">
        <f t="shared" ref="F86" si="87">E86*D86</f>
        <v>0</v>
      </c>
      <c r="G86" s="10">
        <v>0.23</v>
      </c>
      <c r="H86" s="11">
        <f t="shared" ref="H86" si="88">F86*$G$11</f>
        <v>0</v>
      </c>
      <c r="I86" s="12">
        <f t="shared" ref="I86" si="89">F86+H86</f>
        <v>0</v>
      </c>
      <c r="J86" s="14"/>
      <c r="K86" s="14"/>
      <c r="L86" s="14"/>
    </row>
    <row r="87" spans="1:12" ht="16.5" thickBot="1">
      <c r="A87" s="15" t="s">
        <v>51</v>
      </c>
      <c r="B87" s="16" t="s">
        <v>380</v>
      </c>
      <c r="C87" s="17" t="s">
        <v>4</v>
      </c>
      <c r="D87" s="17">
        <v>2</v>
      </c>
      <c r="E87" s="9">
        <v>0</v>
      </c>
      <c r="F87" s="9">
        <f>E87*D87</f>
        <v>0</v>
      </c>
      <c r="G87" s="10">
        <v>0.23</v>
      </c>
      <c r="H87" s="11">
        <f>F87*$G$11</f>
        <v>0</v>
      </c>
      <c r="I87" s="12">
        <f>F87+H87</f>
        <v>0</v>
      </c>
      <c r="J87" s="14"/>
      <c r="K87" s="14"/>
      <c r="L87" s="14"/>
    </row>
    <row r="88" spans="1:12" ht="16.5" thickBot="1">
      <c r="A88" s="15" t="s">
        <v>52</v>
      </c>
      <c r="B88" s="16" t="s">
        <v>381</v>
      </c>
      <c r="C88" s="17" t="s">
        <v>4</v>
      </c>
      <c r="D88" s="17">
        <v>2</v>
      </c>
      <c r="E88" s="9">
        <v>0</v>
      </c>
      <c r="F88" s="9">
        <f t="shared" ref="F88" si="90">E88*D88</f>
        <v>0</v>
      </c>
      <c r="G88" s="10">
        <v>0.23</v>
      </c>
      <c r="H88" s="11">
        <f t="shared" ref="H88" si="91">F88*$G$11</f>
        <v>0</v>
      </c>
      <c r="I88" s="12">
        <f t="shared" ref="I88" si="92">F88+H88</f>
        <v>0</v>
      </c>
      <c r="J88" s="14"/>
      <c r="K88" s="14"/>
      <c r="L88" s="14"/>
    </row>
    <row r="89" spans="1:12" ht="16.5" thickBot="1">
      <c r="A89" s="15" t="s">
        <v>53</v>
      </c>
      <c r="B89" s="16" t="s">
        <v>382</v>
      </c>
      <c r="C89" s="17" t="s">
        <v>4</v>
      </c>
      <c r="D89" s="17">
        <v>3</v>
      </c>
      <c r="E89" s="9">
        <v>0</v>
      </c>
      <c r="F89" s="9">
        <f>E89*D89</f>
        <v>0</v>
      </c>
      <c r="G89" s="10">
        <v>0.23</v>
      </c>
      <c r="H89" s="11">
        <f>F89*$G$11</f>
        <v>0</v>
      </c>
      <c r="I89" s="12">
        <f>F89+H89</f>
        <v>0</v>
      </c>
      <c r="J89" s="14"/>
      <c r="K89" s="14"/>
      <c r="L89" s="14"/>
    </row>
    <row r="90" spans="1:12" ht="16.5" thickBot="1">
      <c r="A90" s="15" t="s">
        <v>54</v>
      </c>
      <c r="B90" s="16" t="s">
        <v>383</v>
      </c>
      <c r="C90" s="17" t="s">
        <v>4</v>
      </c>
      <c r="D90" s="17">
        <v>1</v>
      </c>
      <c r="E90" s="9">
        <v>0</v>
      </c>
      <c r="F90" s="9">
        <f t="shared" ref="F90" si="93">E90*D90</f>
        <v>0</v>
      </c>
      <c r="G90" s="10">
        <v>0.23</v>
      </c>
      <c r="H90" s="11">
        <f t="shared" ref="H90" si="94">F90*$G$11</f>
        <v>0</v>
      </c>
      <c r="I90" s="12">
        <f t="shared" ref="I90" si="95">F90+H90</f>
        <v>0</v>
      </c>
      <c r="J90" s="14"/>
      <c r="K90" s="14"/>
      <c r="L90" s="14"/>
    </row>
    <row r="91" spans="1:12" ht="16.5" thickBot="1">
      <c r="A91" s="15" t="s">
        <v>55</v>
      </c>
      <c r="B91" s="16" t="s">
        <v>384</v>
      </c>
      <c r="C91" s="17" t="s">
        <v>4</v>
      </c>
      <c r="D91" s="17">
        <v>5</v>
      </c>
      <c r="E91" s="9">
        <v>0</v>
      </c>
      <c r="F91" s="9">
        <f>E91*D91</f>
        <v>0</v>
      </c>
      <c r="G91" s="10">
        <v>0.23</v>
      </c>
      <c r="H91" s="11">
        <f>F91*$G$11</f>
        <v>0</v>
      </c>
      <c r="I91" s="12">
        <f>F91+H91</f>
        <v>0</v>
      </c>
      <c r="J91" s="14"/>
      <c r="K91" s="14"/>
      <c r="L91" s="14"/>
    </row>
    <row r="92" spans="1:12" ht="16.5" thickBot="1">
      <c r="A92" s="15" t="s">
        <v>56</v>
      </c>
      <c r="B92" s="16" t="s">
        <v>385</v>
      </c>
      <c r="C92" s="17" t="s">
        <v>4</v>
      </c>
      <c r="D92" s="17">
        <v>2</v>
      </c>
      <c r="E92" s="9">
        <v>0</v>
      </c>
      <c r="F92" s="9">
        <f t="shared" ref="F92" si="96">E92*D92</f>
        <v>0</v>
      </c>
      <c r="G92" s="10">
        <v>0.23</v>
      </c>
      <c r="H92" s="11">
        <f t="shared" ref="H92" si="97">F92*$G$11</f>
        <v>0</v>
      </c>
      <c r="I92" s="12">
        <f t="shared" ref="I92" si="98">F92+H92</f>
        <v>0</v>
      </c>
      <c r="J92" s="14"/>
      <c r="K92" s="14"/>
      <c r="L92" s="14"/>
    </row>
    <row r="93" spans="1:12" ht="16.5" thickBot="1">
      <c r="A93" s="15" t="s">
        <v>57</v>
      </c>
      <c r="B93" s="16" t="s">
        <v>386</v>
      </c>
      <c r="C93" s="17" t="s">
        <v>4</v>
      </c>
      <c r="D93" s="17">
        <v>1</v>
      </c>
      <c r="E93" s="9">
        <v>0</v>
      </c>
      <c r="F93" s="9">
        <f>E93*D93</f>
        <v>0</v>
      </c>
      <c r="G93" s="10">
        <v>0.23</v>
      </c>
      <c r="H93" s="11">
        <f>F93*$G$11</f>
        <v>0</v>
      </c>
      <c r="I93" s="12">
        <f>F93+H93</f>
        <v>0</v>
      </c>
      <c r="J93" s="14"/>
      <c r="K93" s="14"/>
      <c r="L93" s="14"/>
    </row>
    <row r="94" spans="1:12" ht="16.5" thickBot="1">
      <c r="A94" s="15" t="s">
        <v>58</v>
      </c>
      <c r="B94" s="16" t="s">
        <v>387</v>
      </c>
      <c r="C94" s="17" t="s">
        <v>4</v>
      </c>
      <c r="D94" s="17">
        <v>1</v>
      </c>
      <c r="E94" s="9">
        <v>0</v>
      </c>
      <c r="F94" s="9">
        <f>E94*D94</f>
        <v>0</v>
      </c>
      <c r="G94" s="10">
        <v>0.23</v>
      </c>
      <c r="H94" s="11">
        <f>F94*$G$11</f>
        <v>0</v>
      </c>
      <c r="I94" s="12">
        <f>F94+H94</f>
        <v>0</v>
      </c>
      <c r="J94" s="14"/>
      <c r="K94" s="14"/>
      <c r="L94" s="14"/>
    </row>
    <row r="95" spans="1:12" ht="16.5" thickBot="1">
      <c r="A95" s="15" t="s">
        <v>59</v>
      </c>
      <c r="B95" s="16" t="s">
        <v>388</v>
      </c>
      <c r="C95" s="17" t="s">
        <v>4</v>
      </c>
      <c r="D95" s="17">
        <v>1</v>
      </c>
      <c r="E95" s="9">
        <v>0</v>
      </c>
      <c r="F95" s="9">
        <f t="shared" ref="F95" si="99">E95*D95</f>
        <v>0</v>
      </c>
      <c r="G95" s="10">
        <v>0.23</v>
      </c>
      <c r="H95" s="11">
        <f t="shared" ref="H95" si="100">F95*$G$11</f>
        <v>0</v>
      </c>
      <c r="I95" s="12">
        <f t="shared" ref="I95" si="101">F95+H95</f>
        <v>0</v>
      </c>
      <c r="J95" s="14"/>
      <c r="K95" s="14"/>
      <c r="L95" s="14"/>
    </row>
    <row r="96" spans="1:12" ht="16.5" thickBot="1">
      <c r="A96" s="15" t="s">
        <v>60</v>
      </c>
      <c r="B96" s="16" t="s">
        <v>389</v>
      </c>
      <c r="C96" s="17" t="s">
        <v>4</v>
      </c>
      <c r="D96" s="17">
        <v>1</v>
      </c>
      <c r="E96" s="9">
        <v>0</v>
      </c>
      <c r="F96" s="9">
        <f>E96*D96</f>
        <v>0</v>
      </c>
      <c r="G96" s="10">
        <v>0.23</v>
      </c>
      <c r="H96" s="11">
        <f>F96*$G$11</f>
        <v>0</v>
      </c>
      <c r="I96" s="12">
        <f>F96+H96</f>
        <v>0</v>
      </c>
      <c r="J96" s="14"/>
      <c r="K96" s="14"/>
      <c r="L96" s="14"/>
    </row>
    <row r="97" spans="1:12" ht="16.5" thickBot="1">
      <c r="A97" s="15" t="s">
        <v>61</v>
      </c>
      <c r="B97" s="16" t="s">
        <v>390</v>
      </c>
      <c r="C97" s="17" t="s">
        <v>4</v>
      </c>
      <c r="D97" s="17">
        <v>1</v>
      </c>
      <c r="E97" s="9">
        <v>0</v>
      </c>
      <c r="F97" s="9">
        <f t="shared" ref="F97" si="102">E97*D97</f>
        <v>0</v>
      </c>
      <c r="G97" s="10">
        <v>0.23</v>
      </c>
      <c r="H97" s="11">
        <f t="shared" ref="H97" si="103">F97*$G$11</f>
        <v>0</v>
      </c>
      <c r="I97" s="12">
        <f t="shared" ref="I97" si="104">F97+H97</f>
        <v>0</v>
      </c>
      <c r="J97" s="14"/>
      <c r="K97" s="14"/>
      <c r="L97" s="14"/>
    </row>
    <row r="98" spans="1:12" ht="16.5" thickBot="1">
      <c r="A98" s="15" t="s">
        <v>62</v>
      </c>
      <c r="B98" s="16" t="s">
        <v>391</v>
      </c>
      <c r="C98" s="17" t="s">
        <v>4</v>
      </c>
      <c r="D98" s="17">
        <f>4+2</f>
        <v>6</v>
      </c>
      <c r="E98" s="9">
        <v>0</v>
      </c>
      <c r="F98" s="9">
        <f>E98*D98</f>
        <v>0</v>
      </c>
      <c r="G98" s="10">
        <v>0.23</v>
      </c>
      <c r="H98" s="11">
        <f>F98*$G$11</f>
        <v>0</v>
      </c>
      <c r="I98" s="12">
        <f>F98+H98</f>
        <v>0</v>
      </c>
      <c r="J98" s="14"/>
      <c r="K98" s="14"/>
      <c r="L98" s="14"/>
    </row>
    <row r="99" spans="1:12" ht="16.5" thickBot="1">
      <c r="A99" s="15" t="s">
        <v>63</v>
      </c>
      <c r="B99" s="16" t="s">
        <v>126</v>
      </c>
      <c r="C99" s="17" t="s">
        <v>4</v>
      </c>
      <c r="D99" s="17">
        <v>1</v>
      </c>
      <c r="E99" s="9">
        <v>0</v>
      </c>
      <c r="F99" s="9">
        <f t="shared" ref="F99" si="105">E99*D99</f>
        <v>0</v>
      </c>
      <c r="G99" s="10">
        <v>0.23</v>
      </c>
      <c r="H99" s="11">
        <f t="shared" ref="H99" si="106">F99*$G$11</f>
        <v>0</v>
      </c>
      <c r="I99" s="12">
        <f t="shared" ref="I99" si="107">F99+H99</f>
        <v>0</v>
      </c>
      <c r="J99" s="14"/>
      <c r="K99" s="14"/>
      <c r="L99" s="14"/>
    </row>
    <row r="100" spans="1:12" ht="16.5" thickBot="1">
      <c r="A100" s="15" t="s">
        <v>64</v>
      </c>
      <c r="B100" s="16" t="s">
        <v>128</v>
      </c>
      <c r="C100" s="17" t="s">
        <v>4</v>
      </c>
      <c r="D100" s="17">
        <v>1</v>
      </c>
      <c r="E100" s="9">
        <v>0</v>
      </c>
      <c r="F100" s="9">
        <f>E100*D100</f>
        <v>0</v>
      </c>
      <c r="G100" s="10">
        <v>0.23</v>
      </c>
      <c r="H100" s="11">
        <f>F100*$G$11</f>
        <v>0</v>
      </c>
      <c r="I100" s="12">
        <f>F100+H100</f>
        <v>0</v>
      </c>
      <c r="J100" s="14"/>
      <c r="K100" s="14"/>
      <c r="L100" s="14"/>
    </row>
    <row r="101" spans="1:12" ht="16.5" thickBot="1">
      <c r="A101" s="15" t="s">
        <v>65</v>
      </c>
      <c r="B101" s="16" t="s">
        <v>130</v>
      </c>
      <c r="C101" s="17" t="s">
        <v>4</v>
      </c>
      <c r="D101" s="17">
        <v>1</v>
      </c>
      <c r="E101" s="9">
        <v>0</v>
      </c>
      <c r="F101" s="9">
        <f t="shared" ref="F101" si="108">E101*D101</f>
        <v>0</v>
      </c>
      <c r="G101" s="10">
        <v>0.23</v>
      </c>
      <c r="H101" s="11">
        <f t="shared" ref="H101" si="109">F101*$G$11</f>
        <v>0</v>
      </c>
      <c r="I101" s="12">
        <f t="shared" ref="I101" si="110">F101+H101</f>
        <v>0</v>
      </c>
      <c r="J101" s="14"/>
      <c r="K101" s="14"/>
      <c r="L101" s="14"/>
    </row>
    <row r="102" spans="1:12" ht="16.5" thickBot="1">
      <c r="A102" s="15" t="s">
        <v>66</v>
      </c>
      <c r="B102" s="16" t="s">
        <v>132</v>
      </c>
      <c r="C102" s="17" t="s">
        <v>4</v>
      </c>
      <c r="D102" s="17">
        <v>1</v>
      </c>
      <c r="E102" s="9">
        <v>0</v>
      </c>
      <c r="F102" s="9">
        <f>E102*D102</f>
        <v>0</v>
      </c>
      <c r="G102" s="10">
        <v>0.23</v>
      </c>
      <c r="H102" s="11">
        <f>F102*$G$11</f>
        <v>0</v>
      </c>
      <c r="I102" s="12">
        <f>F102+H102</f>
        <v>0</v>
      </c>
      <c r="J102" s="14"/>
      <c r="K102" s="14"/>
      <c r="L102" s="14"/>
    </row>
    <row r="103" spans="1:12" ht="16.5" thickBot="1">
      <c r="A103" s="15" t="s">
        <v>123</v>
      </c>
      <c r="B103" s="16" t="s">
        <v>134</v>
      </c>
      <c r="C103" s="17" t="s">
        <v>4</v>
      </c>
      <c r="D103" s="17">
        <v>1</v>
      </c>
      <c r="E103" s="9">
        <v>0</v>
      </c>
      <c r="F103" s="9">
        <f>E103*D103</f>
        <v>0</v>
      </c>
      <c r="G103" s="10">
        <v>0.23</v>
      </c>
      <c r="H103" s="11">
        <f>F103*$G$11</f>
        <v>0</v>
      </c>
      <c r="I103" s="12">
        <f>F103+H103</f>
        <v>0</v>
      </c>
      <c r="J103" s="14"/>
      <c r="K103" s="14"/>
      <c r="L103" s="14"/>
    </row>
    <row r="104" spans="1:12" ht="16.5" thickBot="1">
      <c r="A104" s="15" t="s">
        <v>124</v>
      </c>
      <c r="B104" s="16" t="s">
        <v>136</v>
      </c>
      <c r="C104" s="17" t="s">
        <v>4</v>
      </c>
      <c r="D104" s="17">
        <v>1</v>
      </c>
      <c r="E104" s="9">
        <v>0</v>
      </c>
      <c r="F104" s="9">
        <f t="shared" ref="F104" si="111">E104*D104</f>
        <v>0</v>
      </c>
      <c r="G104" s="10">
        <v>0.23</v>
      </c>
      <c r="H104" s="11">
        <f t="shared" ref="H104" si="112">F104*$G$11</f>
        <v>0</v>
      </c>
      <c r="I104" s="12">
        <f t="shared" ref="I104" si="113">F104+H104</f>
        <v>0</v>
      </c>
      <c r="J104" s="14"/>
      <c r="K104" s="14"/>
      <c r="L104" s="14"/>
    </row>
    <row r="105" spans="1:12" ht="16.5" thickBot="1">
      <c r="A105" s="15" t="s">
        <v>125</v>
      </c>
      <c r="B105" s="16" t="s">
        <v>139</v>
      </c>
      <c r="C105" s="17" t="s">
        <v>4</v>
      </c>
      <c r="D105" s="17">
        <v>1</v>
      </c>
      <c r="E105" s="9">
        <v>0</v>
      </c>
      <c r="F105" s="9">
        <f>E105*D105</f>
        <v>0</v>
      </c>
      <c r="G105" s="10">
        <v>0.23</v>
      </c>
      <c r="H105" s="11">
        <f>F105*$G$11</f>
        <v>0</v>
      </c>
      <c r="I105" s="12">
        <f>F105+H105</f>
        <v>0</v>
      </c>
      <c r="J105" s="14"/>
      <c r="K105" s="14"/>
      <c r="L105" s="14"/>
    </row>
    <row r="106" spans="1:12" ht="16.5" thickBot="1">
      <c r="A106" s="15" t="s">
        <v>127</v>
      </c>
      <c r="B106" s="16" t="s">
        <v>142</v>
      </c>
      <c r="C106" s="17" t="s">
        <v>4</v>
      </c>
      <c r="D106" s="17">
        <v>1</v>
      </c>
      <c r="E106" s="9">
        <v>0</v>
      </c>
      <c r="F106" s="9">
        <f t="shared" ref="F106" si="114">E106*D106</f>
        <v>0</v>
      </c>
      <c r="G106" s="10">
        <v>0.23</v>
      </c>
      <c r="H106" s="11">
        <f t="shared" ref="H106" si="115">F106*$G$11</f>
        <v>0</v>
      </c>
      <c r="I106" s="12">
        <f t="shared" ref="I106" si="116">F106+H106</f>
        <v>0</v>
      </c>
      <c r="J106" s="14"/>
      <c r="K106" s="14"/>
      <c r="L106" s="14"/>
    </row>
    <row r="107" spans="1:12" ht="16.5" thickBot="1">
      <c r="A107" s="15" t="s">
        <v>129</v>
      </c>
      <c r="B107" s="16" t="s">
        <v>146</v>
      </c>
      <c r="C107" s="17" t="s">
        <v>4</v>
      </c>
      <c r="D107" s="17">
        <v>1</v>
      </c>
      <c r="E107" s="9">
        <v>0</v>
      </c>
      <c r="F107" s="9">
        <f>E107*D107</f>
        <v>0</v>
      </c>
      <c r="G107" s="10">
        <v>0.23</v>
      </c>
      <c r="H107" s="11">
        <f>F107*$G$11</f>
        <v>0</v>
      </c>
      <c r="I107" s="12">
        <f>F107+H107</f>
        <v>0</v>
      </c>
      <c r="J107" s="14"/>
      <c r="K107" s="14"/>
      <c r="L107" s="14"/>
    </row>
    <row r="108" spans="1:12" ht="16.5" thickBot="1">
      <c r="A108" s="15" t="s">
        <v>131</v>
      </c>
      <c r="B108" s="16" t="s">
        <v>392</v>
      </c>
      <c r="C108" s="17" t="s">
        <v>4</v>
      </c>
      <c r="D108" s="17">
        <v>1</v>
      </c>
      <c r="E108" s="9">
        <v>0</v>
      </c>
      <c r="F108" s="9">
        <f t="shared" ref="F108" si="117">E108*D108</f>
        <v>0</v>
      </c>
      <c r="G108" s="10">
        <v>0.23</v>
      </c>
      <c r="H108" s="11">
        <f t="shared" ref="H108" si="118">F108*$G$11</f>
        <v>0</v>
      </c>
      <c r="I108" s="12">
        <f t="shared" ref="I108" si="119">F108+H108</f>
        <v>0</v>
      </c>
      <c r="J108" s="14"/>
      <c r="K108" s="14"/>
      <c r="L108" s="14"/>
    </row>
    <row r="109" spans="1:12" ht="16.5" thickBot="1">
      <c r="A109" s="15" t="s">
        <v>133</v>
      </c>
      <c r="B109" s="16" t="s">
        <v>393</v>
      </c>
      <c r="C109" s="17" t="s">
        <v>4</v>
      </c>
      <c r="D109" s="17">
        <v>1</v>
      </c>
      <c r="E109" s="9">
        <v>0</v>
      </c>
      <c r="F109" s="9">
        <f>E109*D109</f>
        <v>0</v>
      </c>
      <c r="G109" s="10">
        <v>0.23</v>
      </c>
      <c r="H109" s="11">
        <f>F109*$G$11</f>
        <v>0</v>
      </c>
      <c r="I109" s="12">
        <f>F109+H109</f>
        <v>0</v>
      </c>
      <c r="J109" s="14"/>
      <c r="K109" s="14"/>
      <c r="L109" s="14"/>
    </row>
    <row r="110" spans="1:12" ht="16.5" thickBot="1">
      <c r="A110" s="15" t="s">
        <v>135</v>
      </c>
      <c r="B110" s="16" t="s">
        <v>394</v>
      </c>
      <c r="C110" s="17" t="s">
        <v>4</v>
      </c>
      <c r="D110" s="17">
        <v>1</v>
      </c>
      <c r="E110" s="9">
        <v>0</v>
      </c>
      <c r="F110" s="9">
        <f t="shared" ref="F110" si="120">E110*D110</f>
        <v>0</v>
      </c>
      <c r="G110" s="10">
        <v>0.23</v>
      </c>
      <c r="H110" s="11">
        <f t="shared" ref="H110" si="121">F110*$G$11</f>
        <v>0</v>
      </c>
      <c r="I110" s="12">
        <f t="shared" ref="I110" si="122">F110+H110</f>
        <v>0</v>
      </c>
      <c r="J110" s="14"/>
      <c r="K110" s="14"/>
      <c r="L110" s="14"/>
    </row>
    <row r="111" spans="1:12" ht="16.5" thickBot="1">
      <c r="A111" s="15" t="s">
        <v>137</v>
      </c>
      <c r="B111" s="16" t="s">
        <v>395</v>
      </c>
      <c r="C111" s="17" t="s">
        <v>4</v>
      </c>
      <c r="D111" s="17">
        <v>1</v>
      </c>
      <c r="E111" s="9">
        <v>0</v>
      </c>
      <c r="F111" s="9">
        <f>E111*D111</f>
        <v>0</v>
      </c>
      <c r="G111" s="10">
        <v>0.23</v>
      </c>
      <c r="H111" s="11">
        <f>F111*$G$11</f>
        <v>0</v>
      </c>
      <c r="I111" s="12">
        <f>F111+H111</f>
        <v>0</v>
      </c>
      <c r="J111" s="14"/>
      <c r="K111" s="14"/>
      <c r="L111" s="14"/>
    </row>
    <row r="112" spans="1:12" ht="16.5" thickBot="1">
      <c r="A112" s="15" t="s">
        <v>138</v>
      </c>
      <c r="B112" s="16" t="s">
        <v>152</v>
      </c>
      <c r="C112" s="17" t="s">
        <v>4</v>
      </c>
      <c r="D112" s="17">
        <v>1</v>
      </c>
      <c r="E112" s="9">
        <v>0</v>
      </c>
      <c r="F112" s="9">
        <f>E112*D112</f>
        <v>0</v>
      </c>
      <c r="G112" s="10">
        <v>0.23</v>
      </c>
      <c r="H112" s="11">
        <f>F112*$G$11</f>
        <v>0</v>
      </c>
      <c r="I112" s="12">
        <f>F112+H112</f>
        <v>0</v>
      </c>
      <c r="J112" s="14"/>
      <c r="K112" s="14"/>
      <c r="L112" s="14"/>
    </row>
    <row r="113" spans="1:12" ht="16.5" thickBot="1">
      <c r="A113" s="15" t="s">
        <v>140</v>
      </c>
      <c r="B113" s="16" t="s">
        <v>154</v>
      </c>
      <c r="C113" s="17" t="s">
        <v>4</v>
      </c>
      <c r="D113" s="17">
        <v>1</v>
      </c>
      <c r="E113" s="9">
        <v>0</v>
      </c>
      <c r="F113" s="9">
        <f t="shared" ref="F113" si="123">E113*D113</f>
        <v>0</v>
      </c>
      <c r="G113" s="10">
        <v>0.23</v>
      </c>
      <c r="H113" s="11">
        <f t="shared" ref="H113" si="124">F113*$G$11</f>
        <v>0</v>
      </c>
      <c r="I113" s="12">
        <f t="shared" ref="I113" si="125">F113+H113</f>
        <v>0</v>
      </c>
      <c r="J113" s="14"/>
      <c r="K113" s="14"/>
      <c r="L113" s="14"/>
    </row>
    <row r="114" spans="1:12" ht="16.5" thickBot="1">
      <c r="A114" s="15" t="s">
        <v>141</v>
      </c>
      <c r="B114" s="16" t="s">
        <v>156</v>
      </c>
      <c r="C114" s="17" t="s">
        <v>4</v>
      </c>
      <c r="D114" s="17">
        <v>1</v>
      </c>
      <c r="E114" s="9">
        <v>0</v>
      </c>
      <c r="F114" s="9">
        <f>E114*D114</f>
        <v>0</v>
      </c>
      <c r="G114" s="10">
        <v>0.23</v>
      </c>
      <c r="H114" s="11">
        <f>F114*$G$11</f>
        <v>0</v>
      </c>
      <c r="I114" s="12">
        <f>F114+H114</f>
        <v>0</v>
      </c>
      <c r="J114" s="14"/>
      <c r="K114" s="14"/>
      <c r="L114" s="14"/>
    </row>
    <row r="115" spans="1:12" ht="16.5" thickBot="1">
      <c r="A115" s="15" t="s">
        <v>143</v>
      </c>
      <c r="B115" s="16" t="s">
        <v>158</v>
      </c>
      <c r="C115" s="17" t="s">
        <v>4</v>
      </c>
      <c r="D115" s="17">
        <v>1</v>
      </c>
      <c r="E115" s="9">
        <v>0</v>
      </c>
      <c r="F115" s="9">
        <f t="shared" ref="F115" si="126">E115*D115</f>
        <v>0</v>
      </c>
      <c r="G115" s="10">
        <v>0.23</v>
      </c>
      <c r="H115" s="11">
        <f t="shared" ref="H115" si="127">F115*$G$11</f>
        <v>0</v>
      </c>
      <c r="I115" s="12">
        <f t="shared" ref="I115" si="128">F115+H115</f>
        <v>0</v>
      </c>
      <c r="J115" s="14"/>
      <c r="K115" s="14"/>
      <c r="L115" s="14"/>
    </row>
    <row r="116" spans="1:12" ht="16.5" thickBot="1">
      <c r="A116" s="15" t="s">
        <v>144</v>
      </c>
      <c r="B116" s="16" t="s">
        <v>160</v>
      </c>
      <c r="C116" s="17" t="s">
        <v>4</v>
      </c>
      <c r="D116" s="17">
        <v>1</v>
      </c>
      <c r="E116" s="9">
        <v>0</v>
      </c>
      <c r="F116" s="9">
        <f>E116*D116</f>
        <v>0</v>
      </c>
      <c r="G116" s="10">
        <v>0.23</v>
      </c>
      <c r="H116" s="11">
        <f>F116*$G$11</f>
        <v>0</v>
      </c>
      <c r="I116" s="12">
        <f>F116+H116</f>
        <v>0</v>
      </c>
      <c r="J116" s="14"/>
      <c r="K116" s="14"/>
      <c r="L116" s="14"/>
    </row>
    <row r="117" spans="1:12" ht="16.5" thickBot="1">
      <c r="A117" s="15" t="s">
        <v>145</v>
      </c>
      <c r="B117" s="16" t="s">
        <v>162</v>
      </c>
      <c r="C117" s="17" t="s">
        <v>4</v>
      </c>
      <c r="D117" s="17">
        <v>1</v>
      </c>
      <c r="E117" s="9">
        <v>0</v>
      </c>
      <c r="F117" s="9">
        <f t="shared" ref="F117" si="129">E117*D117</f>
        <v>0</v>
      </c>
      <c r="G117" s="10">
        <v>0.23</v>
      </c>
      <c r="H117" s="11">
        <f t="shared" ref="H117" si="130">F117*$G$11</f>
        <v>0</v>
      </c>
      <c r="I117" s="12">
        <f t="shared" ref="I117" si="131">F117+H117</f>
        <v>0</v>
      </c>
      <c r="J117" s="14"/>
      <c r="K117" s="14"/>
      <c r="L117" s="14"/>
    </row>
    <row r="118" spans="1:12" ht="16.5" thickBot="1">
      <c r="A118" s="15" t="s">
        <v>147</v>
      </c>
      <c r="B118" s="16" t="s">
        <v>164</v>
      </c>
      <c r="C118" s="17" t="s">
        <v>4</v>
      </c>
      <c r="D118" s="17">
        <v>1</v>
      </c>
      <c r="E118" s="9">
        <v>0</v>
      </c>
      <c r="F118" s="9">
        <f>E118*D118</f>
        <v>0</v>
      </c>
      <c r="G118" s="10">
        <v>0.23</v>
      </c>
      <c r="H118" s="11">
        <f>F118*$G$11</f>
        <v>0</v>
      </c>
      <c r="I118" s="12">
        <f>F118+H118</f>
        <v>0</v>
      </c>
      <c r="J118" s="14"/>
      <c r="K118" s="14"/>
      <c r="L118" s="14"/>
    </row>
    <row r="119" spans="1:12" ht="16.5" thickBot="1">
      <c r="A119" s="15" t="s">
        <v>148</v>
      </c>
      <c r="B119" s="16" t="s">
        <v>166</v>
      </c>
      <c r="C119" s="17" t="s">
        <v>4</v>
      </c>
      <c r="D119" s="17">
        <v>1</v>
      </c>
      <c r="E119" s="9">
        <v>0</v>
      </c>
      <c r="F119" s="9">
        <f t="shared" ref="F119" si="132">E119*D119</f>
        <v>0</v>
      </c>
      <c r="G119" s="10">
        <v>0.23</v>
      </c>
      <c r="H119" s="11">
        <f t="shared" ref="H119" si="133">F119*$G$11</f>
        <v>0</v>
      </c>
      <c r="I119" s="12">
        <f t="shared" ref="I119" si="134">F119+H119</f>
        <v>0</v>
      </c>
      <c r="J119" s="14"/>
      <c r="K119" s="14"/>
      <c r="L119" s="14"/>
    </row>
    <row r="120" spans="1:12" ht="16.5" thickBot="1">
      <c r="A120" s="15" t="s">
        <v>149</v>
      </c>
      <c r="B120" s="16" t="s">
        <v>168</v>
      </c>
      <c r="C120" s="17" t="s">
        <v>4</v>
      </c>
      <c r="D120" s="17">
        <v>1</v>
      </c>
      <c r="E120" s="9">
        <v>0</v>
      </c>
      <c r="F120" s="9">
        <f>E120*D120</f>
        <v>0</v>
      </c>
      <c r="G120" s="10">
        <v>0.23</v>
      </c>
      <c r="H120" s="11">
        <f>F120*$G$11</f>
        <v>0</v>
      </c>
      <c r="I120" s="12">
        <f>F120+H120</f>
        <v>0</v>
      </c>
      <c r="J120" s="14"/>
      <c r="K120" s="14"/>
      <c r="L120" s="14"/>
    </row>
    <row r="121" spans="1:12" ht="16.5" thickBot="1">
      <c r="A121" s="15" t="s">
        <v>150</v>
      </c>
      <c r="B121" s="16" t="s">
        <v>170</v>
      </c>
      <c r="C121" s="17" t="s">
        <v>4</v>
      </c>
      <c r="D121" s="17">
        <v>1</v>
      </c>
      <c r="E121" s="9">
        <v>0</v>
      </c>
      <c r="F121" s="9">
        <f>E121*D121</f>
        <v>0</v>
      </c>
      <c r="G121" s="10">
        <v>0.23</v>
      </c>
      <c r="H121" s="11">
        <f>F121*$G$11</f>
        <v>0</v>
      </c>
      <c r="I121" s="12">
        <f>F121+H121</f>
        <v>0</v>
      </c>
      <c r="J121" s="14"/>
      <c r="K121" s="14"/>
      <c r="L121" s="14"/>
    </row>
    <row r="122" spans="1:12" ht="16.5" thickBot="1">
      <c r="A122" s="15" t="s">
        <v>151</v>
      </c>
      <c r="B122" s="16" t="s">
        <v>172</v>
      </c>
      <c r="C122" s="17" t="s">
        <v>4</v>
      </c>
      <c r="D122" s="17">
        <v>1</v>
      </c>
      <c r="E122" s="9">
        <v>0</v>
      </c>
      <c r="F122" s="9">
        <f t="shared" ref="F122" si="135">E122*D122</f>
        <v>0</v>
      </c>
      <c r="G122" s="10">
        <v>0.23</v>
      </c>
      <c r="H122" s="11">
        <f t="shared" ref="H122" si="136">F122*$G$11</f>
        <v>0</v>
      </c>
      <c r="I122" s="12">
        <f t="shared" ref="I122" si="137">F122+H122</f>
        <v>0</v>
      </c>
      <c r="J122" s="14"/>
      <c r="K122" s="14"/>
      <c r="L122" s="14"/>
    </row>
    <row r="123" spans="1:12" ht="16.5" thickBot="1">
      <c r="A123" s="15" t="s">
        <v>153</v>
      </c>
      <c r="B123" s="16" t="s">
        <v>174</v>
      </c>
      <c r="C123" s="17" t="s">
        <v>4</v>
      </c>
      <c r="D123" s="17">
        <v>1</v>
      </c>
      <c r="E123" s="9">
        <v>0</v>
      </c>
      <c r="F123" s="9">
        <f>E123*D123</f>
        <v>0</v>
      </c>
      <c r="G123" s="10">
        <v>0.23</v>
      </c>
      <c r="H123" s="11">
        <f>F123*$G$11</f>
        <v>0</v>
      </c>
      <c r="I123" s="12">
        <f>F123+H123</f>
        <v>0</v>
      </c>
      <c r="J123" s="14"/>
      <c r="K123" s="14"/>
      <c r="L123" s="14"/>
    </row>
    <row r="124" spans="1:12" ht="16.5" thickBot="1">
      <c r="A124" s="15" t="s">
        <v>155</v>
      </c>
      <c r="B124" s="16" t="s">
        <v>176</v>
      </c>
      <c r="C124" s="17" t="s">
        <v>4</v>
      </c>
      <c r="D124" s="17">
        <v>16</v>
      </c>
      <c r="E124" s="9">
        <v>0</v>
      </c>
      <c r="F124" s="9">
        <f t="shared" ref="F124" si="138">E124*D124</f>
        <v>0</v>
      </c>
      <c r="G124" s="10">
        <v>0.23</v>
      </c>
      <c r="H124" s="11">
        <f t="shared" ref="H124" si="139">F124*$G$11</f>
        <v>0</v>
      </c>
      <c r="I124" s="12">
        <f t="shared" ref="I124" si="140">F124+H124</f>
        <v>0</v>
      </c>
      <c r="J124" s="14"/>
      <c r="K124" s="14"/>
      <c r="L124" s="14"/>
    </row>
    <row r="125" spans="1:12" ht="16.5" thickBot="1">
      <c r="A125" s="15" t="s">
        <v>157</v>
      </c>
      <c r="B125" s="16" t="s">
        <v>178</v>
      </c>
      <c r="C125" s="17" t="s">
        <v>4</v>
      </c>
      <c r="D125" s="17">
        <v>2</v>
      </c>
      <c r="E125" s="9">
        <v>0</v>
      </c>
      <c r="F125" s="9">
        <f>E125*D125</f>
        <v>0</v>
      </c>
      <c r="G125" s="10">
        <v>0.23</v>
      </c>
      <c r="H125" s="11">
        <f>F125*$G$11</f>
        <v>0</v>
      </c>
      <c r="I125" s="12">
        <f>F125+H125</f>
        <v>0</v>
      </c>
      <c r="J125" s="14"/>
      <c r="K125" s="14"/>
      <c r="L125" s="14"/>
    </row>
    <row r="126" spans="1:12" ht="16.5" thickBot="1">
      <c r="A126" s="15" t="s">
        <v>159</v>
      </c>
      <c r="B126" s="16" t="s">
        <v>180</v>
      </c>
      <c r="C126" s="17" t="s">
        <v>4</v>
      </c>
      <c r="D126" s="17">
        <v>2</v>
      </c>
      <c r="E126" s="9">
        <v>0</v>
      </c>
      <c r="F126" s="9">
        <f t="shared" ref="F126" si="141">E126*D126</f>
        <v>0</v>
      </c>
      <c r="G126" s="10">
        <v>0.23</v>
      </c>
      <c r="H126" s="11">
        <f t="shared" ref="H126" si="142">F126*$G$11</f>
        <v>0</v>
      </c>
      <c r="I126" s="12">
        <f t="shared" ref="I126" si="143">F126+H126</f>
        <v>0</v>
      </c>
      <c r="J126" s="14"/>
      <c r="K126" s="14"/>
      <c r="L126" s="14"/>
    </row>
    <row r="127" spans="1:12" ht="16.5" thickBot="1">
      <c r="A127" s="15" t="s">
        <v>161</v>
      </c>
      <c r="B127" s="16" t="s">
        <v>182</v>
      </c>
      <c r="C127" s="17" t="s">
        <v>4</v>
      </c>
      <c r="D127" s="17">
        <v>1</v>
      </c>
      <c r="E127" s="9">
        <v>0</v>
      </c>
      <c r="F127" s="9">
        <f>E127*D127</f>
        <v>0</v>
      </c>
      <c r="G127" s="10">
        <v>0.23</v>
      </c>
      <c r="H127" s="11">
        <f>F127*$G$11</f>
        <v>0</v>
      </c>
      <c r="I127" s="12">
        <f>F127+H127</f>
        <v>0</v>
      </c>
      <c r="J127" s="14"/>
      <c r="K127" s="14"/>
      <c r="L127" s="14"/>
    </row>
    <row r="128" spans="1:12" ht="16.5" thickBot="1">
      <c r="A128" s="15" t="s">
        <v>163</v>
      </c>
      <c r="B128" s="16" t="s">
        <v>184</v>
      </c>
      <c r="C128" s="17" t="s">
        <v>4</v>
      </c>
      <c r="D128" s="17">
        <v>1</v>
      </c>
      <c r="E128" s="9">
        <v>0</v>
      </c>
      <c r="F128" s="9">
        <f t="shared" ref="F128" si="144">E128*D128</f>
        <v>0</v>
      </c>
      <c r="G128" s="10">
        <v>0.23</v>
      </c>
      <c r="H128" s="11">
        <f t="shared" ref="H128" si="145">F128*$G$11</f>
        <v>0</v>
      </c>
      <c r="I128" s="12">
        <f t="shared" ref="I128" si="146">F128+H128</f>
        <v>0</v>
      </c>
      <c r="J128" s="14"/>
      <c r="K128" s="14"/>
      <c r="L128" s="14"/>
    </row>
    <row r="129" spans="1:12" ht="16.5" thickBot="1">
      <c r="A129" s="15" t="s">
        <v>165</v>
      </c>
      <c r="B129" s="16" t="s">
        <v>186</v>
      </c>
      <c r="C129" s="17" t="s">
        <v>4</v>
      </c>
      <c r="D129" s="17">
        <v>2</v>
      </c>
      <c r="E129" s="9">
        <v>0</v>
      </c>
      <c r="F129" s="9">
        <f>E129*D129</f>
        <v>0</v>
      </c>
      <c r="G129" s="10">
        <v>0.23</v>
      </c>
      <c r="H129" s="11">
        <f>F129*$G$11</f>
        <v>0</v>
      </c>
      <c r="I129" s="12">
        <f>F129+H129</f>
        <v>0</v>
      </c>
      <c r="J129" s="14"/>
      <c r="K129" s="14"/>
      <c r="L129" s="14"/>
    </row>
    <row r="130" spans="1:12" ht="16.5" thickBot="1">
      <c r="A130" s="15" t="s">
        <v>167</v>
      </c>
      <c r="B130" s="16" t="s">
        <v>188</v>
      </c>
      <c r="C130" s="17" t="s">
        <v>4</v>
      </c>
      <c r="D130" s="17">
        <v>3</v>
      </c>
      <c r="E130" s="9">
        <v>0</v>
      </c>
      <c r="F130" s="9">
        <f>E130*D130</f>
        <v>0</v>
      </c>
      <c r="G130" s="10">
        <v>0.23</v>
      </c>
      <c r="H130" s="11">
        <f>F130*$G$11</f>
        <v>0</v>
      </c>
      <c r="I130" s="12">
        <f>F130+H130</f>
        <v>0</v>
      </c>
      <c r="J130" s="14"/>
      <c r="K130" s="14"/>
      <c r="L130" s="14"/>
    </row>
    <row r="131" spans="1:12" ht="16.5" thickBot="1">
      <c r="A131" s="15" t="s">
        <v>169</v>
      </c>
      <c r="B131" s="16" t="s">
        <v>190</v>
      </c>
      <c r="C131" s="17" t="s">
        <v>4</v>
      </c>
      <c r="D131" s="17">
        <v>3</v>
      </c>
      <c r="E131" s="9">
        <v>0</v>
      </c>
      <c r="F131" s="9">
        <f t="shared" ref="F131" si="147">E131*D131</f>
        <v>0</v>
      </c>
      <c r="G131" s="10">
        <v>0.23</v>
      </c>
      <c r="H131" s="11">
        <f t="shared" ref="H131" si="148">F131*$G$11</f>
        <v>0</v>
      </c>
      <c r="I131" s="12">
        <f t="shared" ref="I131" si="149">F131+H131</f>
        <v>0</v>
      </c>
      <c r="J131" s="14"/>
      <c r="K131" s="14"/>
      <c r="L131" s="14"/>
    </row>
    <row r="132" spans="1:12" ht="16.5" thickBot="1">
      <c r="A132" s="15" t="s">
        <v>171</v>
      </c>
      <c r="B132" s="16" t="s">
        <v>192</v>
      </c>
      <c r="C132" s="17" t="s">
        <v>4</v>
      </c>
      <c r="D132" s="17">
        <v>8</v>
      </c>
      <c r="E132" s="9">
        <v>0</v>
      </c>
      <c r="F132" s="9">
        <f>E132*D132</f>
        <v>0</v>
      </c>
      <c r="G132" s="10">
        <v>0.23</v>
      </c>
      <c r="H132" s="11">
        <f>F132*$G$11</f>
        <v>0</v>
      </c>
      <c r="I132" s="12">
        <f>F132+H132</f>
        <v>0</v>
      </c>
      <c r="J132" s="14"/>
      <c r="K132" s="14"/>
      <c r="L132" s="14"/>
    </row>
    <row r="133" spans="1:12" ht="16.5" thickBot="1">
      <c r="A133" s="15" t="s">
        <v>173</v>
      </c>
      <c r="B133" s="16" t="s">
        <v>194</v>
      </c>
      <c r="C133" s="17" t="s">
        <v>4</v>
      </c>
      <c r="D133" s="17">
        <v>3</v>
      </c>
      <c r="E133" s="9">
        <v>0</v>
      </c>
      <c r="F133" s="9">
        <f t="shared" ref="F133" si="150">E133*D133</f>
        <v>0</v>
      </c>
      <c r="G133" s="10">
        <v>0.23</v>
      </c>
      <c r="H133" s="11">
        <f t="shared" ref="H133" si="151">F133*$G$11</f>
        <v>0</v>
      </c>
      <c r="I133" s="12">
        <f t="shared" ref="I133" si="152">F133+H133</f>
        <v>0</v>
      </c>
      <c r="J133" s="14"/>
      <c r="K133" s="14"/>
      <c r="L133" s="14"/>
    </row>
    <row r="134" spans="1:12" ht="16.5" thickBot="1">
      <c r="A134" s="15" t="s">
        <v>175</v>
      </c>
      <c r="B134" s="16" t="s">
        <v>196</v>
      </c>
      <c r="C134" s="17" t="s">
        <v>4</v>
      </c>
      <c r="D134" s="17">
        <v>10</v>
      </c>
      <c r="E134" s="9">
        <v>0</v>
      </c>
      <c r="F134" s="9">
        <f>E134*D134</f>
        <v>0</v>
      </c>
      <c r="G134" s="10">
        <v>0.23</v>
      </c>
      <c r="H134" s="11">
        <f>F134*$G$11</f>
        <v>0</v>
      </c>
      <c r="I134" s="12">
        <f>F134+H134</f>
        <v>0</v>
      </c>
      <c r="J134" s="14"/>
      <c r="K134" s="14"/>
      <c r="L134" s="14"/>
    </row>
    <row r="135" spans="1:12" ht="16.5" thickBot="1">
      <c r="A135" s="15" t="s">
        <v>177</v>
      </c>
      <c r="B135" s="16" t="s">
        <v>198</v>
      </c>
      <c r="C135" s="17" t="s">
        <v>4</v>
      </c>
      <c r="D135" s="17">
        <v>3</v>
      </c>
      <c r="E135" s="9">
        <v>0</v>
      </c>
      <c r="F135" s="9">
        <f t="shared" ref="F135" si="153">E135*D135</f>
        <v>0</v>
      </c>
      <c r="G135" s="10">
        <v>0.23</v>
      </c>
      <c r="H135" s="11">
        <f t="shared" ref="H135" si="154">F135*$G$11</f>
        <v>0</v>
      </c>
      <c r="I135" s="12">
        <f t="shared" ref="I135" si="155">F135+H135</f>
        <v>0</v>
      </c>
      <c r="J135" s="14"/>
      <c r="K135" s="14"/>
      <c r="L135" s="14"/>
    </row>
    <row r="136" spans="1:12" ht="16.5" thickBot="1">
      <c r="A136" s="15" t="s">
        <v>179</v>
      </c>
      <c r="B136" s="16" t="s">
        <v>396</v>
      </c>
      <c r="C136" s="17" t="s">
        <v>4</v>
      </c>
      <c r="D136" s="17">
        <f>6+5</f>
        <v>11</v>
      </c>
      <c r="E136" s="9">
        <v>0</v>
      </c>
      <c r="F136" s="9">
        <f>E136*D136</f>
        <v>0</v>
      </c>
      <c r="G136" s="10">
        <v>0.23</v>
      </c>
      <c r="H136" s="11">
        <f>F136*$G$11</f>
        <v>0</v>
      </c>
      <c r="I136" s="12">
        <f>F136+H136</f>
        <v>0</v>
      </c>
      <c r="J136" s="14"/>
      <c r="K136" s="14"/>
      <c r="L136" s="14"/>
    </row>
    <row r="137" spans="1:12" ht="16.5" thickBot="1">
      <c r="A137" s="15" t="s">
        <v>181</v>
      </c>
      <c r="B137" s="16" t="s">
        <v>397</v>
      </c>
      <c r="C137" s="17" t="s">
        <v>4</v>
      </c>
      <c r="D137" s="17">
        <v>2</v>
      </c>
      <c r="E137" s="9">
        <v>0</v>
      </c>
      <c r="F137" s="9">
        <f t="shared" ref="F137" si="156">E137*D137</f>
        <v>0</v>
      </c>
      <c r="G137" s="10">
        <v>0.23</v>
      </c>
      <c r="H137" s="11">
        <f t="shared" ref="H137" si="157">F137*$G$11</f>
        <v>0</v>
      </c>
      <c r="I137" s="12">
        <f t="shared" ref="I137" si="158">F137+H137</f>
        <v>0</v>
      </c>
      <c r="J137" s="14"/>
      <c r="K137" s="14"/>
      <c r="L137" s="14"/>
    </row>
    <row r="138" spans="1:12" ht="16.5" thickBot="1">
      <c r="A138" s="15" t="s">
        <v>183</v>
      </c>
      <c r="B138" s="16" t="s">
        <v>398</v>
      </c>
      <c r="C138" s="17" t="s">
        <v>4</v>
      </c>
      <c r="D138" s="17">
        <v>1</v>
      </c>
      <c r="E138" s="9">
        <v>0</v>
      </c>
      <c r="F138" s="9">
        <f>E138*D138</f>
        <v>0</v>
      </c>
      <c r="G138" s="10">
        <v>0.23</v>
      </c>
      <c r="H138" s="11">
        <f>F138*$G$11</f>
        <v>0</v>
      </c>
      <c r="I138" s="12">
        <f>F138+H138</f>
        <v>0</v>
      </c>
      <c r="J138" s="14"/>
      <c r="K138" s="14"/>
      <c r="L138" s="14"/>
    </row>
    <row r="139" spans="1:12" ht="16.5" thickBot="1">
      <c r="A139" s="15" t="s">
        <v>185</v>
      </c>
      <c r="B139" s="16" t="s">
        <v>202</v>
      </c>
      <c r="C139" s="17" t="s">
        <v>4</v>
      </c>
      <c r="D139" s="17">
        <v>2</v>
      </c>
      <c r="E139" s="9">
        <v>0</v>
      </c>
      <c r="F139" s="9">
        <f>E139*D139</f>
        <v>0</v>
      </c>
      <c r="G139" s="10">
        <v>0.23</v>
      </c>
      <c r="H139" s="11">
        <f>F139*$G$11</f>
        <v>0</v>
      </c>
      <c r="I139" s="12">
        <f>F139+H139</f>
        <v>0</v>
      </c>
      <c r="J139" s="14"/>
      <c r="K139" s="14"/>
      <c r="L139" s="14"/>
    </row>
    <row r="140" spans="1:12" ht="16.5" thickBot="1">
      <c r="A140" s="15" t="s">
        <v>187</v>
      </c>
      <c r="B140" s="16" t="s">
        <v>204</v>
      </c>
      <c r="C140" s="17" t="s">
        <v>4</v>
      </c>
      <c r="D140" s="17">
        <v>1</v>
      </c>
      <c r="E140" s="9">
        <v>0</v>
      </c>
      <c r="F140" s="9">
        <f t="shared" ref="F140" si="159">E140*D140</f>
        <v>0</v>
      </c>
      <c r="G140" s="10">
        <v>0.23</v>
      </c>
      <c r="H140" s="11">
        <f t="shared" ref="H140" si="160">F140*$G$11</f>
        <v>0</v>
      </c>
      <c r="I140" s="12">
        <f t="shared" ref="I140" si="161">F140+H140</f>
        <v>0</v>
      </c>
      <c r="J140" s="14"/>
      <c r="K140" s="14"/>
      <c r="L140" s="14"/>
    </row>
    <row r="141" spans="1:12" ht="16.5" thickBot="1">
      <c r="A141" s="15" t="s">
        <v>189</v>
      </c>
      <c r="B141" s="16" t="s">
        <v>206</v>
      </c>
      <c r="C141" s="17" t="s">
        <v>4</v>
      </c>
      <c r="D141" s="17">
        <v>10</v>
      </c>
      <c r="E141" s="9">
        <v>0</v>
      </c>
      <c r="F141" s="9">
        <f>E141*D141</f>
        <v>0</v>
      </c>
      <c r="G141" s="10">
        <v>0.23</v>
      </c>
      <c r="H141" s="11">
        <f>F141*$G$11</f>
        <v>0</v>
      </c>
      <c r="I141" s="12">
        <f>F141+H141</f>
        <v>0</v>
      </c>
      <c r="J141" s="14"/>
      <c r="K141" s="14"/>
      <c r="L141" s="14"/>
    </row>
    <row r="142" spans="1:12" ht="16.5" thickBot="1">
      <c r="A142" s="15" t="s">
        <v>191</v>
      </c>
      <c r="B142" s="16" t="s">
        <v>208</v>
      </c>
      <c r="C142" s="17" t="s">
        <v>4</v>
      </c>
      <c r="D142" s="17">
        <v>1</v>
      </c>
      <c r="E142" s="9">
        <v>0</v>
      </c>
      <c r="F142" s="9">
        <f t="shared" ref="F142" si="162">E142*D142</f>
        <v>0</v>
      </c>
      <c r="G142" s="10">
        <v>0.23</v>
      </c>
      <c r="H142" s="11">
        <f t="shared" ref="H142" si="163">F142*$G$11</f>
        <v>0</v>
      </c>
      <c r="I142" s="12">
        <f t="shared" ref="I142" si="164">F142+H142</f>
        <v>0</v>
      </c>
      <c r="J142" s="14"/>
      <c r="K142" s="14"/>
      <c r="L142" s="14"/>
    </row>
    <row r="143" spans="1:12" ht="16.5" thickBot="1">
      <c r="A143" s="15" t="s">
        <v>193</v>
      </c>
      <c r="B143" s="16" t="s">
        <v>210</v>
      </c>
      <c r="C143" s="17" t="s">
        <v>4</v>
      </c>
      <c r="D143" s="17">
        <v>10</v>
      </c>
      <c r="E143" s="9">
        <v>0</v>
      </c>
      <c r="F143" s="9">
        <f>E143*D143</f>
        <v>0</v>
      </c>
      <c r="G143" s="10">
        <v>0.23</v>
      </c>
      <c r="H143" s="11">
        <f>F143*$G$11</f>
        <v>0</v>
      </c>
      <c r="I143" s="12">
        <f>F143+H143</f>
        <v>0</v>
      </c>
      <c r="J143" s="14"/>
      <c r="K143" s="14"/>
      <c r="L143" s="14"/>
    </row>
    <row r="144" spans="1:12" ht="16.5" thickBot="1">
      <c r="A144" s="15" t="s">
        <v>195</v>
      </c>
      <c r="B144" s="16" t="s">
        <v>212</v>
      </c>
      <c r="C144" s="17" t="s">
        <v>4</v>
      </c>
      <c r="D144" s="17">
        <v>1</v>
      </c>
      <c r="E144" s="9">
        <v>0</v>
      </c>
      <c r="F144" s="9">
        <f t="shared" ref="F144" si="165">E144*D144</f>
        <v>0</v>
      </c>
      <c r="G144" s="10">
        <v>0.23</v>
      </c>
      <c r="H144" s="11">
        <f t="shared" ref="H144" si="166">F144*$G$11</f>
        <v>0</v>
      </c>
      <c r="I144" s="12">
        <f t="shared" ref="I144" si="167">F144+H144</f>
        <v>0</v>
      </c>
      <c r="J144" s="14"/>
      <c r="K144" s="14"/>
      <c r="L144" s="14"/>
    </row>
    <row r="145" spans="1:12" ht="16.5" thickBot="1">
      <c r="A145" s="15" t="s">
        <v>197</v>
      </c>
      <c r="B145" s="16" t="s">
        <v>214</v>
      </c>
      <c r="C145" s="17" t="s">
        <v>4</v>
      </c>
      <c r="D145" s="17">
        <v>1</v>
      </c>
      <c r="E145" s="9">
        <v>0</v>
      </c>
      <c r="F145" s="9">
        <f>E145*D145</f>
        <v>0</v>
      </c>
      <c r="G145" s="10">
        <v>0.23</v>
      </c>
      <c r="H145" s="11">
        <f>F145*$G$11</f>
        <v>0</v>
      </c>
      <c r="I145" s="12">
        <f>F145+H145</f>
        <v>0</v>
      </c>
      <c r="J145" s="14"/>
      <c r="K145" s="14"/>
      <c r="L145" s="14"/>
    </row>
    <row r="146" spans="1:12" ht="16.5" thickBot="1">
      <c r="A146" s="15" t="s">
        <v>199</v>
      </c>
      <c r="B146" s="16" t="s">
        <v>216</v>
      </c>
      <c r="C146" s="17" t="s">
        <v>4</v>
      </c>
      <c r="D146" s="17">
        <v>5</v>
      </c>
      <c r="E146" s="9">
        <v>0</v>
      </c>
      <c r="F146" s="9">
        <f t="shared" ref="F146" si="168">E146*D146</f>
        <v>0</v>
      </c>
      <c r="G146" s="10">
        <v>0.23</v>
      </c>
      <c r="H146" s="11">
        <f t="shared" ref="H146" si="169">F146*$G$11</f>
        <v>0</v>
      </c>
      <c r="I146" s="12">
        <f t="shared" ref="I146" si="170">F146+H146</f>
        <v>0</v>
      </c>
      <c r="J146" s="14"/>
      <c r="K146" s="14"/>
      <c r="L146" s="14"/>
    </row>
    <row r="147" spans="1:12" ht="16.5" thickBot="1">
      <c r="A147" s="15" t="s">
        <v>200</v>
      </c>
      <c r="B147" s="16" t="s">
        <v>218</v>
      </c>
      <c r="C147" s="17" t="s">
        <v>4</v>
      </c>
      <c r="D147" s="17">
        <v>1</v>
      </c>
      <c r="E147" s="9">
        <v>0</v>
      </c>
      <c r="F147" s="9">
        <f>E147*D147</f>
        <v>0</v>
      </c>
      <c r="G147" s="10">
        <v>0.23</v>
      </c>
      <c r="H147" s="11">
        <f>F147*$G$11</f>
        <v>0</v>
      </c>
      <c r="I147" s="12">
        <f>F147+H147</f>
        <v>0</v>
      </c>
      <c r="J147" s="14"/>
      <c r="K147" s="14"/>
      <c r="L147" s="14"/>
    </row>
    <row r="148" spans="1:12" ht="16.5" thickBot="1">
      <c r="A148" s="15" t="s">
        <v>339</v>
      </c>
      <c r="B148" s="16" t="s">
        <v>220</v>
      </c>
      <c r="C148" s="17" t="s">
        <v>4</v>
      </c>
      <c r="D148" s="17">
        <v>1</v>
      </c>
      <c r="E148" s="9">
        <v>0</v>
      </c>
      <c r="F148" s="9">
        <f>E148*D148</f>
        <v>0</v>
      </c>
      <c r="G148" s="10">
        <v>0.23</v>
      </c>
      <c r="H148" s="11">
        <f>F148*$G$11</f>
        <v>0</v>
      </c>
      <c r="I148" s="12">
        <f>F148+H148</f>
        <v>0</v>
      </c>
      <c r="J148" s="14"/>
      <c r="K148" s="14"/>
      <c r="L148" s="14"/>
    </row>
    <row r="149" spans="1:12" ht="16.5" thickBot="1">
      <c r="A149" s="15" t="s">
        <v>201</v>
      </c>
      <c r="B149" s="16" t="s">
        <v>222</v>
      </c>
      <c r="C149" s="17" t="s">
        <v>4</v>
      </c>
      <c r="D149" s="17">
        <v>5</v>
      </c>
      <c r="E149" s="9">
        <v>0</v>
      </c>
      <c r="F149" s="9">
        <f t="shared" ref="F149" si="171">E149*D149</f>
        <v>0</v>
      </c>
      <c r="G149" s="10">
        <v>0.23</v>
      </c>
      <c r="H149" s="11">
        <f t="shared" ref="H149" si="172">F149*$G$11</f>
        <v>0</v>
      </c>
      <c r="I149" s="12">
        <f t="shared" ref="I149" si="173">F149+H149</f>
        <v>0</v>
      </c>
      <c r="J149" s="14"/>
      <c r="K149" s="14"/>
      <c r="L149" s="14"/>
    </row>
    <row r="150" spans="1:12" ht="16.5" thickBot="1">
      <c r="A150" s="15" t="s">
        <v>203</v>
      </c>
      <c r="B150" s="16" t="s">
        <v>399</v>
      </c>
      <c r="C150" s="17" t="s">
        <v>363</v>
      </c>
      <c r="D150" s="17">
        <v>1</v>
      </c>
      <c r="E150" s="9">
        <v>0</v>
      </c>
      <c r="F150" s="9">
        <f>E150*D150</f>
        <v>0</v>
      </c>
      <c r="G150" s="10">
        <v>0.23</v>
      </c>
      <c r="H150" s="11">
        <f>F150*$G$11</f>
        <v>0</v>
      </c>
      <c r="I150" s="12">
        <f>F150+H150</f>
        <v>0</v>
      </c>
      <c r="J150" s="14"/>
      <c r="K150" s="14"/>
      <c r="L150" s="14"/>
    </row>
    <row r="151" spans="1:12" ht="16.5" thickBot="1">
      <c r="A151" s="15" t="s">
        <v>205</v>
      </c>
      <c r="B151" s="16" t="s">
        <v>224</v>
      </c>
      <c r="C151" s="17" t="s">
        <v>4</v>
      </c>
      <c r="D151" s="17">
        <v>1</v>
      </c>
      <c r="E151" s="9">
        <v>0</v>
      </c>
      <c r="F151" s="9">
        <f t="shared" ref="F151" si="174">E151*D151</f>
        <v>0</v>
      </c>
      <c r="G151" s="10">
        <v>0.23</v>
      </c>
      <c r="H151" s="11">
        <f t="shared" ref="H151" si="175">F151*$G$11</f>
        <v>0</v>
      </c>
      <c r="I151" s="12">
        <f t="shared" ref="I151" si="176">F151+H151</f>
        <v>0</v>
      </c>
      <c r="J151" s="14"/>
      <c r="K151" s="14"/>
      <c r="L151" s="14"/>
    </row>
    <row r="152" spans="1:12" ht="16.5" thickBot="1">
      <c r="A152" s="15" t="s">
        <v>207</v>
      </c>
      <c r="B152" s="16" t="s">
        <v>226</v>
      </c>
      <c r="C152" s="17" t="s">
        <v>4</v>
      </c>
      <c r="D152" s="17">
        <v>1</v>
      </c>
      <c r="E152" s="9">
        <v>0</v>
      </c>
      <c r="F152" s="9">
        <f>E152*D152</f>
        <v>0</v>
      </c>
      <c r="G152" s="10">
        <v>0.23</v>
      </c>
      <c r="H152" s="11">
        <f>F152*$G$11</f>
        <v>0</v>
      </c>
      <c r="I152" s="12">
        <f>F152+H152</f>
        <v>0</v>
      </c>
      <c r="J152" s="14"/>
      <c r="K152" s="14"/>
      <c r="L152" s="14"/>
    </row>
    <row r="153" spans="1:12" ht="16.5" thickBot="1">
      <c r="A153" s="15" t="s">
        <v>209</v>
      </c>
      <c r="B153" s="16" t="s">
        <v>228</v>
      </c>
      <c r="C153" s="17" t="s">
        <v>4</v>
      </c>
      <c r="D153" s="17">
        <v>1</v>
      </c>
      <c r="E153" s="9">
        <v>0</v>
      </c>
      <c r="F153" s="9">
        <f t="shared" ref="F153" si="177">E153*D153</f>
        <v>0</v>
      </c>
      <c r="G153" s="10">
        <v>0.23</v>
      </c>
      <c r="H153" s="11">
        <f t="shared" ref="H153" si="178">F153*$G$11</f>
        <v>0</v>
      </c>
      <c r="I153" s="12">
        <f t="shared" ref="I153" si="179">F153+H153</f>
        <v>0</v>
      </c>
      <c r="J153" s="14"/>
      <c r="K153" s="14"/>
      <c r="L153" s="14"/>
    </row>
    <row r="154" spans="1:12" ht="16.5" thickBot="1">
      <c r="A154" s="15" t="s">
        <v>211</v>
      </c>
      <c r="B154" s="16" t="s">
        <v>230</v>
      </c>
      <c r="C154" s="17" t="s">
        <v>4</v>
      </c>
      <c r="D154" s="17">
        <v>15</v>
      </c>
      <c r="E154" s="9">
        <v>0</v>
      </c>
      <c r="F154" s="9">
        <f>E154*D154</f>
        <v>0</v>
      </c>
      <c r="G154" s="10">
        <v>0.23</v>
      </c>
      <c r="H154" s="11">
        <f>F154*$G$11</f>
        <v>0</v>
      </c>
      <c r="I154" s="12">
        <f>F154+H154</f>
        <v>0</v>
      </c>
      <c r="J154" s="14"/>
      <c r="K154" s="14"/>
      <c r="L154" s="14"/>
    </row>
    <row r="155" spans="1:12" ht="16.5" thickBot="1">
      <c r="A155" s="15" t="s">
        <v>213</v>
      </c>
      <c r="B155" s="16" t="s">
        <v>232</v>
      </c>
      <c r="C155" s="17" t="s">
        <v>4</v>
      </c>
      <c r="D155" s="17">
        <v>1</v>
      </c>
      <c r="E155" s="9">
        <v>0</v>
      </c>
      <c r="F155" s="9">
        <f t="shared" ref="F155" si="180">E155*D155</f>
        <v>0</v>
      </c>
      <c r="G155" s="10">
        <v>0.23</v>
      </c>
      <c r="H155" s="11">
        <f t="shared" ref="H155" si="181">F155*$G$11</f>
        <v>0</v>
      </c>
      <c r="I155" s="12">
        <f t="shared" ref="I155" si="182">F155+H155</f>
        <v>0</v>
      </c>
      <c r="J155" s="14"/>
      <c r="K155" s="14"/>
      <c r="L155" s="14"/>
    </row>
    <row r="156" spans="1:12" ht="16.5" thickBot="1">
      <c r="A156" s="15" t="s">
        <v>215</v>
      </c>
      <c r="B156" s="16" t="s">
        <v>234</v>
      </c>
      <c r="C156" s="17" t="s">
        <v>4</v>
      </c>
      <c r="D156" s="17">
        <v>1</v>
      </c>
      <c r="E156" s="9">
        <v>0</v>
      </c>
      <c r="F156" s="9">
        <f>E156*D156</f>
        <v>0</v>
      </c>
      <c r="G156" s="10">
        <v>0.23</v>
      </c>
      <c r="H156" s="11">
        <f>F156*$G$11</f>
        <v>0</v>
      </c>
      <c r="I156" s="12">
        <f>F156+H156</f>
        <v>0</v>
      </c>
      <c r="J156" s="14"/>
      <c r="K156" s="14"/>
      <c r="L156" s="14"/>
    </row>
    <row r="157" spans="1:12" ht="16.5" thickBot="1">
      <c r="A157" s="15" t="s">
        <v>217</v>
      </c>
      <c r="B157" s="16" t="s">
        <v>236</v>
      </c>
      <c r="C157" s="17" t="s">
        <v>4</v>
      </c>
      <c r="D157" s="17">
        <v>10</v>
      </c>
      <c r="E157" s="9">
        <v>0</v>
      </c>
      <c r="F157" s="9">
        <f>E157*D157</f>
        <v>0</v>
      </c>
      <c r="G157" s="10">
        <v>0.23</v>
      </c>
      <c r="H157" s="11">
        <f>F157*$G$11</f>
        <v>0</v>
      </c>
      <c r="I157" s="12">
        <f>F157+H157</f>
        <v>0</v>
      </c>
      <c r="J157" s="14"/>
      <c r="K157" s="14"/>
      <c r="L157" s="14"/>
    </row>
    <row r="158" spans="1:12" ht="16.5" thickBot="1">
      <c r="A158" s="15" t="s">
        <v>219</v>
      </c>
      <c r="B158" s="16" t="s">
        <v>238</v>
      </c>
      <c r="C158" s="17" t="s">
        <v>4</v>
      </c>
      <c r="D158" s="17">
        <v>4</v>
      </c>
      <c r="E158" s="9">
        <v>0</v>
      </c>
      <c r="F158" s="9">
        <f t="shared" ref="F158" si="183">E158*D158</f>
        <v>0</v>
      </c>
      <c r="G158" s="10">
        <v>0.23</v>
      </c>
      <c r="H158" s="11">
        <f t="shared" ref="H158" si="184">F158*$G$11</f>
        <v>0</v>
      </c>
      <c r="I158" s="12">
        <f t="shared" ref="I158" si="185">F158+H158</f>
        <v>0</v>
      </c>
      <c r="J158" s="14"/>
      <c r="K158" s="14"/>
      <c r="L158" s="14"/>
    </row>
    <row r="159" spans="1:12" ht="16.5" thickBot="1">
      <c r="A159" s="15" t="s">
        <v>221</v>
      </c>
      <c r="B159" s="16" t="s">
        <v>240</v>
      </c>
      <c r="C159" s="17" t="s">
        <v>4</v>
      </c>
      <c r="D159" s="17">
        <v>1</v>
      </c>
      <c r="E159" s="9">
        <v>0</v>
      </c>
      <c r="F159" s="9">
        <f>E159*D159</f>
        <v>0</v>
      </c>
      <c r="G159" s="10">
        <v>0.23</v>
      </c>
      <c r="H159" s="11">
        <f>F159*$G$11</f>
        <v>0</v>
      </c>
      <c r="I159" s="12">
        <f>F159+H159</f>
        <v>0</v>
      </c>
      <c r="J159" s="14"/>
      <c r="K159" s="14"/>
      <c r="L159" s="14"/>
    </row>
    <row r="160" spans="1:12" ht="16.5" thickBot="1">
      <c r="A160" s="15" t="s">
        <v>223</v>
      </c>
      <c r="B160" s="16" t="s">
        <v>242</v>
      </c>
      <c r="C160" s="17" t="s">
        <v>4</v>
      </c>
      <c r="D160" s="17">
        <v>1</v>
      </c>
      <c r="E160" s="9">
        <v>0</v>
      </c>
      <c r="F160" s="9">
        <f t="shared" ref="F160" si="186">E160*D160</f>
        <v>0</v>
      </c>
      <c r="G160" s="10">
        <v>0.23</v>
      </c>
      <c r="H160" s="11">
        <f t="shared" ref="H160" si="187">F160*$G$11</f>
        <v>0</v>
      </c>
      <c r="I160" s="12">
        <f t="shared" ref="I160" si="188">F160+H160</f>
        <v>0</v>
      </c>
      <c r="J160" s="14"/>
      <c r="K160" s="14"/>
      <c r="L160" s="14"/>
    </row>
    <row r="161" spans="1:12" ht="16.5" thickBot="1">
      <c r="A161" s="15" t="s">
        <v>225</v>
      </c>
      <c r="B161" s="16" t="s">
        <v>244</v>
      </c>
      <c r="C161" s="17" t="s">
        <v>4</v>
      </c>
      <c r="D161" s="17">
        <v>1</v>
      </c>
      <c r="E161" s="9">
        <v>0</v>
      </c>
      <c r="F161" s="9">
        <f>E161*D161</f>
        <v>0</v>
      </c>
      <c r="G161" s="10">
        <v>0.23</v>
      </c>
      <c r="H161" s="11">
        <f>F161*$G$11</f>
        <v>0</v>
      </c>
      <c r="I161" s="12">
        <f>F161+H161</f>
        <v>0</v>
      </c>
      <c r="J161" s="14"/>
      <c r="K161" s="14"/>
      <c r="L161" s="14"/>
    </row>
    <row r="162" spans="1:12" ht="16.5" thickBot="1">
      <c r="A162" s="15" t="s">
        <v>227</v>
      </c>
      <c r="B162" s="16" t="s">
        <v>246</v>
      </c>
      <c r="C162" s="17" t="s">
        <v>4</v>
      </c>
      <c r="D162" s="17">
        <v>1</v>
      </c>
      <c r="E162" s="9">
        <v>0</v>
      </c>
      <c r="F162" s="9">
        <f t="shared" ref="F162" si="189">E162*D162</f>
        <v>0</v>
      </c>
      <c r="G162" s="10">
        <v>0.23</v>
      </c>
      <c r="H162" s="11">
        <f t="shared" ref="H162" si="190">F162*$G$11</f>
        <v>0</v>
      </c>
      <c r="I162" s="12">
        <f t="shared" ref="I162" si="191">F162+H162</f>
        <v>0</v>
      </c>
      <c r="J162" s="14"/>
      <c r="K162" s="14"/>
      <c r="L162" s="14"/>
    </row>
    <row r="163" spans="1:12" ht="16.5" thickBot="1">
      <c r="A163" s="15" t="s">
        <v>229</v>
      </c>
      <c r="B163" s="16" t="s">
        <v>248</v>
      </c>
      <c r="C163" s="17" t="s">
        <v>4</v>
      </c>
      <c r="D163" s="17">
        <v>1</v>
      </c>
      <c r="E163" s="9">
        <v>0</v>
      </c>
      <c r="F163" s="9">
        <f>E163*D163</f>
        <v>0</v>
      </c>
      <c r="G163" s="10">
        <v>0.23</v>
      </c>
      <c r="H163" s="11">
        <f>F163*$G$11</f>
        <v>0</v>
      </c>
      <c r="I163" s="12">
        <f>F163+H163</f>
        <v>0</v>
      </c>
      <c r="J163" s="14"/>
      <c r="K163" s="14"/>
      <c r="L163" s="14"/>
    </row>
    <row r="164" spans="1:12" ht="16.5" thickBot="1">
      <c r="A164" s="15" t="s">
        <v>231</v>
      </c>
      <c r="B164" s="16" t="s">
        <v>250</v>
      </c>
      <c r="C164" s="17" t="s">
        <v>4</v>
      </c>
      <c r="D164" s="17">
        <v>1</v>
      </c>
      <c r="E164" s="9">
        <v>0</v>
      </c>
      <c r="F164" s="9">
        <f t="shared" ref="F164" si="192">E164*D164</f>
        <v>0</v>
      </c>
      <c r="G164" s="10">
        <v>0.23</v>
      </c>
      <c r="H164" s="11">
        <f t="shared" ref="H164" si="193">F164*$G$11</f>
        <v>0</v>
      </c>
      <c r="I164" s="12">
        <f t="shared" ref="I164" si="194">F164+H164</f>
        <v>0</v>
      </c>
      <c r="J164" s="14"/>
      <c r="K164" s="14"/>
      <c r="L164" s="14"/>
    </row>
    <row r="165" spans="1:12" ht="16.5" thickBot="1">
      <c r="A165" s="15" t="s">
        <v>233</v>
      </c>
      <c r="B165" s="16" t="s">
        <v>252</v>
      </c>
      <c r="C165" s="17" t="s">
        <v>4</v>
      </c>
      <c r="D165" s="17">
        <v>1</v>
      </c>
      <c r="E165" s="9">
        <v>0</v>
      </c>
      <c r="F165" s="9">
        <f>E165*D165</f>
        <v>0</v>
      </c>
      <c r="G165" s="10">
        <v>0.23</v>
      </c>
      <c r="H165" s="11">
        <f>F165*$G$11</f>
        <v>0</v>
      </c>
      <c r="I165" s="12">
        <f>F165+H165</f>
        <v>0</v>
      </c>
      <c r="J165" s="14"/>
      <c r="K165" s="14"/>
      <c r="L165" s="14"/>
    </row>
    <row r="166" spans="1:12" ht="16.5" thickBot="1">
      <c r="A166" s="15" t="s">
        <v>235</v>
      </c>
      <c r="B166" s="16" t="s">
        <v>254</v>
      </c>
      <c r="C166" s="17" t="s">
        <v>4</v>
      </c>
      <c r="D166" s="17">
        <v>1</v>
      </c>
      <c r="E166" s="9">
        <v>0</v>
      </c>
      <c r="F166" s="9">
        <f>E166*D166</f>
        <v>0</v>
      </c>
      <c r="G166" s="10">
        <v>0.23</v>
      </c>
      <c r="H166" s="11">
        <f>F166*$G$11</f>
        <v>0</v>
      </c>
      <c r="I166" s="12">
        <f>F166+H166</f>
        <v>0</v>
      </c>
      <c r="J166" s="14"/>
      <c r="K166" s="14"/>
      <c r="L166" s="14"/>
    </row>
    <row r="167" spans="1:12" ht="16.5" thickBot="1">
      <c r="A167" s="15" t="s">
        <v>237</v>
      </c>
      <c r="B167" s="16" t="s">
        <v>256</v>
      </c>
      <c r="C167" s="17" t="s">
        <v>4</v>
      </c>
      <c r="D167" s="17">
        <v>1</v>
      </c>
      <c r="E167" s="9">
        <v>0</v>
      </c>
      <c r="F167" s="9">
        <f t="shared" ref="F167" si="195">E167*D167</f>
        <v>0</v>
      </c>
      <c r="G167" s="10">
        <v>0.23</v>
      </c>
      <c r="H167" s="11">
        <f t="shared" ref="H167" si="196">F167*$G$11</f>
        <v>0</v>
      </c>
      <c r="I167" s="12">
        <f t="shared" ref="I167" si="197">F167+H167</f>
        <v>0</v>
      </c>
      <c r="J167" s="14"/>
      <c r="K167" s="14"/>
      <c r="L167" s="14"/>
    </row>
    <row r="168" spans="1:12" ht="16.5" thickBot="1">
      <c r="A168" s="15" t="s">
        <v>239</v>
      </c>
      <c r="B168" s="16" t="s">
        <v>258</v>
      </c>
      <c r="C168" s="17" t="s">
        <v>4</v>
      </c>
      <c r="D168" s="17">
        <v>1</v>
      </c>
      <c r="E168" s="9">
        <v>0</v>
      </c>
      <c r="F168" s="9">
        <f>E168*D168</f>
        <v>0</v>
      </c>
      <c r="G168" s="10">
        <v>0.23</v>
      </c>
      <c r="H168" s="11">
        <f>F168*$G$11</f>
        <v>0</v>
      </c>
      <c r="I168" s="12">
        <f>F168+H168</f>
        <v>0</v>
      </c>
      <c r="J168" s="14"/>
      <c r="K168" s="14"/>
      <c r="L168" s="14"/>
    </row>
    <row r="169" spans="1:12" ht="16.5" thickBot="1">
      <c r="A169" s="15" t="s">
        <v>241</v>
      </c>
      <c r="B169" s="16" t="s">
        <v>260</v>
      </c>
      <c r="C169" s="17" t="s">
        <v>4</v>
      </c>
      <c r="D169" s="17">
        <v>1</v>
      </c>
      <c r="E169" s="9">
        <v>0</v>
      </c>
      <c r="F169" s="9">
        <f t="shared" ref="F169" si="198">E169*D169</f>
        <v>0</v>
      </c>
      <c r="G169" s="10">
        <v>0.23</v>
      </c>
      <c r="H169" s="11">
        <f t="shared" ref="H169" si="199">F169*$G$11</f>
        <v>0</v>
      </c>
      <c r="I169" s="12">
        <f t="shared" ref="I169" si="200">F169+H169</f>
        <v>0</v>
      </c>
      <c r="J169" s="14"/>
      <c r="K169" s="14"/>
      <c r="L169" s="14"/>
    </row>
    <row r="170" spans="1:12" ht="16.5" thickBot="1">
      <c r="A170" s="15" t="s">
        <v>243</v>
      </c>
      <c r="B170" s="16" t="s">
        <v>400</v>
      </c>
      <c r="C170" s="17" t="s">
        <v>4</v>
      </c>
      <c r="D170" s="17">
        <v>2</v>
      </c>
      <c r="E170" s="9">
        <v>0</v>
      </c>
      <c r="F170" s="9">
        <f>E170*D170</f>
        <v>0</v>
      </c>
      <c r="G170" s="10">
        <v>0.23</v>
      </c>
      <c r="H170" s="11">
        <f>F170*$G$11</f>
        <v>0</v>
      </c>
      <c r="I170" s="12">
        <f>F170+H170</f>
        <v>0</v>
      </c>
      <c r="J170" s="14"/>
      <c r="K170" s="14"/>
      <c r="L170" s="14"/>
    </row>
    <row r="171" spans="1:12" ht="16.5" thickBot="1">
      <c r="A171" s="15" t="s">
        <v>245</v>
      </c>
      <c r="B171" s="16" t="s">
        <v>401</v>
      </c>
      <c r="C171" s="17" t="s">
        <v>4</v>
      </c>
      <c r="D171" s="17">
        <v>2</v>
      </c>
      <c r="E171" s="9">
        <v>0</v>
      </c>
      <c r="F171" s="9">
        <f t="shared" ref="F171" si="201">E171*D171</f>
        <v>0</v>
      </c>
      <c r="G171" s="10">
        <v>0.23</v>
      </c>
      <c r="H171" s="11">
        <f t="shared" ref="H171" si="202">F171*$G$11</f>
        <v>0</v>
      </c>
      <c r="I171" s="12">
        <f t="shared" ref="I171" si="203">F171+H171</f>
        <v>0</v>
      </c>
      <c r="J171" s="14"/>
      <c r="K171" s="14"/>
      <c r="L171" s="14"/>
    </row>
    <row r="172" spans="1:12" ht="16.5" thickBot="1">
      <c r="A172" s="15" t="s">
        <v>247</v>
      </c>
      <c r="B172" s="16" t="s">
        <v>262</v>
      </c>
      <c r="C172" s="17" t="s">
        <v>4</v>
      </c>
      <c r="D172" s="17">
        <v>1</v>
      </c>
      <c r="E172" s="9">
        <v>0</v>
      </c>
      <c r="F172" s="9">
        <f>E172*D172</f>
        <v>0</v>
      </c>
      <c r="G172" s="10">
        <v>0.23</v>
      </c>
      <c r="H172" s="11">
        <f>F172*$G$11</f>
        <v>0</v>
      </c>
      <c r="I172" s="12">
        <f>F172+H172</f>
        <v>0</v>
      </c>
      <c r="J172" s="14"/>
      <c r="K172" s="14"/>
      <c r="L172" s="14"/>
    </row>
    <row r="173" spans="1:12" ht="16.5" thickBot="1">
      <c r="A173" s="15" t="s">
        <v>249</v>
      </c>
      <c r="B173" s="16" t="s">
        <v>264</v>
      </c>
      <c r="C173" s="17" t="s">
        <v>4</v>
      </c>
      <c r="D173" s="17">
        <v>1</v>
      </c>
      <c r="E173" s="9">
        <v>0</v>
      </c>
      <c r="F173" s="9">
        <f t="shared" ref="F173" si="204">E173*D173</f>
        <v>0</v>
      </c>
      <c r="G173" s="10">
        <v>0.23</v>
      </c>
      <c r="H173" s="11">
        <f t="shared" ref="H173" si="205">F173*$G$11</f>
        <v>0</v>
      </c>
      <c r="I173" s="12">
        <f t="shared" ref="I173" si="206">F173+H173</f>
        <v>0</v>
      </c>
      <c r="J173" s="14"/>
      <c r="K173" s="14"/>
      <c r="L173" s="14"/>
    </row>
    <row r="174" spans="1:12" ht="16.5" thickBot="1">
      <c r="A174" s="15" t="s">
        <v>251</v>
      </c>
      <c r="B174" s="16" t="s">
        <v>266</v>
      </c>
      <c r="C174" s="17" t="s">
        <v>4</v>
      </c>
      <c r="D174" s="17">
        <v>1</v>
      </c>
      <c r="E174" s="9">
        <v>0</v>
      </c>
      <c r="F174" s="9">
        <f>E174*D174</f>
        <v>0</v>
      </c>
      <c r="G174" s="10">
        <v>0.23</v>
      </c>
      <c r="H174" s="11">
        <f>F174*$G$11</f>
        <v>0</v>
      </c>
      <c r="I174" s="12">
        <f>F174+H174</f>
        <v>0</v>
      </c>
      <c r="J174" s="14"/>
      <c r="K174" s="14"/>
      <c r="L174" s="14"/>
    </row>
    <row r="175" spans="1:12" ht="16.5" thickBot="1">
      <c r="A175" s="15" t="s">
        <v>253</v>
      </c>
      <c r="B175" s="16" t="s">
        <v>268</v>
      </c>
      <c r="C175" s="17" t="s">
        <v>4</v>
      </c>
      <c r="D175" s="17">
        <v>1</v>
      </c>
      <c r="E175" s="9">
        <v>0</v>
      </c>
      <c r="F175" s="9">
        <f>E175*D175</f>
        <v>0</v>
      </c>
      <c r="G175" s="10">
        <v>0.23</v>
      </c>
      <c r="H175" s="11">
        <f>F175*$G$11</f>
        <v>0</v>
      </c>
      <c r="I175" s="12">
        <f>F175+H175</f>
        <v>0</v>
      </c>
      <c r="J175" s="14"/>
      <c r="K175" s="14"/>
      <c r="L175" s="14"/>
    </row>
    <row r="176" spans="1:12" ht="16.5" thickBot="1">
      <c r="A176" s="15" t="s">
        <v>255</v>
      </c>
      <c r="B176" s="16" t="s">
        <v>270</v>
      </c>
      <c r="C176" s="17" t="s">
        <v>4</v>
      </c>
      <c r="D176" s="17">
        <v>1</v>
      </c>
      <c r="E176" s="9">
        <v>0</v>
      </c>
      <c r="F176" s="9">
        <f t="shared" ref="F176" si="207">E176*D176</f>
        <v>0</v>
      </c>
      <c r="G176" s="10">
        <v>0.23</v>
      </c>
      <c r="H176" s="11">
        <f t="shared" ref="H176" si="208">F176*$G$11</f>
        <v>0</v>
      </c>
      <c r="I176" s="12">
        <f t="shared" ref="I176" si="209">F176+H176</f>
        <v>0</v>
      </c>
      <c r="J176" s="14"/>
      <c r="K176" s="14"/>
      <c r="L176" s="14"/>
    </row>
    <row r="177" spans="1:12" ht="16.5" thickBot="1">
      <c r="A177" s="15" t="s">
        <v>257</v>
      </c>
      <c r="B177" s="16" t="s">
        <v>272</v>
      </c>
      <c r="C177" s="17" t="s">
        <v>4</v>
      </c>
      <c r="D177" s="17">
        <v>1</v>
      </c>
      <c r="E177" s="9">
        <v>0</v>
      </c>
      <c r="F177" s="9">
        <f>E177*D177</f>
        <v>0</v>
      </c>
      <c r="G177" s="10">
        <v>0.23</v>
      </c>
      <c r="H177" s="11">
        <f>F177*$G$11</f>
        <v>0</v>
      </c>
      <c r="I177" s="12">
        <f>F177+H177</f>
        <v>0</v>
      </c>
      <c r="J177" s="14"/>
      <c r="K177" s="14"/>
      <c r="L177" s="14"/>
    </row>
    <row r="178" spans="1:12" ht="16.5" thickBot="1">
      <c r="A178" s="15" t="s">
        <v>259</v>
      </c>
      <c r="B178" s="16" t="s">
        <v>274</v>
      </c>
      <c r="C178" s="17" t="s">
        <v>4</v>
      </c>
      <c r="D178" s="17">
        <v>1</v>
      </c>
      <c r="E178" s="9">
        <v>0</v>
      </c>
      <c r="F178" s="9">
        <f t="shared" ref="F178" si="210">E178*D178</f>
        <v>0</v>
      </c>
      <c r="G178" s="10">
        <v>0.23</v>
      </c>
      <c r="H178" s="11">
        <f t="shared" ref="H178" si="211">F178*$G$11</f>
        <v>0</v>
      </c>
      <c r="I178" s="12">
        <f t="shared" ref="I178" si="212">F178+H178</f>
        <v>0</v>
      </c>
      <c r="J178" s="14"/>
      <c r="K178" s="14"/>
      <c r="L178" s="14"/>
    </row>
    <row r="179" spans="1:12" ht="16.5" thickBot="1">
      <c r="A179" s="15" t="s">
        <v>261</v>
      </c>
      <c r="B179" s="16" t="s">
        <v>276</v>
      </c>
      <c r="C179" s="17" t="s">
        <v>4</v>
      </c>
      <c r="D179" s="17">
        <v>1</v>
      </c>
      <c r="E179" s="9">
        <v>0</v>
      </c>
      <c r="F179" s="9">
        <f>E179*D179</f>
        <v>0</v>
      </c>
      <c r="G179" s="10">
        <v>0.23</v>
      </c>
      <c r="H179" s="11">
        <f>F179*$G$11</f>
        <v>0</v>
      </c>
      <c r="I179" s="12">
        <f>F179+H179</f>
        <v>0</v>
      </c>
      <c r="J179" s="14"/>
      <c r="K179" s="14"/>
      <c r="L179" s="14"/>
    </row>
    <row r="180" spans="1:12" ht="16.5" thickBot="1">
      <c r="A180" s="15" t="s">
        <v>263</v>
      </c>
      <c r="B180" s="16" t="s">
        <v>280</v>
      </c>
      <c r="C180" s="17" t="s">
        <v>4</v>
      </c>
      <c r="D180" s="17">
        <v>1</v>
      </c>
      <c r="E180" s="9">
        <v>0</v>
      </c>
      <c r="F180" s="9">
        <f t="shared" ref="F180" si="213">E180*D180</f>
        <v>0</v>
      </c>
      <c r="G180" s="10">
        <v>0.23</v>
      </c>
      <c r="H180" s="11">
        <f t="shared" ref="H180" si="214">F180*$G$11</f>
        <v>0</v>
      </c>
      <c r="I180" s="12">
        <f t="shared" ref="I180" si="215">F180+H180</f>
        <v>0</v>
      </c>
      <c r="J180" s="14"/>
      <c r="K180" s="14"/>
      <c r="L180" s="14"/>
    </row>
    <row r="181" spans="1:12" ht="16.5" thickBot="1">
      <c r="A181" s="15" t="s">
        <v>265</v>
      </c>
      <c r="B181" s="16" t="s">
        <v>338</v>
      </c>
      <c r="C181" s="17" t="s">
        <v>4</v>
      </c>
      <c r="D181" s="17">
        <v>1</v>
      </c>
      <c r="E181" s="9">
        <v>0</v>
      </c>
      <c r="F181" s="9">
        <f>E181*D181</f>
        <v>0</v>
      </c>
      <c r="G181" s="10">
        <v>0.23</v>
      </c>
      <c r="H181" s="11">
        <f>F181*$G$11</f>
        <v>0</v>
      </c>
      <c r="I181" s="12">
        <f>F181+H181</f>
        <v>0</v>
      </c>
      <c r="J181" s="14"/>
      <c r="K181" s="14"/>
      <c r="L181" s="14"/>
    </row>
    <row r="182" spans="1:12" ht="16.5" thickBot="1">
      <c r="A182" s="15" t="s">
        <v>267</v>
      </c>
      <c r="B182" s="16" t="s">
        <v>283</v>
      </c>
      <c r="C182" s="17" t="s">
        <v>4</v>
      </c>
      <c r="D182" s="17">
        <v>1</v>
      </c>
      <c r="E182" s="9">
        <v>0</v>
      </c>
      <c r="F182" s="9">
        <f t="shared" ref="F182" si="216">E182*D182</f>
        <v>0</v>
      </c>
      <c r="G182" s="10">
        <v>0.23</v>
      </c>
      <c r="H182" s="11">
        <f t="shared" ref="H182" si="217">F182*$G$11</f>
        <v>0</v>
      </c>
      <c r="I182" s="12">
        <f t="shared" ref="I182" si="218">F182+H182</f>
        <v>0</v>
      </c>
      <c r="J182" s="14"/>
      <c r="K182" s="14"/>
      <c r="L182" s="14"/>
    </row>
    <row r="183" spans="1:12" ht="16.5" thickBot="1">
      <c r="A183" s="15" t="s">
        <v>269</v>
      </c>
      <c r="B183" s="16" t="s">
        <v>285</v>
      </c>
      <c r="C183" s="17" t="s">
        <v>4</v>
      </c>
      <c r="D183" s="17">
        <v>1</v>
      </c>
      <c r="E183" s="9">
        <v>0</v>
      </c>
      <c r="F183" s="9">
        <f>E183*D183</f>
        <v>0</v>
      </c>
      <c r="G183" s="10">
        <v>0.23</v>
      </c>
      <c r="H183" s="11">
        <f>F183*$G$11</f>
        <v>0</v>
      </c>
      <c r="I183" s="12">
        <f>F183+H183</f>
        <v>0</v>
      </c>
      <c r="J183" s="14"/>
      <c r="K183" s="14"/>
      <c r="L183" s="14"/>
    </row>
    <row r="184" spans="1:12" ht="16.5" thickBot="1">
      <c r="A184" s="15" t="s">
        <v>271</v>
      </c>
      <c r="B184" s="16" t="s">
        <v>287</v>
      </c>
      <c r="C184" s="17" t="s">
        <v>67</v>
      </c>
      <c r="D184" s="17">
        <v>4</v>
      </c>
      <c r="E184" s="9">
        <v>0</v>
      </c>
      <c r="F184" s="9">
        <f>E184*D184</f>
        <v>0</v>
      </c>
      <c r="G184" s="10">
        <v>0.23</v>
      </c>
      <c r="H184" s="11">
        <f>F184*$G$11</f>
        <v>0</v>
      </c>
      <c r="I184" s="12">
        <f>F184+H184</f>
        <v>0</v>
      </c>
      <c r="J184" s="14"/>
      <c r="K184" s="14"/>
      <c r="L184" s="14"/>
    </row>
    <row r="185" spans="1:12" ht="16.5" thickBot="1">
      <c r="A185" s="15" t="s">
        <v>273</v>
      </c>
      <c r="B185" s="16" t="s">
        <v>289</v>
      </c>
      <c r="C185" s="17" t="s">
        <v>67</v>
      </c>
      <c r="D185" s="17">
        <v>4</v>
      </c>
      <c r="E185" s="9">
        <v>0</v>
      </c>
      <c r="F185" s="9">
        <f t="shared" ref="F185" si="219">E185*D185</f>
        <v>0</v>
      </c>
      <c r="G185" s="10">
        <v>0.23</v>
      </c>
      <c r="H185" s="11">
        <f t="shared" ref="H185" si="220">F185*$G$11</f>
        <v>0</v>
      </c>
      <c r="I185" s="12">
        <f t="shared" ref="I185" si="221">F185+H185</f>
        <v>0</v>
      </c>
      <c r="J185" s="14"/>
      <c r="K185" s="14"/>
      <c r="L185" s="14"/>
    </row>
    <row r="186" spans="1:12" ht="16.5" thickBot="1">
      <c r="A186" s="15" t="s">
        <v>275</v>
      </c>
      <c r="B186" s="16" t="s">
        <v>291</v>
      </c>
      <c r="C186" s="17" t="s">
        <v>67</v>
      </c>
      <c r="D186" s="17">
        <v>4</v>
      </c>
      <c r="E186" s="9">
        <v>0</v>
      </c>
      <c r="F186" s="9">
        <f>E186*D186</f>
        <v>0</v>
      </c>
      <c r="G186" s="10">
        <v>0.23</v>
      </c>
      <c r="H186" s="11">
        <f>F186*$G$11</f>
        <v>0</v>
      </c>
      <c r="I186" s="12">
        <f>F186+H186</f>
        <v>0</v>
      </c>
      <c r="J186" s="14"/>
      <c r="K186" s="14"/>
      <c r="L186" s="14"/>
    </row>
    <row r="187" spans="1:12" ht="16.5" thickBot="1">
      <c r="A187" s="15" t="s">
        <v>277</v>
      </c>
      <c r="B187" s="16" t="s">
        <v>293</v>
      </c>
      <c r="C187" s="17" t="s">
        <v>67</v>
      </c>
      <c r="D187" s="17">
        <v>2</v>
      </c>
      <c r="E187" s="9">
        <v>0</v>
      </c>
      <c r="F187" s="9">
        <f t="shared" ref="F187" si="222">E187*D187</f>
        <v>0</v>
      </c>
      <c r="G187" s="10">
        <v>0.23</v>
      </c>
      <c r="H187" s="11">
        <f t="shared" ref="H187" si="223">F187*$G$11</f>
        <v>0</v>
      </c>
      <c r="I187" s="12">
        <f t="shared" ref="I187" si="224">F187+H187</f>
        <v>0</v>
      </c>
      <c r="J187" s="14"/>
      <c r="K187" s="14"/>
      <c r="L187" s="14"/>
    </row>
    <row r="188" spans="1:12" ht="16.5" thickBot="1">
      <c r="A188" s="15" t="s">
        <v>278</v>
      </c>
      <c r="B188" s="16" t="s">
        <v>295</v>
      </c>
      <c r="C188" s="17" t="s">
        <v>4</v>
      </c>
      <c r="D188" s="17">
        <v>50</v>
      </c>
      <c r="E188" s="9">
        <v>0</v>
      </c>
      <c r="F188" s="9">
        <f>E188*D188</f>
        <v>0</v>
      </c>
      <c r="G188" s="10">
        <v>0.23</v>
      </c>
      <c r="H188" s="11">
        <f>F188*$G$11</f>
        <v>0</v>
      </c>
      <c r="I188" s="12">
        <f>F188+H188</f>
        <v>0</v>
      </c>
      <c r="J188" s="14"/>
      <c r="K188" s="14"/>
      <c r="L188" s="14"/>
    </row>
    <row r="189" spans="1:12" ht="16.5" thickBot="1">
      <c r="A189" s="15" t="s">
        <v>279</v>
      </c>
      <c r="B189" s="16" t="s">
        <v>297</v>
      </c>
      <c r="C189" s="17" t="s">
        <v>4</v>
      </c>
      <c r="D189" s="17">
        <v>50</v>
      </c>
      <c r="E189" s="9">
        <v>0</v>
      </c>
      <c r="F189" s="9">
        <f t="shared" ref="F189" si="225">E189*D189</f>
        <v>0</v>
      </c>
      <c r="G189" s="10">
        <v>0.23</v>
      </c>
      <c r="H189" s="11">
        <f t="shared" ref="H189" si="226">F189*$G$11</f>
        <v>0</v>
      </c>
      <c r="I189" s="12">
        <f t="shared" ref="I189" si="227">F189+H189</f>
        <v>0</v>
      </c>
      <c r="J189" s="14"/>
      <c r="K189" s="14"/>
      <c r="L189" s="14"/>
    </row>
    <row r="190" spans="1:12" ht="16.5" thickBot="1">
      <c r="A190" s="15" t="s">
        <v>281</v>
      </c>
      <c r="B190" s="16" t="s">
        <v>402</v>
      </c>
      <c r="C190" s="17" t="s">
        <v>4</v>
      </c>
      <c r="D190" s="17">
        <v>50</v>
      </c>
      <c r="E190" s="9">
        <v>0</v>
      </c>
      <c r="F190" s="9">
        <f>E190*D190</f>
        <v>0</v>
      </c>
      <c r="G190" s="10">
        <v>0.23</v>
      </c>
      <c r="H190" s="11">
        <f>F190*$G$11</f>
        <v>0</v>
      </c>
      <c r="I190" s="12">
        <f>F190+H190</f>
        <v>0</v>
      </c>
      <c r="J190" s="14"/>
      <c r="K190" s="14"/>
      <c r="L190" s="14"/>
    </row>
    <row r="191" spans="1:12" ht="16.5" thickBot="1">
      <c r="A191" s="15" t="s">
        <v>282</v>
      </c>
      <c r="B191" s="16" t="s">
        <v>300</v>
      </c>
      <c r="C191" s="17" t="s">
        <v>4</v>
      </c>
      <c r="D191" s="17">
        <v>30</v>
      </c>
      <c r="E191" s="9">
        <v>0</v>
      </c>
      <c r="F191" s="9">
        <f t="shared" ref="F191" si="228">E191*D191</f>
        <v>0</v>
      </c>
      <c r="G191" s="10">
        <v>0.23</v>
      </c>
      <c r="H191" s="11">
        <f t="shared" ref="H191" si="229">F191*$G$11</f>
        <v>0</v>
      </c>
      <c r="I191" s="12">
        <f t="shared" ref="I191" si="230">F191+H191</f>
        <v>0</v>
      </c>
      <c r="J191" s="14"/>
      <c r="K191" s="14"/>
      <c r="L191" s="14"/>
    </row>
    <row r="192" spans="1:12" ht="16.5" thickBot="1">
      <c r="A192" s="15" t="s">
        <v>284</v>
      </c>
      <c r="B192" s="16" t="s">
        <v>302</v>
      </c>
      <c r="C192" s="17" t="s">
        <v>4</v>
      </c>
      <c r="D192" s="17">
        <v>30</v>
      </c>
      <c r="E192" s="9">
        <v>0</v>
      </c>
      <c r="F192" s="9">
        <f>E192*D192</f>
        <v>0</v>
      </c>
      <c r="G192" s="10">
        <v>0.23</v>
      </c>
      <c r="H192" s="11">
        <f>F192*$G$11</f>
        <v>0</v>
      </c>
      <c r="I192" s="12">
        <f>F192+H192</f>
        <v>0</v>
      </c>
      <c r="J192" s="14"/>
      <c r="K192" s="14"/>
      <c r="L192" s="14"/>
    </row>
    <row r="193" spans="1:12" ht="16.5" thickBot="1">
      <c r="A193" s="15" t="s">
        <v>286</v>
      </c>
      <c r="B193" s="16" t="s">
        <v>403</v>
      </c>
      <c r="C193" s="17" t="s">
        <v>4</v>
      </c>
      <c r="D193" s="17">
        <v>30</v>
      </c>
      <c r="E193" s="9">
        <v>0</v>
      </c>
      <c r="F193" s="9">
        <f>E193*D193</f>
        <v>0</v>
      </c>
      <c r="G193" s="10">
        <v>0.23</v>
      </c>
      <c r="H193" s="11">
        <f>F193*$G$11</f>
        <v>0</v>
      </c>
      <c r="I193" s="12">
        <f>F193+H193</f>
        <v>0</v>
      </c>
      <c r="J193" s="14"/>
      <c r="K193" s="14"/>
      <c r="L193" s="14"/>
    </row>
    <row r="194" spans="1:12" ht="16.5" thickBot="1">
      <c r="A194" s="15" t="s">
        <v>288</v>
      </c>
      <c r="B194" s="16" t="s">
        <v>305</v>
      </c>
      <c r="C194" s="17" t="s">
        <v>4</v>
      </c>
      <c r="D194" s="17">
        <v>30</v>
      </c>
      <c r="E194" s="9">
        <v>0</v>
      </c>
      <c r="F194" s="9">
        <f t="shared" ref="F194" si="231">E194*D194</f>
        <v>0</v>
      </c>
      <c r="G194" s="10">
        <v>0.23</v>
      </c>
      <c r="H194" s="11">
        <f t="shared" ref="H194" si="232">F194*$G$11</f>
        <v>0</v>
      </c>
      <c r="I194" s="12">
        <f t="shared" ref="I194" si="233">F194+H194</f>
        <v>0</v>
      </c>
      <c r="J194" s="14"/>
      <c r="K194" s="14"/>
      <c r="L194" s="14"/>
    </row>
    <row r="195" spans="1:12" ht="16.5" thickBot="1">
      <c r="A195" s="15" t="s">
        <v>290</v>
      </c>
      <c r="B195" s="16" t="s">
        <v>307</v>
      </c>
      <c r="C195" s="17" t="s">
        <v>4</v>
      </c>
      <c r="D195" s="17">
        <v>30</v>
      </c>
      <c r="E195" s="9">
        <v>0</v>
      </c>
      <c r="F195" s="9">
        <f>E195*D195</f>
        <v>0</v>
      </c>
      <c r="G195" s="10">
        <v>0.23</v>
      </c>
      <c r="H195" s="11">
        <f>F195*$G$11</f>
        <v>0</v>
      </c>
      <c r="I195" s="12">
        <f>F195+H195</f>
        <v>0</v>
      </c>
      <c r="J195" s="14"/>
      <c r="K195" s="14"/>
      <c r="L195" s="14"/>
    </row>
    <row r="196" spans="1:12" ht="16.5" thickBot="1">
      <c r="A196" s="15" t="s">
        <v>292</v>
      </c>
      <c r="B196" s="16" t="s">
        <v>309</v>
      </c>
      <c r="C196" s="17" t="s">
        <v>4</v>
      </c>
      <c r="D196" s="17">
        <v>30</v>
      </c>
      <c r="E196" s="9">
        <v>0</v>
      </c>
      <c r="F196" s="9">
        <f t="shared" ref="F196" si="234">E196*D196</f>
        <v>0</v>
      </c>
      <c r="G196" s="10">
        <v>0.23</v>
      </c>
      <c r="H196" s="11">
        <f t="shared" ref="H196" si="235">F196*$G$11</f>
        <v>0</v>
      </c>
      <c r="I196" s="12">
        <f t="shared" ref="I196" si="236">F196+H196</f>
        <v>0</v>
      </c>
      <c r="J196" s="14"/>
      <c r="K196" s="14"/>
      <c r="L196" s="14"/>
    </row>
    <row r="197" spans="1:12" ht="16.5" thickBot="1">
      <c r="A197" s="15" t="s">
        <v>294</v>
      </c>
      <c r="B197" s="16" t="s">
        <v>311</v>
      </c>
      <c r="C197" s="17" t="s">
        <v>4</v>
      </c>
      <c r="D197" s="17">
        <v>30</v>
      </c>
      <c r="E197" s="9">
        <v>0</v>
      </c>
      <c r="F197" s="9">
        <f>E197*D197</f>
        <v>0</v>
      </c>
      <c r="G197" s="10">
        <v>0.23</v>
      </c>
      <c r="H197" s="11">
        <f>F197*$G$11</f>
        <v>0</v>
      </c>
      <c r="I197" s="12">
        <f>F197+H197</f>
        <v>0</v>
      </c>
      <c r="J197" s="14"/>
      <c r="K197" s="14"/>
      <c r="L197" s="14"/>
    </row>
    <row r="198" spans="1:12" ht="16.5" thickBot="1">
      <c r="A198" s="15" t="s">
        <v>296</v>
      </c>
      <c r="B198" s="16" t="s">
        <v>313</v>
      </c>
      <c r="C198" s="17" t="s">
        <v>4</v>
      </c>
      <c r="D198" s="17">
        <v>30</v>
      </c>
      <c r="E198" s="9">
        <v>0</v>
      </c>
      <c r="F198" s="9">
        <f t="shared" ref="F198" si="237">E198*D198</f>
        <v>0</v>
      </c>
      <c r="G198" s="10">
        <v>0.23</v>
      </c>
      <c r="H198" s="11">
        <f t="shared" ref="H198" si="238">F198*$G$11</f>
        <v>0</v>
      </c>
      <c r="I198" s="12">
        <f t="shared" ref="I198" si="239">F198+H198</f>
        <v>0</v>
      </c>
      <c r="J198" s="14"/>
      <c r="K198" s="14"/>
      <c r="L198" s="14"/>
    </row>
    <row r="199" spans="1:12" ht="16.5" thickBot="1">
      <c r="A199" s="15" t="s">
        <v>298</v>
      </c>
      <c r="B199" s="16" t="s">
        <v>315</v>
      </c>
      <c r="C199" s="17" t="s">
        <v>4</v>
      </c>
      <c r="D199" s="17">
        <v>30</v>
      </c>
      <c r="E199" s="9">
        <v>0</v>
      </c>
      <c r="F199" s="9">
        <f>E199*D199</f>
        <v>0</v>
      </c>
      <c r="G199" s="10">
        <v>0.23</v>
      </c>
      <c r="H199" s="11">
        <f>F199*$G$11</f>
        <v>0</v>
      </c>
      <c r="I199" s="12">
        <f>F199+H199</f>
        <v>0</v>
      </c>
      <c r="J199" s="14"/>
      <c r="K199" s="14"/>
      <c r="L199" s="14"/>
    </row>
    <row r="200" spans="1:12" ht="16.5" thickBot="1">
      <c r="A200" s="15" t="s">
        <v>299</v>
      </c>
      <c r="B200" s="16" t="s">
        <v>317</v>
      </c>
      <c r="C200" s="17" t="s">
        <v>4</v>
      </c>
      <c r="D200" s="17">
        <v>30</v>
      </c>
      <c r="E200" s="9">
        <v>0</v>
      </c>
      <c r="F200" s="9">
        <f t="shared" ref="F200" si="240">E200*D200</f>
        <v>0</v>
      </c>
      <c r="G200" s="10">
        <v>0.23</v>
      </c>
      <c r="H200" s="11">
        <f t="shared" ref="H200" si="241">F200*$G$11</f>
        <v>0</v>
      </c>
      <c r="I200" s="12">
        <f t="shared" ref="I200" si="242">F200+H200</f>
        <v>0</v>
      </c>
      <c r="J200" s="14"/>
      <c r="K200" s="14"/>
      <c r="L200" s="14"/>
    </row>
    <row r="201" spans="1:12" ht="16.5" thickBot="1">
      <c r="A201" s="15" t="s">
        <v>301</v>
      </c>
      <c r="B201" s="16" t="s">
        <v>319</v>
      </c>
      <c r="C201" s="17" t="s">
        <v>4</v>
      </c>
      <c r="D201" s="17">
        <v>30</v>
      </c>
      <c r="E201" s="9">
        <v>0</v>
      </c>
      <c r="F201" s="9">
        <f>E201*D201</f>
        <v>0</v>
      </c>
      <c r="G201" s="10">
        <v>0.23</v>
      </c>
      <c r="H201" s="11">
        <f>F201*$G$11</f>
        <v>0</v>
      </c>
      <c r="I201" s="12">
        <f>F201+H201</f>
        <v>0</v>
      </c>
      <c r="J201" s="14"/>
      <c r="K201" s="14"/>
      <c r="L201" s="14"/>
    </row>
    <row r="202" spans="1:12" ht="16.5" thickBot="1">
      <c r="A202" s="15" t="s">
        <v>303</v>
      </c>
      <c r="B202" s="16" t="s">
        <v>320</v>
      </c>
      <c r="C202" s="17" t="s">
        <v>4</v>
      </c>
      <c r="D202" s="17">
        <v>30</v>
      </c>
      <c r="E202" s="9">
        <v>0</v>
      </c>
      <c r="F202" s="9">
        <f>E202*D202</f>
        <v>0</v>
      </c>
      <c r="G202" s="10">
        <v>0.23</v>
      </c>
      <c r="H202" s="11">
        <f>F202*$G$11</f>
        <v>0</v>
      </c>
      <c r="I202" s="12">
        <f>F202+H202</f>
        <v>0</v>
      </c>
      <c r="J202" s="14"/>
      <c r="K202" s="14"/>
      <c r="L202" s="14"/>
    </row>
    <row r="203" spans="1:12" ht="16.5" thickBot="1">
      <c r="A203" s="15" t="s">
        <v>304</v>
      </c>
      <c r="B203" s="16" t="s">
        <v>321</v>
      </c>
      <c r="C203" s="17" t="s">
        <v>4</v>
      </c>
      <c r="D203" s="17">
        <v>30</v>
      </c>
      <c r="E203" s="9">
        <v>0</v>
      </c>
      <c r="F203" s="9">
        <f t="shared" ref="F203" si="243">E203*D203</f>
        <v>0</v>
      </c>
      <c r="G203" s="10">
        <v>0.23</v>
      </c>
      <c r="H203" s="11">
        <f t="shared" ref="H203" si="244">F203*$G$11</f>
        <v>0</v>
      </c>
      <c r="I203" s="12">
        <f t="shared" ref="I203" si="245">F203+H203</f>
        <v>0</v>
      </c>
      <c r="J203" s="14"/>
      <c r="K203" s="14"/>
      <c r="L203" s="14"/>
    </row>
    <row r="204" spans="1:12" ht="16.5" thickBot="1">
      <c r="A204" s="15" t="s">
        <v>306</v>
      </c>
      <c r="B204" s="16" t="s">
        <v>322</v>
      </c>
      <c r="C204" s="17" t="s">
        <v>4</v>
      </c>
      <c r="D204" s="17">
        <v>30</v>
      </c>
      <c r="E204" s="9">
        <v>0</v>
      </c>
      <c r="F204" s="9">
        <f>E204*D204</f>
        <v>0</v>
      </c>
      <c r="G204" s="10">
        <v>0.23</v>
      </c>
      <c r="H204" s="11">
        <f>F204*$G$11</f>
        <v>0</v>
      </c>
      <c r="I204" s="12">
        <f>F204+H204</f>
        <v>0</v>
      </c>
      <c r="J204" s="14"/>
      <c r="K204" s="14"/>
      <c r="L204" s="14"/>
    </row>
    <row r="205" spans="1:12" ht="16.5" thickBot="1">
      <c r="A205" s="15" t="s">
        <v>308</v>
      </c>
      <c r="B205" s="16" t="s">
        <v>323</v>
      </c>
      <c r="C205" s="17" t="s">
        <v>4</v>
      </c>
      <c r="D205" s="17">
        <v>30</v>
      </c>
      <c r="E205" s="9">
        <v>0</v>
      </c>
      <c r="F205" s="9">
        <f t="shared" ref="F205" si="246">E205*D205</f>
        <v>0</v>
      </c>
      <c r="G205" s="10">
        <v>0.23</v>
      </c>
      <c r="H205" s="11">
        <f t="shared" ref="H205" si="247">F205*$G$11</f>
        <v>0</v>
      </c>
      <c r="I205" s="12">
        <f t="shared" ref="I205" si="248">F205+H205</f>
        <v>0</v>
      </c>
      <c r="J205" s="14"/>
      <c r="K205" s="14"/>
      <c r="L205" s="14"/>
    </row>
    <row r="206" spans="1:12" ht="16.5" thickBot="1">
      <c r="A206" s="15" t="s">
        <v>310</v>
      </c>
      <c r="B206" s="16" t="s">
        <v>324</v>
      </c>
      <c r="C206" s="17" t="s">
        <v>4</v>
      </c>
      <c r="D206" s="17">
        <v>15</v>
      </c>
      <c r="E206" s="9">
        <v>0</v>
      </c>
      <c r="F206" s="9">
        <f>E206*D206</f>
        <v>0</v>
      </c>
      <c r="G206" s="10">
        <v>0.23</v>
      </c>
      <c r="H206" s="11">
        <f>F206*$G$11</f>
        <v>0</v>
      </c>
      <c r="I206" s="12">
        <f>F206+H206</f>
        <v>0</v>
      </c>
      <c r="J206" s="14"/>
      <c r="K206" s="14"/>
      <c r="L206" s="14"/>
    </row>
    <row r="207" spans="1:12" ht="16.5" thickBot="1">
      <c r="A207" s="15" t="s">
        <v>312</v>
      </c>
      <c r="B207" s="16" t="s">
        <v>325</v>
      </c>
      <c r="C207" s="17" t="s">
        <v>4</v>
      </c>
      <c r="D207" s="17">
        <v>15</v>
      </c>
      <c r="E207" s="9">
        <v>0</v>
      </c>
      <c r="F207" s="9">
        <f t="shared" ref="F207" si="249">E207*D207</f>
        <v>0</v>
      </c>
      <c r="G207" s="10">
        <v>0.23</v>
      </c>
      <c r="H207" s="11">
        <f t="shared" ref="H207" si="250">F207*$G$11</f>
        <v>0</v>
      </c>
      <c r="I207" s="12">
        <f t="shared" ref="I207" si="251">F207+H207</f>
        <v>0</v>
      </c>
      <c r="J207" s="14"/>
      <c r="K207" s="14"/>
      <c r="L207" s="14"/>
    </row>
    <row r="208" spans="1:12" ht="16.5" thickBot="1">
      <c r="A208" s="15" t="s">
        <v>314</v>
      </c>
      <c r="B208" s="16" t="s">
        <v>326</v>
      </c>
      <c r="C208" s="17" t="s">
        <v>4</v>
      </c>
      <c r="D208" s="17">
        <v>15</v>
      </c>
      <c r="E208" s="9">
        <v>0</v>
      </c>
      <c r="F208" s="9">
        <f>E208*D208</f>
        <v>0</v>
      </c>
      <c r="G208" s="10">
        <v>0.23</v>
      </c>
      <c r="H208" s="11">
        <f>F208*$G$11</f>
        <v>0</v>
      </c>
      <c r="I208" s="12">
        <f>F208+H208</f>
        <v>0</v>
      </c>
      <c r="J208" s="14"/>
      <c r="K208" s="14"/>
      <c r="L208" s="14"/>
    </row>
    <row r="209" spans="1:12" ht="16.5" thickBot="1">
      <c r="A209" s="15" t="s">
        <v>316</v>
      </c>
      <c r="B209" s="16" t="s">
        <v>327</v>
      </c>
      <c r="C209" s="17" t="s">
        <v>4</v>
      </c>
      <c r="D209" s="17">
        <v>15</v>
      </c>
      <c r="E209" s="9">
        <v>0</v>
      </c>
      <c r="F209" s="9">
        <f t="shared" ref="F209" si="252">E209*D209</f>
        <v>0</v>
      </c>
      <c r="G209" s="10">
        <v>0.23</v>
      </c>
      <c r="H209" s="11">
        <f t="shared" ref="H209" si="253">F209*$G$11</f>
        <v>0</v>
      </c>
      <c r="I209" s="12">
        <f t="shared" ref="I209" si="254">F209+H209</f>
        <v>0</v>
      </c>
      <c r="J209" s="14"/>
      <c r="K209" s="14"/>
      <c r="L209" s="14"/>
    </row>
    <row r="210" spans="1:12" ht="16.5" thickBot="1">
      <c r="A210" s="15" t="s">
        <v>318</v>
      </c>
      <c r="B210" s="16" t="s">
        <v>328</v>
      </c>
      <c r="C210" s="17" t="s">
        <v>4</v>
      </c>
      <c r="D210" s="17">
        <v>30</v>
      </c>
      <c r="E210" s="9">
        <v>0</v>
      </c>
      <c r="F210" s="9">
        <f>E210*D210</f>
        <v>0</v>
      </c>
      <c r="G210" s="10">
        <v>0.23</v>
      </c>
      <c r="H210" s="11">
        <f>F210*$G$11</f>
        <v>0</v>
      </c>
      <c r="I210" s="12">
        <f>F210+H210</f>
        <v>0</v>
      </c>
      <c r="J210" s="14"/>
      <c r="K210" s="14"/>
      <c r="L210" s="14"/>
    </row>
    <row r="211" spans="1:12" ht="16.5" thickBot="1">
      <c r="A211" s="15" t="s">
        <v>404</v>
      </c>
      <c r="B211" s="16" t="s">
        <v>329</v>
      </c>
      <c r="C211" s="17" t="s">
        <v>4</v>
      </c>
      <c r="D211" s="17">
        <v>30</v>
      </c>
      <c r="E211" s="9">
        <v>0</v>
      </c>
      <c r="F211" s="9">
        <f t="shared" ref="F211:F218" si="255">E211*D211</f>
        <v>0</v>
      </c>
      <c r="G211" s="10">
        <v>0.23</v>
      </c>
      <c r="H211" s="11">
        <f t="shared" ref="H211:H218" si="256">F211*$G$11</f>
        <v>0</v>
      </c>
      <c r="I211" s="12">
        <f t="shared" ref="I211:I218" si="257">F211+H211</f>
        <v>0</v>
      </c>
      <c r="J211" s="14"/>
      <c r="K211" s="14"/>
      <c r="L211" s="14"/>
    </row>
    <row r="212" spans="1:12" ht="16.5" thickBot="1">
      <c r="A212" s="15" t="s">
        <v>405</v>
      </c>
      <c r="B212" s="16" t="s">
        <v>330</v>
      </c>
      <c r="C212" s="17" t="s">
        <v>4</v>
      </c>
      <c r="D212" s="17">
        <v>30</v>
      </c>
      <c r="E212" s="9">
        <v>0</v>
      </c>
      <c r="F212" s="9">
        <f t="shared" si="255"/>
        <v>0</v>
      </c>
      <c r="G212" s="10">
        <v>0.23</v>
      </c>
      <c r="H212" s="11">
        <f t="shared" si="256"/>
        <v>0</v>
      </c>
      <c r="I212" s="12">
        <f t="shared" si="257"/>
        <v>0</v>
      </c>
      <c r="J212" s="14"/>
      <c r="K212" s="14"/>
      <c r="L212" s="14"/>
    </row>
    <row r="213" spans="1:12" ht="16.5" thickBot="1">
      <c r="A213" s="15" t="s">
        <v>406</v>
      </c>
      <c r="B213" s="16" t="s">
        <v>331</v>
      </c>
      <c r="C213" s="17" t="s">
        <v>4</v>
      </c>
      <c r="D213" s="17">
        <v>30</v>
      </c>
      <c r="E213" s="9">
        <v>0</v>
      </c>
      <c r="F213" s="9">
        <f t="shared" si="255"/>
        <v>0</v>
      </c>
      <c r="G213" s="10">
        <v>0.23</v>
      </c>
      <c r="H213" s="11">
        <f t="shared" si="256"/>
        <v>0</v>
      </c>
      <c r="I213" s="12">
        <f t="shared" si="257"/>
        <v>0</v>
      </c>
      <c r="J213" s="14"/>
      <c r="K213" s="14"/>
      <c r="L213" s="14"/>
    </row>
    <row r="214" spans="1:12" ht="16.5" thickBot="1">
      <c r="A214" s="15" t="s">
        <v>407</v>
      </c>
      <c r="B214" s="16" t="s">
        <v>332</v>
      </c>
      <c r="C214" s="17" t="s">
        <v>4</v>
      </c>
      <c r="D214" s="17">
        <v>30</v>
      </c>
      <c r="E214" s="9">
        <v>0</v>
      </c>
      <c r="F214" s="9">
        <f t="shared" si="255"/>
        <v>0</v>
      </c>
      <c r="G214" s="10">
        <v>0.23</v>
      </c>
      <c r="H214" s="11">
        <f t="shared" si="256"/>
        <v>0</v>
      </c>
      <c r="I214" s="12">
        <f t="shared" si="257"/>
        <v>0</v>
      </c>
      <c r="J214" s="14"/>
      <c r="K214" s="14"/>
      <c r="L214" s="14"/>
    </row>
    <row r="215" spans="1:12" ht="16.5" thickBot="1">
      <c r="A215" s="15" t="s">
        <v>408</v>
      </c>
      <c r="B215" s="16" t="s">
        <v>333</v>
      </c>
      <c r="C215" s="17" t="s">
        <v>4</v>
      </c>
      <c r="D215" s="17">
        <v>30</v>
      </c>
      <c r="E215" s="9">
        <v>0</v>
      </c>
      <c r="F215" s="9">
        <f t="shared" si="255"/>
        <v>0</v>
      </c>
      <c r="G215" s="10">
        <v>0.23</v>
      </c>
      <c r="H215" s="11">
        <f t="shared" si="256"/>
        <v>0</v>
      </c>
      <c r="I215" s="12">
        <f t="shared" si="257"/>
        <v>0</v>
      </c>
      <c r="J215" s="14"/>
      <c r="K215" s="14"/>
      <c r="L215" s="14"/>
    </row>
    <row r="216" spans="1:12" ht="16.5" thickBot="1">
      <c r="A216" s="15" t="s">
        <v>409</v>
      </c>
      <c r="B216" s="16" t="s">
        <v>334</v>
      </c>
      <c r="C216" s="17" t="s">
        <v>4</v>
      </c>
      <c r="D216" s="17">
        <v>10</v>
      </c>
      <c r="E216" s="9">
        <v>0</v>
      </c>
      <c r="F216" s="9">
        <f t="shared" si="255"/>
        <v>0</v>
      </c>
      <c r="G216" s="10">
        <v>0.23</v>
      </c>
      <c r="H216" s="11">
        <f t="shared" si="256"/>
        <v>0</v>
      </c>
      <c r="I216" s="12">
        <f t="shared" si="257"/>
        <v>0</v>
      </c>
      <c r="J216" s="14"/>
      <c r="K216" s="14"/>
      <c r="L216" s="14"/>
    </row>
    <row r="217" spans="1:12" ht="16.5" thickBot="1">
      <c r="A217" s="15" t="s">
        <v>410</v>
      </c>
      <c r="B217" s="16" t="s">
        <v>335</v>
      </c>
      <c r="C217" s="17" t="s">
        <v>4</v>
      </c>
      <c r="D217" s="17">
        <v>10</v>
      </c>
      <c r="E217" s="9">
        <v>0</v>
      </c>
      <c r="F217" s="9">
        <f t="shared" si="255"/>
        <v>0</v>
      </c>
      <c r="G217" s="10">
        <v>0.23</v>
      </c>
      <c r="H217" s="11">
        <f t="shared" si="256"/>
        <v>0</v>
      </c>
      <c r="I217" s="12">
        <f t="shared" si="257"/>
        <v>0</v>
      </c>
      <c r="J217" s="14"/>
      <c r="K217" s="14"/>
      <c r="L217" s="14"/>
    </row>
    <row r="218" spans="1:12" ht="16.5" thickBot="1">
      <c r="A218" s="15" t="s">
        <v>411</v>
      </c>
      <c r="B218" s="22" t="s">
        <v>336</v>
      </c>
      <c r="C218" s="23" t="s">
        <v>4</v>
      </c>
      <c r="D218" s="18">
        <v>10</v>
      </c>
      <c r="E218" s="9">
        <v>0</v>
      </c>
      <c r="F218" s="9">
        <f t="shared" si="255"/>
        <v>0</v>
      </c>
      <c r="G218" s="10">
        <v>0.23</v>
      </c>
      <c r="H218" s="11">
        <f t="shared" si="256"/>
        <v>0</v>
      </c>
      <c r="I218" s="12">
        <f t="shared" si="257"/>
        <v>0</v>
      </c>
      <c r="J218" s="14"/>
      <c r="K218" s="14"/>
      <c r="L218" s="14"/>
    </row>
    <row r="219" spans="1:12" ht="16.5" thickBot="1">
      <c r="A219" s="26"/>
      <c r="B219" s="27"/>
      <c r="C219" s="74" t="s">
        <v>340</v>
      </c>
      <c r="D219" s="75"/>
      <c r="E219" s="76"/>
      <c r="F219" s="28">
        <f>SUM(F40:F210)</f>
        <v>0</v>
      </c>
      <c r="I219" s="29">
        <f>SUM(I40:I210)</f>
        <v>0</v>
      </c>
    </row>
    <row r="220" spans="1:12" ht="15.75" thickBot="1"/>
    <row r="221" spans="1:12" ht="16.5" thickBot="1">
      <c r="A221" s="32"/>
      <c r="B221" s="33" t="s">
        <v>361</v>
      </c>
      <c r="C221" s="52" t="s">
        <v>352</v>
      </c>
      <c r="D221" s="52"/>
      <c r="E221" s="53"/>
      <c r="F221" s="32"/>
      <c r="G221" s="32"/>
      <c r="H221" s="32"/>
      <c r="I221" s="32"/>
      <c r="J221" s="32"/>
      <c r="K221" s="32"/>
      <c r="L221" s="32"/>
    </row>
    <row r="222" spans="1:12" ht="15.75">
      <c r="B222" s="34" t="s">
        <v>342</v>
      </c>
      <c r="C222" s="54">
        <f>F34</f>
        <v>0</v>
      </c>
      <c r="D222" s="54"/>
      <c r="E222" s="55"/>
    </row>
    <row r="223" spans="1:12" ht="16.5" thickBot="1">
      <c r="B223" s="35" t="s">
        <v>343</v>
      </c>
      <c r="C223" s="56">
        <f>F219</f>
        <v>0</v>
      </c>
      <c r="D223" s="56"/>
      <c r="E223" s="57"/>
    </row>
    <row r="224" spans="1:12" ht="16.5" thickBot="1">
      <c r="B224" s="36" t="s">
        <v>352</v>
      </c>
      <c r="C224" s="49">
        <f>SUM(C222:E223)</f>
        <v>0</v>
      </c>
      <c r="D224" s="50"/>
      <c r="E224" s="51"/>
    </row>
    <row r="225" spans="2:12" ht="16.5" thickBot="1">
      <c r="B225" s="37" t="s">
        <v>353</v>
      </c>
      <c r="C225" s="61">
        <f>C224*23%</f>
        <v>0</v>
      </c>
      <c r="D225" s="50"/>
      <c r="E225" s="51"/>
    </row>
    <row r="226" spans="2:12" ht="16.5" thickBot="1">
      <c r="B226" s="37" t="s">
        <v>354</v>
      </c>
      <c r="C226" s="61">
        <f>C224+C225</f>
        <v>0</v>
      </c>
      <c r="D226" s="62"/>
      <c r="E226" s="63"/>
    </row>
    <row r="228" spans="2:12">
      <c r="B228" s="69" t="s">
        <v>355</v>
      </c>
      <c r="C228" s="69"/>
      <c r="D228" s="69"/>
      <c r="E228" s="69"/>
    </row>
    <row r="229" spans="2:12">
      <c r="B229" s="69"/>
      <c r="C229" s="69"/>
      <c r="D229" s="69"/>
      <c r="E229" s="69"/>
    </row>
    <row r="230" spans="2:12" ht="31.5" customHeight="1">
      <c r="B230" s="69"/>
      <c r="C230" s="69"/>
      <c r="D230" s="69"/>
      <c r="E230" s="69"/>
    </row>
    <row r="232" spans="2:12" ht="18.75">
      <c r="G232" s="38" t="s">
        <v>356</v>
      </c>
      <c r="H232" s="38"/>
      <c r="I232" s="38"/>
      <c r="J232" s="38"/>
      <c r="K232" s="38"/>
      <c r="L232" s="38"/>
    </row>
    <row r="233" spans="2:12" ht="18.75">
      <c r="B233" s="38" t="s">
        <v>412</v>
      </c>
      <c r="C233" s="38"/>
      <c r="D233" s="38"/>
      <c r="E233" s="38"/>
      <c r="G233" s="39" t="s">
        <v>357</v>
      </c>
      <c r="H233" s="39"/>
      <c r="I233" s="39"/>
      <c r="J233" s="39"/>
      <c r="K233" s="39"/>
      <c r="L233" s="39"/>
    </row>
  </sheetData>
  <mergeCells count="41">
    <mergeCell ref="A2:J2"/>
    <mergeCell ref="K2:L3"/>
    <mergeCell ref="K8:L9"/>
    <mergeCell ref="K37:L38"/>
    <mergeCell ref="C34:E34"/>
    <mergeCell ref="F8:F10"/>
    <mergeCell ref="G8:H8"/>
    <mergeCell ref="A7:F7"/>
    <mergeCell ref="A8:A10"/>
    <mergeCell ref="B8:B10"/>
    <mergeCell ref="D8:D10"/>
    <mergeCell ref="E8:E10"/>
    <mergeCell ref="A37:A39"/>
    <mergeCell ref="B37:B39"/>
    <mergeCell ref="A36:F36"/>
    <mergeCell ref="D37:D39"/>
    <mergeCell ref="J37:J39"/>
    <mergeCell ref="G38:G39"/>
    <mergeCell ref="H38:H39"/>
    <mergeCell ref="B228:E230"/>
    <mergeCell ref="E37:E39"/>
    <mergeCell ref="F37:F39"/>
    <mergeCell ref="C37:C39"/>
    <mergeCell ref="C219:E219"/>
    <mergeCell ref="G37:H37"/>
    <mergeCell ref="G232:L232"/>
    <mergeCell ref="B233:E233"/>
    <mergeCell ref="G233:L233"/>
    <mergeCell ref="A4:K5"/>
    <mergeCell ref="I8:I10"/>
    <mergeCell ref="J8:J10"/>
    <mergeCell ref="G9:G10"/>
    <mergeCell ref="H9:H10"/>
    <mergeCell ref="C224:E224"/>
    <mergeCell ref="C221:E221"/>
    <mergeCell ref="C222:E222"/>
    <mergeCell ref="C223:E223"/>
    <mergeCell ref="C8:C10"/>
    <mergeCell ref="C226:E226"/>
    <mergeCell ref="C225:E225"/>
    <mergeCell ref="I37:I39"/>
  </mergeCells>
  <pageMargins left="0.25" right="0.25" top="0.75" bottom="0.75" header="0.3" footer="0.3"/>
  <pageSetup paperSize="9" scale="79" fitToHeight="0" orientation="landscape" r:id="rId1"/>
  <rowBreaks count="6" manualBreakCount="6">
    <brk id="34" max="16383" man="1"/>
    <brk id="68" max="16383" man="1"/>
    <brk id="106" max="11" man="1"/>
    <brk id="144" max="11" man="1"/>
    <brk id="182" max="11" man="1"/>
    <brk id="2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Szawlowska</dc:creator>
  <cp:lastModifiedBy>Ewa Pijarowska</cp:lastModifiedBy>
  <cp:lastPrinted>2021-06-17T11:32:40Z</cp:lastPrinted>
  <dcterms:created xsi:type="dcterms:W3CDTF">2019-07-18T08:50:42Z</dcterms:created>
  <dcterms:modified xsi:type="dcterms:W3CDTF">2021-06-23T12:43:54Z</dcterms:modified>
</cp:coreProperties>
</file>