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Celková rekapitulácia" sheetId="1" r:id="rId1"/>
    <sheet name="Celková rekapitulácia objektov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Mac1">#REF!</definedName>
    <definedName name="CenaCelkem">'[7]Stavba'!$G$29</definedName>
    <definedName name="CenaCelkemBezDPH">'[7]Stavba'!$G$28</definedName>
    <definedName name="cisloobjektu">'[7]Stavba'!$D$3</definedName>
    <definedName name="CisloRozpoctu">'[5]Krycí list'!$C$2</definedName>
    <definedName name="cislostavby">'[5]Krycí list'!$A$7</definedName>
    <definedName name="CisloStavebnihoRozpoctu">'[7]Stavba'!$D$4</definedName>
    <definedName name="dadresa">'[7]Stavba'!$D$12:$G$12</definedName>
    <definedName name="DEM" localSheetId="0">#REF!</definedName>
    <definedName name="DEM">#REF!</definedName>
    <definedName name="dfbgd" localSheetId="0">#REF!</definedName>
    <definedName name="dfbgd">#REF!</definedName>
    <definedName name="dmisto">'[7]Stavba'!$E$13:$G$13</definedName>
    <definedName name="Dovoz">1.07</definedName>
    <definedName name="DPHSni">'[7]Stavba'!$G$24</definedName>
    <definedName name="DPHZakl">'[7]Stavba'!$G$26</definedName>
    <definedName name="DU_TOP_ROZP__Seznam" localSheetId="0">#REF!</definedName>
    <definedName name="DU_TOP_ROZP__Seznam">#REF!</definedName>
    <definedName name="Excel_BuiltIn__FilterDatabase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Database">#REF!</definedName>
    <definedName name="Excel_BuiltIn_Print_Area">#REF!</definedName>
    <definedName name="Excel_BuiltIn_Print_Area_1_1" localSheetId="0">(#REF!,#REF!)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_1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 localSheetId="0">#REF!</definedName>
    <definedName name="Excel_BuiltIn_Print_Area_7">#REF!</definedName>
    <definedName name="Excel_BuiltIn_Print_Titles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2_1_1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1">#REF!</definedName>
    <definedName name="Excel_BuiltIn_Print_Titles_5_1_1_1">#REF!</definedName>
    <definedName name="Excel_BuiltIn_Print_Titles_6">#REF!</definedName>
    <definedName name="Excel_BuiltIn_Print_Titles_6_1">#REF!</definedName>
    <definedName name="Excel_BuiltIn_Print_Titles_6_1_1">#REF!</definedName>
    <definedName name="Excel_BuiltIn_Print_Titles_7" localSheetId="0">#REF!</definedName>
    <definedName name="Excel_BuiltIn_Print_Titles_7">#REF!</definedName>
    <definedName name="Excel_BuiltIn_Recorder">#REF!</definedName>
    <definedName name="fakt1R" localSheetId="0">#REF!</definedName>
    <definedName name="fakt1R">#REF!</definedName>
    <definedName name="fefw" localSheetId="0">#REF!</definedName>
    <definedName name="fefw">#REF!</definedName>
    <definedName name="ff" localSheetId="0">#REF!</definedName>
    <definedName name="ff">#REF!</definedName>
    <definedName name="Filter" localSheetId="0" hidden="1">#REF!</definedName>
    <definedName name="Filter" hidden="1">#REF!</definedName>
    <definedName name="FilterDatabase" localSheetId="0" hidden="1">#REF!</definedName>
    <definedName name="FilterDatabase" hidden="1">#REF!</definedName>
    <definedName name="FilterDatabazy" hidden="1">#REF!</definedName>
    <definedName name="fs" localSheetId="0">#REF!</definedName>
    <definedName name="fs">#REF!</definedName>
    <definedName name="fwf" localSheetId="0">#REF!</definedName>
    <definedName name="fwf">#REF!</definedName>
    <definedName name="GOKO10">#REF!</definedName>
    <definedName name="gref" localSheetId="0">#REF!</definedName>
    <definedName name="gref">#REF!</definedName>
    <definedName name="grehe" localSheetId="0">#REF!</definedName>
    <definedName name="grehe">#REF!</definedName>
    <definedName name="GUKO10">#REF!</definedName>
    <definedName name="GUKO15">#REF!</definedName>
    <definedName name="GUKO20">#REF!</definedName>
    <definedName name="GUKO25">#REF!</definedName>
    <definedName name="herh" localSheetId="0">#REF!</definedName>
    <definedName name="herh">#REF!</definedName>
    <definedName name="hezh" localSheetId="0">#REF!</definedName>
    <definedName name="hezh">#REF!</definedName>
    <definedName name="K3P10C">#REF!</definedName>
    <definedName name="K3P10M">#REF!</definedName>
    <definedName name="K3P15C">#REF!</definedName>
    <definedName name="K3P15M">#REF!</definedName>
    <definedName name="K3P20C">#REF!</definedName>
    <definedName name="K3P20M">#REF!</definedName>
    <definedName name="K3P25C">#REF!</definedName>
    <definedName name="K3P25M">#REF!</definedName>
    <definedName name="K3P32C">#REF!</definedName>
    <definedName name="K3P32M">#REF!</definedName>
    <definedName name="K3P40C">#REF!</definedName>
    <definedName name="K3P40M">#REF!</definedName>
    <definedName name="K3P50C">#REF!</definedName>
    <definedName name="K3P50M">#REF!</definedName>
    <definedName name="KBB10P">#REF!</definedName>
    <definedName name="KBB10R">#REF!</definedName>
    <definedName name="KBB15P">#REF!</definedName>
    <definedName name="KBB15R">#REF!</definedName>
    <definedName name="KBB20P">#REF!</definedName>
    <definedName name="KBB20R">#REF!</definedName>
    <definedName name="koef1">1.111111</definedName>
    <definedName name="koef2">1.111111</definedName>
    <definedName name="koef5">1.1111111</definedName>
    <definedName name="koef6">1</definedName>
    <definedName name="KOTOLNA_TOS_Seznam" localSheetId="0">#REF!</definedName>
    <definedName name="KOTOLNA_TOS_Seznam">#REF!</definedName>
    <definedName name="KV310P">#REF!</definedName>
    <definedName name="KV310R">#REF!</definedName>
    <definedName name="KV315P">#REF!</definedName>
    <definedName name="KV315R">#REF!</definedName>
    <definedName name="KV320P">#REF!</definedName>
    <definedName name="KV320R">#REF!</definedName>
    <definedName name="KV410P">#REF!</definedName>
    <definedName name="KV410R">#REF!</definedName>
    <definedName name="KV415P">#REF!</definedName>
    <definedName name="KV415R">#REF!</definedName>
    <definedName name="KV420P">#REF!</definedName>
    <definedName name="KV420R">#REF!</definedName>
    <definedName name="KV510P">#REF!</definedName>
    <definedName name="KV510R">#REF!</definedName>
    <definedName name="KV515P">#REF!</definedName>
    <definedName name="KV515R">#REF!</definedName>
    <definedName name="KV520P">#REF!</definedName>
    <definedName name="KV520R">#REF!</definedName>
    <definedName name="Mac1">#REF!</definedName>
    <definedName name="Mena">'[7]Stavba'!$J$29</definedName>
    <definedName name="MistoStavby">'[7]Stavba'!$D$4</definedName>
    <definedName name="mnspolu_ROZPIS">'[2]Rozpisy INV'!$L$2:$L$252</definedName>
    <definedName name="mnspolu_ROZPISpr">'[2]Rozpisy PR'!$L$2:$L$387</definedName>
    <definedName name="nazevobjektu">'[7]Stavba'!$E$3</definedName>
    <definedName name="NazevRozpoctu">'[5]Krycí list'!$D$2</definedName>
    <definedName name="nazevstavby">'[5]Krycí list'!$C$7</definedName>
    <definedName name="NazevStavebnihoRozpoctu">'[7]Stavba'!$E$4</definedName>
    <definedName name="Názov_akcie" localSheetId="0">#REF!</definedName>
    <definedName name="Názov_akcie">#REF!</definedName>
    <definedName name="_xlnm.Print_Titles" localSheetId="1">'Celková rekapitulácia objektov'!$1:$9</definedName>
    <definedName name="oadresa">'[7]Stavba'!$D$6</definedName>
    <definedName name="_xlnm.Print_Area" localSheetId="0">'Celková rekapitulácia'!$B$3:$AQ$69</definedName>
    <definedName name="_xlnm.Print_Area" localSheetId="1">'Celková rekapitulácia objektov'!$A$1:$I$19</definedName>
    <definedName name="padresa">'[7]Stavba'!$D$9</definedName>
    <definedName name="pdic">'[7]Stavba'!$I$9</definedName>
    <definedName name="pico">'[7]Stavba'!$I$8</definedName>
    <definedName name="pmisto">'[7]Stavba'!$E$10</definedName>
    <definedName name="PocetMJ">#REF!</definedName>
    <definedName name="PoptavkaID">'[7]Stavba'!$A$1</definedName>
    <definedName name="pPSC">'[7]Stavba'!$D$10</definedName>
    <definedName name="Projektant">'[7]Stavba'!$D$8</definedName>
    <definedName name="REGK3P3">#REF!</definedName>
    <definedName name="REGKP3">#REF!</definedName>
    <definedName name="Rozp1">#REF!</definedName>
    <definedName name="ROZSAH_ROZPIS">'[2]Rozpisy INV'!$B$2:$B$252</definedName>
    <definedName name="ROZSAH_ROZPISpr">'[2]Rozpisy PR'!$B$2:$B$387</definedName>
    <definedName name="rtherh" localSheetId="0">#REF!</definedName>
    <definedName name="rtherh">#REF!</definedName>
    <definedName name="RUCHLA">#REF!</definedName>
    <definedName name="rv6b">'[1]Rabatt und Name'!$D$12</definedName>
    <definedName name="SazbaDPH1">'[5]Krycí list'!$C$30</definedName>
    <definedName name="SazbaDPH2">'[5]Krycí list'!$C$32</definedName>
    <definedName name="sdfq" localSheetId="0">#REF!</definedName>
    <definedName name="sdfq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HERAN">#REF!</definedName>
    <definedName name="VRF10P">#REF!</definedName>
    <definedName name="VRF10R">#REF!</definedName>
    <definedName name="VRF15P">#REF!</definedName>
    <definedName name="VRF15R">#REF!</definedName>
    <definedName name="VRF20P">#REF!</definedName>
    <definedName name="VRF20R">#REF!</definedName>
    <definedName name="VXX10P">#REF!</definedName>
    <definedName name="VXX10R">#REF!</definedName>
    <definedName name="VXX15P">#REF!</definedName>
    <definedName name="VXX15R">#REF!</definedName>
    <definedName name="VXX20P">#REF!</definedName>
    <definedName name="VXX20R">#REF!</definedName>
    <definedName name="Vypracoval">'[7]Stavba'!$D$14</definedName>
    <definedName name="wegw" localSheetId="0">#REF!</definedName>
    <definedName name="wegw">#REF!</definedName>
    <definedName name="wrht" localSheetId="0">#REF!</definedName>
    <definedName name="wrht">#REF!</definedName>
    <definedName name="ydab" localSheetId="0" hidden="1">#REF!</definedName>
    <definedName name="ydab" hidden="1">#REF!</definedName>
    <definedName name="ZACIATOK">#REF!</definedName>
    <definedName name="ZakladDPHSni">'[7]Stavba'!$G$23</definedName>
    <definedName name="ZakladDPHZakl">'[7]Stavba'!$G$25</definedName>
    <definedName name="ZaObjednatele">'[7]Stavba'!$G$34</definedName>
    <definedName name="Zaokrouhleni">'[7]Stavba'!$G$27</definedName>
    <definedName name="zaokrouhlit">'[1]Rabatt und Name'!$E$2</definedName>
    <definedName name="ZaZhotovitele">'[7]Stavba'!$D$34</definedName>
    <definedName name="Zhotovitel">'[7]Stavba'!$D$11:$G$11</definedName>
  </definedNames>
  <calcPr fullCalcOnLoad="1"/>
</workbook>
</file>

<file path=xl/sharedStrings.xml><?xml version="1.0" encoding="utf-8"?>
<sst xmlns="http://schemas.openxmlformats.org/spreadsheetml/2006/main" count="85" uniqueCount="61">
  <si>
    <t>Malacky</t>
  </si>
  <si>
    <t>Objednávateľ</t>
  </si>
  <si>
    <t>Projektant</t>
  </si>
  <si>
    <t>Zhotoviteľ</t>
  </si>
  <si>
    <t>EUR</t>
  </si>
  <si>
    <t>HZS</t>
  </si>
  <si>
    <t>Pečiatka</t>
  </si>
  <si>
    <t>DPH</t>
  </si>
  <si>
    <t>Stavba:</t>
  </si>
  <si>
    <t>Objednávateľ: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</si>
  <si>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</si>
  <si>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</si>
  <si>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</si>
  <si>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</si>
  <si>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</si>
  <si>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</si>
  <si>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</si>
  <si>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</si>
  <si>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</si>
  <si>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</si>
  <si>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</si>
  <si>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Celkom</t>
  </si>
  <si>
    <t>Celková rekapitulácia objektov stavby</t>
  </si>
  <si>
    <t xml:space="preserve">        SO-01.1 - Cyklotrasa - sadové úpravy  (Neoprávnené výdavky)  </t>
  </si>
  <si>
    <t xml:space="preserve">        SO-01- Cyklotrasa (Oprávnené výdavky)  </t>
  </si>
  <si>
    <t xml:space="preserve">        SO-01- Cyklotrasa (Neoprávnené výdavky)  </t>
  </si>
  <si>
    <t>Cyklotrasa Družstevná - Radlinského, Malacky</t>
  </si>
  <si>
    <t>756001-1</t>
  </si>
  <si>
    <t xml:space="preserve">SO-01 Cyklotrasa   </t>
  </si>
  <si>
    <t xml:space="preserve">SO-03 Elektroinštalácie  (Oprávnené výdavky)  </t>
  </si>
  <si>
    <t>2012</t>
  </si>
  <si>
    <t>Hárok obsahuje:</t>
  </si>
  <si>
    <t>1) Súhrnný list stavby</t>
  </si>
  <si>
    <t>2) Rekapitulácia objektov</t>
  </si>
  <si>
    <t>optimalizované pre tlač zostáv vo formáte A4 - na výšku</t>
  </si>
  <si>
    <t>SÚHRNNÝ LIST STAVBY</t>
  </si>
  <si>
    <t>Kód:</t>
  </si>
  <si>
    <t>Miesto:</t>
  </si>
  <si>
    <t>Dátum:</t>
  </si>
  <si>
    <t>IČO:</t>
  </si>
  <si>
    <t>Mesto Malacky, Bernolákova 5188/1A, 901 01 Malacky</t>
  </si>
  <si>
    <t>IČO DPH:</t>
  </si>
  <si>
    <t>Projektant:</t>
  </si>
  <si>
    <t>Spracovateľ:</t>
  </si>
  <si>
    <t>Náklady z rozpočtov</t>
  </si>
  <si>
    <t>Ostatné náklady zo súhrnného listu</t>
  </si>
  <si>
    <t>základná</t>
  </si>
  <si>
    <t>z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</si>
  <si>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</si>
  <si>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</si>
  <si>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</si>
  <si>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</si>
  <si>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</si>
  <si>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</si>
  <si>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</si>
  <si>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 xml:space="preserve">SO-02 Uzamykateľný prístrešok na bicykle  (Oprávnené výdavky)  </t>
  </si>
  <si>
    <t xml:space="preserve">Cyklotrasa Družstevná - Radlinského, Malacky  </t>
  </si>
  <si>
    <t>756001-1.1</t>
  </si>
  <si>
    <t>756001-1NV</t>
  </si>
  <si>
    <t xml:space="preserve">Úprava križovatky ciest I/2, II/503 a Ul.Radlinského, Malacky  (Neoprávnené výdavky) - FIDOP s.r.o. </t>
  </si>
  <si>
    <t>Mgr.art. Branislav Škopek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</si>
</sst>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#,##0.00;\-#,##0.00"/>
    <numFmt numFmtId="169" formatCode="0.00%;\-0.00%"/>
    <numFmt numFmtId="170" formatCode="#,##0.000"/>
    <numFmt numFmtId="171" formatCode="dd\.mm\.yyyy"/>
    <numFmt numFmtId="172" formatCode="#,##0&quot; Sk&quot;;[Red]\-#,##0&quot; Sk&quot;"/>
    <numFmt numFmtId="173" formatCode="_-* #,##0&quot; Sk&quot;_-;\-* #,##0&quot; Sk&quot;_-;_-* &quot;- Sk&quot;_-;_-@_-"/>
    <numFmt numFmtId="174" formatCode="* #,##0;* \-#,##0;* \-;@"/>
    <numFmt numFmtId="175" formatCode="* #,##0.00;* \-#,##0.00;* \-??;@"/>
    <numFmt numFmtId="176" formatCode="* _-#,##0&quot; K?&quot;;* \-#,##0&quot; K?&quot;;* _-&quot;- K?&quot;;@"/>
    <numFmt numFmtId="177" formatCode="* _-#,##0.00&quot; K?&quot;;* \-#,##0.00&quot; K?&quot;;* _-\-??&quot; K?&quot;;@"/>
    <numFmt numFmtId="178" formatCode="_-* #,##0\ _D_M_-;\-* #,##0\ _D_M_-;_-* &quot;- &quot;_D_M_-;_-@_-"/>
    <numFmt numFmtId="179" formatCode="_-* #,##0.00\ _D_M_-;\-* #,##0.00\ _D_M_-;_-* \-??\ _D_M_-;_-@_-"/>
    <numFmt numFmtId="180" formatCode="_-* #,##0&quot; DM&quot;_-;\-* #,##0&quot; DM&quot;_-;_-* &quot;- DM&quot;_-;_-@_-"/>
    <numFmt numFmtId="181" formatCode="_-* #,##0.00&quot; DM&quot;_-;\-* #,##0.00&quot; DM&quot;_-;_-* \-??&quot; DM&quot;_-;_-@_-"/>
    <numFmt numFmtId="182" formatCode="#,##0\ _S_k"/>
    <numFmt numFmtId="183" formatCode="_(\$* #,##0_);_(\$* \(#,##0\);_(\$* \-_);_(@_)"/>
    <numFmt numFmtId="184" formatCode="_(\$* #,##0.00_);_(\$* \(#,##0.00\);_(\$* \-??_);_(@_)"/>
    <numFmt numFmtId="185" formatCode="#,##0&quot; Sk&quot;;[Red]&quot;-&quot;#,##0&quot; Sk&quot;"/>
    <numFmt numFmtId="186" formatCode="_-* #,##0.00\ &quot;Sk&quot;_-;\-* #,##0.00\ &quot;Sk&quot;_-;_-* &quot;-&quot;??\ &quot;Sk&quot;_-;_-@_-"/>
    <numFmt numFmtId="187" formatCode="_-* #,##0.00&quot; Sk&quot;_-;\-* #,##0.00&quot; Sk&quot;_-;_-* \-??&quot; Sk&quot;_-;_-@_-"/>
    <numFmt numFmtId="188" formatCode="#,##0.00000"/>
    <numFmt numFmtId="189" formatCode="#,##0.000;\-#,##0.000"/>
    <numFmt numFmtId="190" formatCode="#,##0.0000;\-#,##0.0000"/>
  </numFmts>
  <fonts count="88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Trebuchet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0"/>
      <color indexed="10"/>
      <name val="Arial"/>
      <family val="2"/>
    </font>
    <font>
      <sz val="10"/>
      <name val="Helv"/>
      <family val="0"/>
    </font>
    <font>
      <sz val="10"/>
      <name val="Arial CE"/>
      <family val="2"/>
    </font>
    <font>
      <b/>
      <sz val="7"/>
      <name val="Letter Gothic CE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8"/>
      <color indexed="10"/>
      <name val="Arial"/>
      <family val="2"/>
    </font>
    <font>
      <sz val="8"/>
      <color indexed="9"/>
      <name val="Arial"/>
      <family val="2"/>
    </font>
    <font>
      <vertAlign val="subscript"/>
      <sz val="10"/>
      <name val="Book Antiqua CE"/>
      <family val="1"/>
    </font>
    <font>
      <b/>
      <sz val="8"/>
      <color indexed="8"/>
      <name val="Arial"/>
      <family val="2"/>
    </font>
    <font>
      <b/>
      <sz val="10"/>
      <color indexed="9"/>
      <name val="MS Sans Serif"/>
      <family val="0"/>
    </font>
    <font>
      <sz val="10"/>
      <color indexed="54"/>
      <name val="SwitzerlandLight"/>
      <family val="0"/>
    </font>
    <font>
      <i/>
      <sz val="10"/>
      <color indexed="23"/>
      <name val="MS Sans Serif"/>
      <family val="0"/>
    </font>
    <font>
      <sz val="8"/>
      <color indexed="17"/>
      <name val="Arial"/>
      <family val="2"/>
    </font>
    <font>
      <b/>
      <sz val="24"/>
      <color indexed="8"/>
      <name val="MS Sans Serif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Book Antiqua CE"/>
      <family val="1"/>
    </font>
    <font>
      <u val="single"/>
      <sz val="8"/>
      <color indexed="12"/>
      <name val="Trebuchet MS"/>
      <family val="0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1"/>
      <name val="Arial CE"/>
      <family val="2"/>
    </font>
    <font>
      <sz val="8"/>
      <color indexed="19"/>
      <name val="Arial"/>
      <family val="2"/>
    </font>
    <font>
      <sz val="11"/>
      <color indexed="19"/>
      <name val="Calibri"/>
      <family val="2"/>
    </font>
    <font>
      <b/>
      <sz val="8"/>
      <color indexed="9"/>
      <name val="Arial"/>
      <family val="2"/>
    </font>
    <font>
      <b/>
      <i/>
      <sz val="10"/>
      <name val="Arial CE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u val="single"/>
      <sz val="12"/>
      <color indexed="10"/>
      <name val="Arial CE"/>
      <family val="2"/>
    </font>
    <font>
      <b/>
      <sz val="18"/>
      <color indexed="8"/>
      <name val="Arial"/>
      <family val="2"/>
    </font>
    <font>
      <sz val="10"/>
      <name val="MS Sans Serif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16"/>
      <name val="MS Sans Serif"/>
      <family val="0"/>
    </font>
    <font>
      <sz val="8"/>
      <color indexed="43"/>
      <name val="Trebuchet MS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sz val="10"/>
      <color indexed="10"/>
      <name val="MS Sans Serif"/>
      <family val="0"/>
    </font>
    <font>
      <sz val="10"/>
      <color rgb="FFFF0000"/>
      <name val="MS Sans Serif"/>
      <family val="0"/>
    </font>
  </fonts>
  <fills count="6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50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6" fillId="0" borderId="0" applyProtection="0">
      <alignment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36" fillId="0" borderId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Protection="0">
      <alignment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1">
      <alignment vertical="center"/>
      <protection/>
    </xf>
    <xf numFmtId="0" fontId="1" fillId="0" borderId="0" applyFill="0" applyBorder="0">
      <alignment vertical="center"/>
      <protection/>
    </xf>
    <xf numFmtId="172" fontId="37" fillId="0" borderId="1">
      <alignment/>
      <protection/>
    </xf>
    <xf numFmtId="172" fontId="37" fillId="0" borderId="1">
      <alignment/>
      <protection/>
    </xf>
    <xf numFmtId="185" fontId="37" fillId="0" borderId="2">
      <alignment/>
      <protection/>
    </xf>
    <xf numFmtId="185" fontId="37" fillId="0" borderId="2">
      <alignment/>
      <protection/>
    </xf>
    <xf numFmtId="0" fontId="1" fillId="0" borderId="1" applyFill="0">
      <alignment/>
      <protection/>
    </xf>
    <xf numFmtId="173" fontId="1" fillId="0" borderId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3" borderId="0" applyNumberFormat="0" applyBorder="0" applyAlignment="0" applyProtection="0"/>
    <xf numFmtId="0" fontId="4" fillId="8" borderId="0" applyNumberFormat="0" applyBorder="0" applyAlignment="0" applyProtection="0"/>
    <xf numFmtId="0" fontId="4" fillId="26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38" fillId="0" borderId="0" applyNumberFormat="0" applyFill="0" applyBorder="0">
      <alignment vertical="top" wrapText="1"/>
      <protection locked="0"/>
    </xf>
    <xf numFmtId="0" fontId="39" fillId="41" borderId="0" applyNumberFormat="0" applyBorder="0">
      <alignment vertical="top" wrapText="1"/>
      <protection locked="0"/>
    </xf>
    <xf numFmtId="0" fontId="39" fillId="42" borderId="0" applyNumberFormat="0" applyBorder="0">
      <alignment vertical="top" wrapText="1"/>
      <protection locked="0"/>
    </xf>
    <xf numFmtId="0" fontId="38" fillId="43" borderId="0" applyNumberFormat="0" applyBorder="0">
      <alignment vertical="top" wrapText="1"/>
      <protection locked="0"/>
    </xf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40" fillId="47" borderId="0" applyNumberFormat="0" applyBorder="0" applyAlignment="0" applyProtection="0"/>
    <xf numFmtId="0" fontId="5" fillId="21" borderId="3" applyNumberFormat="0" applyAlignment="0" applyProtection="0"/>
    <xf numFmtId="0" fontId="1" fillId="27" borderId="4" applyNumberFormat="0" applyProtection="0">
      <alignment horizontal="center" vertical="top"/>
    </xf>
    <xf numFmtId="0" fontId="41" fillId="2" borderId="5" applyNumberFormat="0" applyAlignment="0" applyProtection="0"/>
    <xf numFmtId="0" fontId="18" fillId="0" borderId="6" applyNumberFormat="0" applyFill="0" applyAlignment="0" applyProtection="0"/>
    <xf numFmtId="4" fontId="36" fillId="0" borderId="0" applyBorder="0" applyProtection="0">
      <alignment/>
    </xf>
    <xf numFmtId="4" fontId="36" fillId="10" borderId="0">
      <alignment/>
      <protection/>
    </xf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>
      <alignment/>
      <protection/>
    </xf>
    <xf numFmtId="0" fontId="29" fillId="0" borderId="10" applyProtection="0">
      <alignment horizontal="center" vertical="top" wrapText="1"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2" fillId="0" borderId="0">
      <alignment/>
      <protection/>
    </xf>
    <xf numFmtId="0" fontId="11" fillId="48" borderId="11" applyNumberFormat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4" fillId="51" borderId="0" applyNumberFormat="0" applyBorder="0">
      <alignment vertical="top" wrapText="1"/>
      <protection locked="0"/>
    </xf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>
      <alignment vertical="top" wrapText="1"/>
      <protection locked="0"/>
    </xf>
    <xf numFmtId="0" fontId="47" fillId="52" borderId="0" applyNumberFormat="0" applyBorder="0" applyAlignment="0" applyProtection="0"/>
    <xf numFmtId="0" fontId="48" fillId="0" borderId="0" applyNumberFormat="0" applyFill="0" applyBorder="0">
      <alignment vertical="top" wrapText="1"/>
      <protection locked="0"/>
    </xf>
    <xf numFmtId="0" fontId="49" fillId="0" borderId="12" applyNumberFormat="0" applyFill="0" applyAlignment="0" applyProtection="0"/>
    <xf numFmtId="0" fontId="50" fillId="0" borderId="8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0" borderId="0">
      <alignment horizontal="center" vertical="center" wrapText="1"/>
      <protection/>
    </xf>
    <xf numFmtId="170" fontId="36" fillId="0" borderId="0" applyBorder="0" applyProtection="0">
      <alignment/>
    </xf>
    <xf numFmtId="0" fontId="1" fillId="0" borderId="0" applyNumberFormat="0" applyFill="0" applyBorder="0" applyAlignment="0" applyProtection="0"/>
    <xf numFmtId="0" fontId="52" fillId="0" borderId="0" applyAlignment="0">
      <protection/>
    </xf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53" borderId="0" applyNumberFormat="0" applyBorder="0" applyAlignment="0" applyProtection="0"/>
    <xf numFmtId="0" fontId="20" fillId="18" borderId="0" applyNumberFormat="0" applyBorder="0" applyAlignment="0" applyProtection="0"/>
    <xf numFmtId="0" fontId="55" fillId="6" borderId="15" applyNumberFormat="0" applyAlignment="0" applyProtection="0"/>
    <xf numFmtId="0" fontId="0" fillId="9" borderId="16" applyNumberFormat="0" applyFont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4" fillId="35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10" fillId="16" borderId="0" applyNumberFormat="0" applyBorder="0" applyAlignment="0" applyProtection="0"/>
    <xf numFmtId="0" fontId="56" fillId="0" borderId="0" applyNumberFormat="0" applyFill="0" applyBorder="0" applyProtection="0">
      <alignment horizontal="left"/>
    </xf>
    <xf numFmtId="0" fontId="15" fillId="10" borderId="17" applyNumberFormat="0" applyAlignment="0" applyProtection="0"/>
    <xf numFmtId="0" fontId="11" fillId="48" borderId="11" applyNumberFormat="0" applyAlignment="0" applyProtection="0"/>
    <xf numFmtId="0" fontId="11" fillId="56" borderId="11" applyNumberFormat="0" applyAlignment="0" applyProtection="0"/>
    <xf numFmtId="0" fontId="11" fillId="56" borderId="11" applyNumberFormat="0" applyAlignment="0" applyProtection="0"/>
    <xf numFmtId="0" fontId="11" fillId="48" borderId="11" applyNumberFormat="0" applyAlignment="0" applyProtection="0"/>
    <xf numFmtId="0" fontId="1" fillId="0" borderId="18" applyNumberFormat="0" applyFill="0" applyAlignment="0" applyProtection="0"/>
    <xf numFmtId="0" fontId="1" fillId="24" borderId="19" applyNumberFormat="0" applyAlignment="0" applyProtection="0"/>
    <xf numFmtId="0" fontId="1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3" fillId="0" borderId="0" applyFill="0" applyBorder="0" applyAlignment="0" applyProtection="0"/>
    <xf numFmtId="187" fontId="1" fillId="0" borderId="0" applyFill="0" applyBorder="0" applyAlignment="0" applyProtection="0"/>
    <xf numFmtId="186" fontId="36" fillId="0" borderId="0" applyFont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49" fontId="36" fillId="0" borderId="20" applyBorder="0" applyProtection="0">
      <alignment horizontal="left"/>
    </xf>
    <xf numFmtId="170" fontId="36" fillId="0" borderId="0" applyBorder="0" applyProtection="0">
      <alignment/>
    </xf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57" fillId="0" borderId="0" applyNumberFormat="0" applyFill="0" applyBorder="0" applyAlignment="0" applyProtection="0"/>
    <xf numFmtId="49" fontId="58" fillId="0" borderId="0" applyBorder="0" applyProtection="0">
      <alignment/>
    </xf>
    <xf numFmtId="0" fontId="36" fillId="0" borderId="20" applyBorder="0" applyProtection="0">
      <alignment horizontal="left"/>
    </xf>
    <xf numFmtId="0" fontId="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36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0" fillId="0" borderId="0" applyAlignment="0">
      <protection locked="0"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 applyAlignment="0">
      <protection locked="0"/>
    </xf>
    <xf numFmtId="0" fontId="3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Alignment="0"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Alignment="0"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4" borderId="16" applyNumberFormat="0" applyAlignment="0" applyProtection="0"/>
    <xf numFmtId="0" fontId="18" fillId="0" borderId="21" applyNumberFormat="0" applyFill="0" applyAlignment="0" applyProtection="0"/>
    <xf numFmtId="0" fontId="61" fillId="57" borderId="22" applyNumberFormat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4" fillId="0" borderId="23">
      <alignment horizontal="center" vertical="center" wrapText="1"/>
      <protection/>
    </xf>
    <xf numFmtId="0" fontId="62" fillId="0" borderId="24">
      <alignment/>
      <protection/>
    </xf>
    <xf numFmtId="0" fontId="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9" borderId="16" applyNumberFormat="0" applyFont="0" applyAlignment="0" applyProtection="0"/>
    <xf numFmtId="0" fontId="3" fillId="58" borderId="16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9" fontId="64" fillId="0" borderId="0">
      <alignment/>
      <protection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7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7" fillId="0" borderId="0">
      <alignment/>
      <protection/>
    </xf>
    <xf numFmtId="0" fontId="0" fillId="0" borderId="0" applyNumberFormat="0" applyFill="0" applyBorder="0">
      <alignment vertical="top" wrapText="1"/>
      <protection locked="0"/>
    </xf>
    <xf numFmtId="0" fontId="36" fillId="0" borderId="0" applyProtection="0">
      <alignment/>
    </xf>
    <xf numFmtId="0" fontId="21" fillId="10" borderId="3" applyNumberFormat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3" fontId="68" fillId="0" borderId="26">
      <alignment horizontal="left"/>
      <protection/>
    </xf>
    <xf numFmtId="182" fontId="30" fillId="0" borderId="27">
      <alignment vertical="top" wrapText="1"/>
      <protection locked="0"/>
    </xf>
    <xf numFmtId="3" fontId="68" fillId="0" borderId="26">
      <alignment horizontal="left"/>
      <protection/>
    </xf>
    <xf numFmtId="3" fontId="68" fillId="0" borderId="28">
      <alignment horizontal="right"/>
      <protection/>
    </xf>
    <xf numFmtId="0" fontId="37" fillId="0" borderId="0" applyBorder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4">
      <alignment vertical="center"/>
      <protection/>
    </xf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3" fillId="0" borderId="29" applyNumberFormat="0" applyFill="0" applyAlignment="0" applyProtection="0"/>
    <xf numFmtId="0" fontId="5" fillId="21" borderId="3" applyNumberFormat="0" applyAlignment="0" applyProtection="0"/>
    <xf numFmtId="0" fontId="5" fillId="22" borderId="3" applyNumberFormat="0" applyAlignment="0" applyProtection="0"/>
    <xf numFmtId="0" fontId="69" fillId="0" borderId="0">
      <alignment/>
      <protection/>
    </xf>
    <xf numFmtId="0" fontId="69" fillId="0" borderId="0">
      <alignment horizontal="center"/>
      <protection/>
    </xf>
    <xf numFmtId="0" fontId="36" fillId="0" borderId="0">
      <alignment/>
      <protection/>
    </xf>
    <xf numFmtId="0" fontId="21" fillId="10" borderId="3" applyNumberFormat="0" applyAlignment="0" applyProtection="0"/>
    <xf numFmtId="0" fontId="21" fillId="5" borderId="3" applyNumberFormat="0" applyAlignment="0" applyProtection="0"/>
    <xf numFmtId="3" fontId="24" fillId="0" borderId="0">
      <alignment/>
      <protection/>
    </xf>
    <xf numFmtId="0" fontId="25" fillId="0" borderId="0" applyNumberFormat="0" applyFill="0" applyBorder="0" applyAlignment="0" applyProtection="0"/>
    <xf numFmtId="0" fontId="15" fillId="10" borderId="17" applyNumberFormat="0" applyAlignment="0" applyProtection="0"/>
    <xf numFmtId="0" fontId="15" fillId="5" borderId="1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>
      <alignment vertical="top" wrapText="1"/>
      <protection locked="0"/>
    </xf>
    <xf numFmtId="0" fontId="40" fillId="0" borderId="0" applyNumberFormat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5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0" borderId="0" applyNumberFormat="0" applyBorder="0" applyAlignment="0" applyProtection="0"/>
    <xf numFmtId="0" fontId="4" fillId="38" borderId="0" applyNumberFormat="0" applyBorder="0" applyAlignment="0" applyProtection="0"/>
    <xf numFmtId="0" fontId="4" fillId="61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37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55" borderId="0" applyNumberFormat="0" applyBorder="0" applyAlignment="0" applyProtection="0"/>
    <xf numFmtId="0" fontId="4" fillId="6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2" borderId="0" applyNumberFormat="0" applyBorder="0" applyAlignment="0" applyProtection="0"/>
    <xf numFmtId="0" fontId="4" fillId="30" borderId="0" applyNumberFormat="0" applyBorder="0" applyAlignment="0" applyProtection="0"/>
  </cellStyleXfs>
  <cellXfs count="101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/>
    </xf>
    <xf numFmtId="0" fontId="2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 vertical="top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 vertical="top"/>
      <protection/>
    </xf>
    <xf numFmtId="0" fontId="23" fillId="65" borderId="26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/>
      <protection/>
    </xf>
    <xf numFmtId="4" fontId="28" fillId="0" borderId="26" xfId="0" applyNumberFormat="1" applyFont="1" applyBorder="1" applyAlignment="1" applyProtection="1">
      <alignment horizontal="right"/>
      <protection/>
    </xf>
    <xf numFmtId="0" fontId="32" fillId="0" borderId="26" xfId="0" applyFont="1" applyBorder="1" applyAlignment="1" applyProtection="1">
      <alignment horizontal="left" vertical="center" wrapText="1"/>
      <protection/>
    </xf>
    <xf numFmtId="4" fontId="32" fillId="0" borderId="26" xfId="0" applyNumberFormat="1" applyFont="1" applyBorder="1" applyAlignment="1" applyProtection="1">
      <alignment horizontal="right" vertical="center"/>
      <protection/>
    </xf>
    <xf numFmtId="168" fontId="32" fillId="0" borderId="26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right" vertical="center"/>
    </xf>
    <xf numFmtId="168" fontId="33" fillId="0" borderId="26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top"/>
    </xf>
    <xf numFmtId="4" fontId="34" fillId="0" borderId="0" xfId="0" applyNumberFormat="1" applyFont="1" applyAlignment="1">
      <alignment horizontal="right" vertical="top"/>
    </xf>
    <xf numFmtId="0" fontId="71" fillId="23" borderId="0" xfId="404" applyFont="1" applyFill="1" applyAlignment="1" applyProtection="1">
      <alignment horizontal="left" vertical="center"/>
      <protection/>
    </xf>
    <xf numFmtId="0" fontId="72" fillId="23" borderId="0" xfId="404" applyFont="1" applyFill="1" applyAlignment="1" applyProtection="1">
      <alignment horizontal="left" vertical="center"/>
      <protection/>
    </xf>
    <xf numFmtId="0" fontId="73" fillId="23" borderId="0" xfId="404" applyFont="1" applyFill="1" applyAlignment="1" applyProtection="1">
      <alignment horizontal="left" vertical="center"/>
      <protection/>
    </xf>
    <xf numFmtId="0" fontId="74" fillId="23" borderId="0" xfId="251" applyFont="1" applyFill="1" applyAlignment="1" applyProtection="1">
      <alignment horizontal="left" vertical="center"/>
      <protection/>
    </xf>
    <xf numFmtId="0" fontId="19" fillId="23" borderId="0" xfId="404" applyFont="1" applyFill="1" applyAlignment="1">
      <alignment horizontal="left" vertical="top"/>
      <protection locked="0"/>
    </xf>
    <xf numFmtId="0" fontId="19" fillId="23" borderId="0" xfId="404" applyFill="1" applyAlignment="1">
      <alignment horizontal="left" vertical="top"/>
      <protection locked="0"/>
    </xf>
    <xf numFmtId="0" fontId="19" fillId="0" borderId="0" xfId="404" applyAlignment="1">
      <alignment horizontal="left" vertical="top"/>
      <protection locked="0"/>
    </xf>
    <xf numFmtId="0" fontId="19" fillId="0" borderId="0" xfId="404" applyFont="1" applyAlignment="1">
      <alignment horizontal="left" vertical="top"/>
      <protection locked="0"/>
    </xf>
    <xf numFmtId="0" fontId="19" fillId="0" borderId="0" xfId="404" applyFont="1" applyAlignment="1">
      <alignment horizontal="left" vertical="center"/>
      <protection locked="0"/>
    </xf>
    <xf numFmtId="0" fontId="19" fillId="0" borderId="32" xfId="404" applyBorder="1" applyAlignment="1">
      <alignment horizontal="left" vertical="top"/>
      <protection locked="0"/>
    </xf>
    <xf numFmtId="0" fontId="19" fillId="0" borderId="24" xfId="404" applyBorder="1" applyAlignment="1">
      <alignment horizontal="left" vertical="top"/>
      <protection locked="0"/>
    </xf>
    <xf numFmtId="0" fontId="19" fillId="0" borderId="33" xfId="404" applyBorder="1" applyAlignment="1">
      <alignment horizontal="left" vertical="top"/>
      <protection locked="0"/>
    </xf>
    <xf numFmtId="0" fontId="19" fillId="0" borderId="34" xfId="404" applyBorder="1" applyAlignment="1">
      <alignment horizontal="left" vertical="top"/>
      <protection locked="0"/>
    </xf>
    <xf numFmtId="0" fontId="19" fillId="0" borderId="35" xfId="404" applyBorder="1" applyAlignment="1">
      <alignment horizontal="left" vertical="top"/>
      <protection locked="0"/>
    </xf>
    <xf numFmtId="0" fontId="77" fillId="0" borderId="0" xfId="404" applyFont="1" applyAlignment="1" applyProtection="1">
      <alignment horizontal="left" vertical="top"/>
      <protection/>
    </xf>
    <xf numFmtId="0" fontId="19" fillId="0" borderId="0" xfId="404" applyAlignment="1" applyProtection="1">
      <alignment horizontal="left" vertical="top"/>
      <protection/>
    </xf>
    <xf numFmtId="0" fontId="78" fillId="0" borderId="0" xfId="404" applyFont="1" applyAlignment="1" applyProtection="1">
      <alignment horizontal="left" vertical="center"/>
      <protection/>
    </xf>
    <xf numFmtId="0" fontId="79" fillId="0" borderId="0" xfId="404" applyFont="1" applyAlignment="1">
      <alignment horizontal="left" vertical="center"/>
      <protection locked="0"/>
    </xf>
    <xf numFmtId="0" fontId="77" fillId="0" borderId="0" xfId="404" applyFont="1" applyAlignment="1">
      <alignment horizontal="left" vertical="center"/>
      <protection locked="0"/>
    </xf>
    <xf numFmtId="0" fontId="78" fillId="0" borderId="0" xfId="404" applyFont="1" applyAlignment="1">
      <alignment horizontal="left" vertical="center"/>
      <protection locked="0"/>
    </xf>
    <xf numFmtId="171" fontId="78" fillId="0" borderId="0" xfId="404" applyNumberFormat="1" applyFont="1" applyAlignment="1">
      <alignment horizontal="left" vertical="center"/>
      <protection locked="0"/>
    </xf>
    <xf numFmtId="0" fontId="77" fillId="0" borderId="0" xfId="404" applyFont="1" applyAlignment="1" applyProtection="1">
      <alignment horizontal="left" vertical="center"/>
      <protection/>
    </xf>
    <xf numFmtId="0" fontId="19" fillId="0" borderId="36" xfId="404" applyBorder="1" applyAlignment="1">
      <alignment horizontal="left" vertical="top"/>
      <protection locked="0"/>
    </xf>
    <xf numFmtId="0" fontId="80" fillId="0" borderId="0" xfId="404" applyFont="1" applyAlignment="1">
      <alignment horizontal="left" vertical="center"/>
      <protection locked="0"/>
    </xf>
    <xf numFmtId="0" fontId="19" fillId="0" borderId="34" xfId="404" applyBorder="1" applyAlignment="1">
      <alignment horizontal="left" vertical="center"/>
      <protection locked="0"/>
    </xf>
    <xf numFmtId="0" fontId="19" fillId="0" borderId="35" xfId="404" applyBorder="1" applyAlignment="1">
      <alignment horizontal="left" vertical="center"/>
      <protection locked="0"/>
    </xf>
    <xf numFmtId="0" fontId="81" fillId="0" borderId="18" xfId="404" applyFont="1" applyBorder="1" applyAlignment="1">
      <alignment horizontal="left" vertical="center"/>
      <protection locked="0"/>
    </xf>
    <xf numFmtId="0" fontId="19" fillId="0" borderId="18" xfId="404" applyBorder="1" applyAlignment="1">
      <alignment horizontal="left" vertical="center"/>
      <protection locked="0"/>
    </xf>
    <xf numFmtId="0" fontId="82" fillId="0" borderId="34" xfId="404" applyFont="1" applyBorder="1" applyAlignment="1">
      <alignment horizontal="left" vertical="center"/>
      <protection locked="0"/>
    </xf>
    <xf numFmtId="0" fontId="82" fillId="0" borderId="0" xfId="404" applyFont="1" applyAlignment="1">
      <alignment horizontal="left" vertical="center"/>
      <protection locked="0"/>
    </xf>
    <xf numFmtId="0" fontId="82" fillId="0" borderId="0" xfId="404" applyFont="1" applyAlignment="1">
      <alignment horizontal="center" vertical="center"/>
      <protection locked="0"/>
    </xf>
    <xf numFmtId="0" fontId="82" fillId="0" borderId="35" xfId="404" applyFont="1" applyBorder="1" applyAlignment="1">
      <alignment horizontal="left" vertical="center"/>
      <protection locked="0"/>
    </xf>
    <xf numFmtId="0" fontId="19" fillId="10" borderId="0" xfId="404" applyFill="1" applyAlignment="1">
      <alignment horizontal="left" vertical="center"/>
      <protection locked="0"/>
    </xf>
    <xf numFmtId="0" fontId="79" fillId="10" borderId="37" xfId="404" applyFont="1" applyFill="1" applyBorder="1" applyAlignment="1">
      <alignment horizontal="left" vertical="center"/>
      <protection locked="0"/>
    </xf>
    <xf numFmtId="0" fontId="19" fillId="10" borderId="38" xfId="404" applyFill="1" applyBorder="1" applyAlignment="1">
      <alignment horizontal="left" vertical="center"/>
      <protection locked="0"/>
    </xf>
    <xf numFmtId="0" fontId="79" fillId="10" borderId="38" xfId="404" applyFont="1" applyFill="1" applyBorder="1" applyAlignment="1">
      <alignment horizontal="center" vertical="center"/>
      <protection locked="0"/>
    </xf>
    <xf numFmtId="0" fontId="84" fillId="0" borderId="39" xfId="404" applyFont="1" applyBorder="1" applyAlignment="1">
      <alignment horizontal="left" vertical="center"/>
      <protection locked="0"/>
    </xf>
    <xf numFmtId="0" fontId="19" fillId="0" borderId="40" xfId="404" applyBorder="1" applyAlignment="1">
      <alignment horizontal="left" vertical="center"/>
      <protection locked="0"/>
    </xf>
    <xf numFmtId="0" fontId="19" fillId="0" borderId="41" xfId="404" applyBorder="1" applyAlignment="1">
      <alignment horizontal="left" vertical="center"/>
      <protection locked="0"/>
    </xf>
    <xf numFmtId="0" fontId="19" fillId="0" borderId="42" xfId="404" applyBorder="1" applyAlignment="1">
      <alignment horizontal="left" vertical="top"/>
      <protection locked="0"/>
    </xf>
    <xf numFmtId="0" fontId="19" fillId="0" borderId="43" xfId="404" applyBorder="1" applyAlignment="1">
      <alignment horizontal="left" vertical="top"/>
      <protection locked="0"/>
    </xf>
    <xf numFmtId="0" fontId="85" fillId="0" borderId="44" xfId="404" applyFont="1" applyBorder="1" applyAlignment="1">
      <alignment horizontal="left" vertical="center"/>
      <protection locked="0"/>
    </xf>
    <xf numFmtId="0" fontId="19" fillId="0" borderId="45" xfId="404" applyBorder="1" applyAlignment="1">
      <alignment horizontal="left" vertical="center"/>
      <protection locked="0"/>
    </xf>
    <xf numFmtId="0" fontId="85" fillId="0" borderId="45" xfId="404" applyFont="1" applyBorder="1" applyAlignment="1">
      <alignment horizontal="left" vertical="center"/>
      <protection locked="0"/>
    </xf>
    <xf numFmtId="0" fontId="19" fillId="0" borderId="46" xfId="404" applyBorder="1" applyAlignment="1">
      <alignment horizontal="left" vertical="center"/>
      <protection locked="0"/>
    </xf>
    <xf numFmtId="0" fontId="19" fillId="0" borderId="47" xfId="404" applyBorder="1" applyAlignment="1">
      <alignment horizontal="left" vertical="center"/>
      <protection locked="0"/>
    </xf>
    <xf numFmtId="0" fontId="19" fillId="0" borderId="48" xfId="404" applyBorder="1" applyAlignment="1">
      <alignment horizontal="left" vertical="center"/>
      <protection locked="0"/>
    </xf>
    <xf numFmtId="0" fontId="19" fillId="0" borderId="49" xfId="404" applyBorder="1" applyAlignment="1">
      <alignment horizontal="left" vertical="center"/>
      <protection locked="0"/>
    </xf>
    <xf numFmtId="4" fontId="87" fillId="0" borderId="0" xfId="0" applyNumberFormat="1" applyFont="1" applyAlignment="1">
      <alignment horizontal="right" vertical="top"/>
    </xf>
    <xf numFmtId="0" fontId="32" fillId="0" borderId="26" xfId="0" applyFont="1" applyBorder="1" applyAlignment="1" applyProtection="1">
      <alignment horizontal="left" vertical="center" wrapText="1"/>
      <protection/>
    </xf>
    <xf numFmtId="0" fontId="28" fillId="66" borderId="26" xfId="0" applyFont="1" applyFill="1" applyBorder="1" applyAlignment="1" applyProtection="1">
      <alignment horizontal="left" wrapText="1"/>
      <protection/>
    </xf>
    <xf numFmtId="0" fontId="32" fillId="66" borderId="26" xfId="0" applyFont="1" applyFill="1" applyBorder="1" applyAlignment="1" applyProtection="1">
      <alignment horizontal="left" vertical="center" wrapText="1"/>
      <protection/>
    </xf>
    <xf numFmtId="0" fontId="33" fillId="66" borderId="26" xfId="0" applyFont="1" applyFill="1" applyBorder="1" applyAlignment="1">
      <alignment horizontal="left" vertical="center" wrapText="1"/>
    </xf>
    <xf numFmtId="168" fontId="72" fillId="0" borderId="0" xfId="404" applyNumberFormat="1" applyFont="1" applyAlignment="1">
      <alignment horizontal="right" vertical="center"/>
      <protection locked="0"/>
    </xf>
    <xf numFmtId="0" fontId="19" fillId="0" borderId="0" xfId="404" applyFont="1" applyAlignment="1">
      <alignment horizontal="left" vertical="top"/>
      <protection locked="0"/>
    </xf>
    <xf numFmtId="0" fontId="79" fillId="10" borderId="38" xfId="404" applyFont="1" applyFill="1" applyBorder="1" applyAlignment="1">
      <alignment horizontal="left" vertical="center"/>
      <protection locked="0"/>
    </xf>
    <xf numFmtId="0" fontId="19" fillId="10" borderId="38" xfId="404" applyFill="1" applyBorder="1" applyAlignment="1">
      <alignment horizontal="left" vertical="center"/>
      <protection locked="0"/>
    </xf>
    <xf numFmtId="168" fontId="79" fillId="10" borderId="38" xfId="404" applyNumberFormat="1" applyFont="1" applyFill="1" applyBorder="1" applyAlignment="1">
      <alignment horizontal="right" vertical="center"/>
      <protection locked="0"/>
    </xf>
    <xf numFmtId="168" fontId="19" fillId="10" borderId="38" xfId="404" applyNumberFormat="1" applyFill="1" applyBorder="1" applyAlignment="1">
      <alignment horizontal="left" vertical="center"/>
      <protection locked="0"/>
    </xf>
    <xf numFmtId="168" fontId="19" fillId="10" borderId="50" xfId="404" applyNumberFormat="1" applyFill="1" applyBorder="1" applyAlignment="1">
      <alignment horizontal="left" vertical="center"/>
      <protection locked="0"/>
    </xf>
    <xf numFmtId="169" fontId="82" fillId="0" borderId="0" xfId="404" applyNumberFormat="1" applyFont="1" applyAlignment="1">
      <alignment horizontal="right" vertical="center"/>
      <protection locked="0"/>
    </xf>
    <xf numFmtId="0" fontId="82" fillId="0" borderId="0" xfId="404" applyFont="1" applyAlignment="1">
      <alignment horizontal="left" vertical="center"/>
      <protection locked="0"/>
    </xf>
    <xf numFmtId="168" fontId="83" fillId="0" borderId="0" xfId="404" applyNumberFormat="1" applyFont="1" applyAlignment="1">
      <alignment horizontal="right" vertical="center"/>
      <protection locked="0"/>
    </xf>
    <xf numFmtId="0" fontId="75" fillId="0" borderId="0" xfId="404" applyFont="1" applyAlignment="1">
      <alignment horizontal="center" vertical="center"/>
      <protection locked="0"/>
    </xf>
    <xf numFmtId="0" fontId="76" fillId="0" borderId="0" xfId="404" applyFont="1" applyAlignment="1">
      <alignment horizontal="center" vertical="center"/>
      <protection locked="0"/>
    </xf>
    <xf numFmtId="0" fontId="79" fillId="0" borderId="0" xfId="404" applyFont="1" applyAlignment="1">
      <alignment horizontal="left" vertical="center" wrapText="1"/>
      <protection locked="0"/>
    </xf>
    <xf numFmtId="0" fontId="19" fillId="0" borderId="0" xfId="404" applyFont="1" applyAlignment="1">
      <alignment horizontal="left" vertical="top" wrapText="1"/>
      <protection locked="0"/>
    </xf>
    <xf numFmtId="168" fontId="19" fillId="0" borderId="0" xfId="404" applyNumberFormat="1" applyFont="1" applyAlignment="1">
      <alignment horizontal="left" vertical="top"/>
      <protection locked="0"/>
    </xf>
    <xf numFmtId="0" fontId="78" fillId="0" borderId="0" xfId="404" applyFont="1" applyAlignment="1" applyProtection="1">
      <alignment horizontal="left" vertical="center"/>
      <protection/>
    </xf>
    <xf numFmtId="0" fontId="19" fillId="0" borderId="0" xfId="404" applyAlignment="1" applyProtection="1">
      <alignment horizontal="left" vertical="top"/>
      <protection/>
    </xf>
    <xf numFmtId="0" fontId="78" fillId="0" borderId="0" xfId="404" applyFont="1" applyAlignment="1">
      <alignment horizontal="left" vertical="center" wrapText="1"/>
      <protection locked="0"/>
    </xf>
    <xf numFmtId="0" fontId="3" fillId="0" borderId="0" xfId="405" applyAlignment="1">
      <alignment horizontal="left" wrapText="1"/>
      <protection/>
    </xf>
    <xf numFmtId="168" fontId="81" fillId="0" borderId="18" xfId="404" applyNumberFormat="1" applyFont="1" applyBorder="1" applyAlignment="1">
      <alignment horizontal="right" vertical="center"/>
      <protection locked="0"/>
    </xf>
    <xf numFmtId="0" fontId="19" fillId="0" borderId="18" xfId="404" applyBorder="1" applyAlignment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/>
    </xf>
  </cellXfs>
  <cellStyles count="488">
    <cellStyle name="Normal" xfId="0"/>
    <cellStyle name="_0 CP IDEA LM  25.3.2008" xfId="15"/>
    <cellStyle name="_0 CP IDEA LM  25.3.2008_rekapitulácia jasle 05.02.19" xfId="16"/>
    <cellStyle name="_0 CP Just Play 26.05.2008" xfId="17"/>
    <cellStyle name="_0 CP Just Play AB 26.06.2008" xfId="18"/>
    <cellStyle name="_0 CP Letisko" xfId="19"/>
    <cellStyle name="_0 CP Letisko_rekapitulácia jasle 05.02.19" xfId="20"/>
    <cellStyle name="_0 CP PROMENS NITRA 26.2.2008" xfId="21"/>
    <cellStyle name="_0 CP PROMENS NITRA 26.2.2008_rekapitulácia jasle 05.02.19" xfId="22"/>
    <cellStyle name="_0 CP Rekonštrukcia sanatória KOCH 19.3.2008" xfId="23"/>
    <cellStyle name="_0 CP Rekonštrukcia sanatória KOCH 19.3.2008_rekapitulácia jasle 05.02.19" xfId="24"/>
    <cellStyle name="_0 Ponuka Alter. Bot.Ústav SAV BA 23.10.2007" xfId="25"/>
    <cellStyle name="_0 Ponuka Alter. Bot.Ústav SAV BA 23.10.2007_rekapitulácia jasle 05.02.19" xfId="26"/>
    <cellStyle name="_0 Ponuka Botanický Ústav SAV  BA 25.7.2007" xfId="27"/>
    <cellStyle name="_0 Ponuka Botanický Ústav SAV  BA 25.7.2007_rekapitulácia jasle 05.02.19" xfId="28"/>
    <cellStyle name="_305 Rozhlas Promatrix pre SAV (p. Sabo)" xfId="29"/>
    <cellStyle name="_ATT00003" xfId="30"/>
    <cellStyle name="_ATT00003_rekapitulácia jasle 05.02.19" xfId="31"/>
    <cellStyle name="_Idea LM" xfId="32"/>
    <cellStyle name="_Kópia – MAX  PSP nove skladby 27.3.2007" xfId="33"/>
    <cellStyle name="_Kópia – MAX  PSP nove skladby 27.3.2007_rekapitulácia jasle 05.02.19" xfId="34"/>
    <cellStyle name="_Kopie - MAX Skalica" xfId="35"/>
    <cellStyle name="_MAX  PSP nove skladby-investor27.3.2007" xfId="36"/>
    <cellStyle name="_MAX  PSP nove skladby-investor27.3.2007_rekapitulácia jasle 05.02.19" xfId="37"/>
    <cellStyle name="_Predaj?a elekroniky 16.06.2008 index 20" xfId="38"/>
    <cellStyle name="_Predajňa elekroniky 16.06.2008 index 20" xfId="39"/>
    <cellStyle name="_Skalica spolocne investície vzor PD 13.4" xfId="40"/>
    <cellStyle name="_Skalica spolocne investície vzor PD 13.4_rekapitulácia jasle 05.02.19" xfId="41"/>
    <cellStyle name="_SO-02_Vratnica_UK_vykaz" xfId="42"/>
    <cellStyle name="_výkaz-štruktúra+TV" xfId="43"/>
    <cellStyle name="_výkaz-štruktúra+TV_rekapitulácia jasle 05.02.19" xfId="44"/>
    <cellStyle name="_VZT II" xfId="45"/>
    <cellStyle name="_VZT II_rekapitulácia jasle 05.02.19" xfId="46"/>
    <cellStyle name="1 000 Sk" xfId="47"/>
    <cellStyle name="1 000,-  Sk" xfId="48"/>
    <cellStyle name="1 000,- K?" xfId="49"/>
    <cellStyle name="1 000,- K? 1" xfId="50"/>
    <cellStyle name="1 000,- K?_rekapitulácia jasle 05.02.19" xfId="51"/>
    <cellStyle name="1 000,- Kč" xfId="52"/>
    <cellStyle name="1 000,- Sk" xfId="53"/>
    <cellStyle name="1000 Sk_fakturuj99" xfId="54"/>
    <cellStyle name="20 % – Zvýrazn?ní1" xfId="55"/>
    <cellStyle name="20 % – Zvýrazn?ní2" xfId="56"/>
    <cellStyle name="20 % – Zvýrazn?ní3" xfId="57"/>
    <cellStyle name="20 % – Zvýrazn?ní4" xfId="58"/>
    <cellStyle name="20 % – Zvýrazn?ní5" xfId="59"/>
    <cellStyle name="20 % – Zvýrazn?ní6" xfId="60"/>
    <cellStyle name="20 % – Zvýraznění1" xfId="61"/>
    <cellStyle name="20 % – Zvýraznění1 2" xfId="62"/>
    <cellStyle name="20 % – Zvýraznění2" xfId="63"/>
    <cellStyle name="20 % – Zvýraznění2 2" xfId="64"/>
    <cellStyle name="20 % – Zvýraznění3" xfId="65"/>
    <cellStyle name="20 % – Zvýraznění3 2" xfId="66"/>
    <cellStyle name="20 % – Zvýraznění4" xfId="67"/>
    <cellStyle name="20 % – Zvýraznění4 2" xfId="68"/>
    <cellStyle name="20 % – Zvýraznění5" xfId="69"/>
    <cellStyle name="20 % – Zvýraznění5 2" xfId="70"/>
    <cellStyle name="20 % – Zvýraznění6" xfId="71"/>
    <cellStyle name="20 % – Zvýraznění6 2" xfId="72"/>
    <cellStyle name="20 % - zvýraznenie1" xfId="73"/>
    <cellStyle name="20 % - zvýraznenie1 2" xfId="74"/>
    <cellStyle name="20 % - zvýraznenie2" xfId="75"/>
    <cellStyle name="20 % - zvýraznenie2 2" xfId="76"/>
    <cellStyle name="20 % - zvýraznenie3" xfId="77"/>
    <cellStyle name="20 % - zvýraznenie3 2" xfId="78"/>
    <cellStyle name="20 % - zvýraznenie4" xfId="79"/>
    <cellStyle name="20 % - zvýraznenie4 2" xfId="80"/>
    <cellStyle name="20 % - zvýraznenie5" xfId="81"/>
    <cellStyle name="20 % - zvýraznenie5 2" xfId="82"/>
    <cellStyle name="20 % - zvýraznenie6" xfId="83"/>
    <cellStyle name="20 % - zvýraznenie6 2" xfId="84"/>
    <cellStyle name="20% - 1. jelölőszín" xfId="85"/>
    <cellStyle name="20% - 2. jelölőszín" xfId="86"/>
    <cellStyle name="20% - 3. jelölőszín" xfId="87"/>
    <cellStyle name="20% - 4. jelölőszín" xfId="88"/>
    <cellStyle name="20% - 5. jelölőszín" xfId="89"/>
    <cellStyle name="20% - 6. jelölőszín" xfId="90"/>
    <cellStyle name="20% - Accent1" xfId="91"/>
    <cellStyle name="20% - Accent1 2" xfId="92"/>
    <cellStyle name="20% - Accent1_rekonštrukcia kruháč malavia" xfId="93"/>
    <cellStyle name="20% - Accent2" xfId="94"/>
    <cellStyle name="20% - Accent2 2" xfId="95"/>
    <cellStyle name="20% - Accent2_rekonštrukcia kruháč malavia" xfId="96"/>
    <cellStyle name="20% - Accent3" xfId="97"/>
    <cellStyle name="20% - Accent3 2" xfId="98"/>
    <cellStyle name="20% - Accent3_rekonštrukcia kruháč malavia" xfId="99"/>
    <cellStyle name="20% - Accent4" xfId="100"/>
    <cellStyle name="20% - Accent4 2" xfId="101"/>
    <cellStyle name="20% - Accent4_rekonštrukcia kruháč malavia" xfId="102"/>
    <cellStyle name="20% - Accent5" xfId="103"/>
    <cellStyle name="20% - Accent5 2" xfId="104"/>
    <cellStyle name="20% - Accent6" xfId="105"/>
    <cellStyle name="20% - Accent6 2" xfId="106"/>
    <cellStyle name="20% - Accent6_rekonštrukcia kruháč malavia" xfId="107"/>
    <cellStyle name="40 % – Zvýrazn?ní1" xfId="108"/>
    <cellStyle name="40 % – Zvýrazn?ní2" xfId="109"/>
    <cellStyle name="40 % – Zvýrazn?ní3" xfId="110"/>
    <cellStyle name="40 % – Zvýrazn?ní4" xfId="111"/>
    <cellStyle name="40 % – Zvýrazn?ní5" xfId="112"/>
    <cellStyle name="40 % – Zvýrazn?ní6" xfId="113"/>
    <cellStyle name="40 % – Zvýraznění1" xfId="114"/>
    <cellStyle name="40 % – Zvýraznění1 2" xfId="115"/>
    <cellStyle name="40 % – Zvýraznění2" xfId="116"/>
    <cellStyle name="40 % – Zvýraznění2 2" xfId="117"/>
    <cellStyle name="40 % – Zvýraznění3" xfId="118"/>
    <cellStyle name="40 % – Zvýraznění3 2" xfId="119"/>
    <cellStyle name="40 % – Zvýraznění4" xfId="120"/>
    <cellStyle name="40 % – Zvýraznění4 2" xfId="121"/>
    <cellStyle name="40 % – Zvýraznění5" xfId="122"/>
    <cellStyle name="40 % – Zvýraznění5 2" xfId="123"/>
    <cellStyle name="40 % – Zvýraznění6" xfId="124"/>
    <cellStyle name="40 % – Zvýraznění6 2" xfId="125"/>
    <cellStyle name="40 % - zvýraznenie1" xfId="126"/>
    <cellStyle name="40 % - zvýraznenie1 2" xfId="127"/>
    <cellStyle name="40 % - zvýraznenie2" xfId="128"/>
    <cellStyle name="40 % - zvýraznenie2 2" xfId="129"/>
    <cellStyle name="40 % - zvýraznenie3" xfId="130"/>
    <cellStyle name="40 % - zvýraznenie3 2" xfId="131"/>
    <cellStyle name="40 % - zvýraznenie4" xfId="132"/>
    <cellStyle name="40 % - zvýraznenie4 2" xfId="133"/>
    <cellStyle name="40 % - zvýraznenie5" xfId="134"/>
    <cellStyle name="40 % - zvýraznenie5 2" xfId="135"/>
    <cellStyle name="40 % - zvýraznenie6" xfId="136"/>
    <cellStyle name="40 % - zvýraznenie6 2" xfId="137"/>
    <cellStyle name="40% - 1. jelölőszín" xfId="138"/>
    <cellStyle name="40% - 2. jelölőszín" xfId="139"/>
    <cellStyle name="40% - 3. jelölőszín" xfId="140"/>
    <cellStyle name="40% - 4. jelölőszín" xfId="141"/>
    <cellStyle name="40% - 5. jelölőszín" xfId="142"/>
    <cellStyle name="40% - 6. jelölőszín" xfId="143"/>
    <cellStyle name="40% - Accent1" xfId="144"/>
    <cellStyle name="40% - Accent1 2" xfId="145"/>
    <cellStyle name="40% - Accent1_rekonštrukcia kruháč malavia" xfId="146"/>
    <cellStyle name="40% - Accent2" xfId="147"/>
    <cellStyle name="40% - Accent2 2" xfId="148"/>
    <cellStyle name="40% - Accent3" xfId="149"/>
    <cellStyle name="40% - Accent3 2" xfId="150"/>
    <cellStyle name="40% - Accent4" xfId="151"/>
    <cellStyle name="40% - Accent4 2" xfId="152"/>
    <cellStyle name="40% - Accent4_rekonštrukcia kruháč malavia" xfId="153"/>
    <cellStyle name="40% - Accent5" xfId="154"/>
    <cellStyle name="40% - Accent5 2" xfId="155"/>
    <cellStyle name="40% - Accent5_rekonštrukcia kruháč malavia" xfId="156"/>
    <cellStyle name="40% - Accent6" xfId="157"/>
    <cellStyle name="40% - Accent6 2" xfId="158"/>
    <cellStyle name="40% - Accent6_rekonštrukcia kruháč malavia" xfId="159"/>
    <cellStyle name="60 % – Zvýrazn?ní1" xfId="160"/>
    <cellStyle name="60 % – Zvýrazn?ní2" xfId="161"/>
    <cellStyle name="60 % – Zvýrazn?ní3" xfId="162"/>
    <cellStyle name="60 % – Zvýrazn?ní4" xfId="163"/>
    <cellStyle name="60 % – Zvýrazn?ní5" xfId="164"/>
    <cellStyle name="60 % – Zvýrazn?ní6" xfId="165"/>
    <cellStyle name="60 % – Zvýraznění1" xfId="166"/>
    <cellStyle name="60 % – Zvýraznění2" xfId="167"/>
    <cellStyle name="60 % – Zvýraznění3" xfId="168"/>
    <cellStyle name="60 % – Zvýraznění4" xfId="169"/>
    <cellStyle name="60 % – Zvýraznění5" xfId="170"/>
    <cellStyle name="60 % – Zvýraznění6" xfId="171"/>
    <cellStyle name="60 % - zvýraznenie1" xfId="172"/>
    <cellStyle name="60 % - zvýraznenie1 2" xfId="173"/>
    <cellStyle name="60 % - zvýraznenie2" xfId="174"/>
    <cellStyle name="60 % - zvýraznenie2 2" xfId="175"/>
    <cellStyle name="60 % - zvýraznenie3" xfId="176"/>
    <cellStyle name="60 % - zvýraznenie3 2" xfId="177"/>
    <cellStyle name="60 % - zvýraznenie4" xfId="178"/>
    <cellStyle name="60 % - zvýraznenie4 2" xfId="179"/>
    <cellStyle name="60 % - zvýraznenie5" xfId="180"/>
    <cellStyle name="60 % - zvýraznenie5 2" xfId="181"/>
    <cellStyle name="60 % - zvýraznenie6" xfId="182"/>
    <cellStyle name="60 % - zvýraznenie6 2" xfId="183"/>
    <cellStyle name="60% - 1. jelölőszín" xfId="184"/>
    <cellStyle name="60% - 2. jelölőszín" xfId="185"/>
    <cellStyle name="60% - 3. jelölőszín" xfId="186"/>
    <cellStyle name="60% - 4. jelölőszín" xfId="187"/>
    <cellStyle name="60% - 5. jelölőszín" xfId="188"/>
    <cellStyle name="60% - 6. jelölőszín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Accent" xfId="196"/>
    <cellStyle name="Accent 1" xfId="197"/>
    <cellStyle name="Accent 2" xfId="198"/>
    <cellStyle name="Accent 3" xfId="199"/>
    <cellStyle name="Accent1" xfId="200"/>
    <cellStyle name="Accent2" xfId="201"/>
    <cellStyle name="Accent3" xfId="202"/>
    <cellStyle name="Accent4" xfId="203"/>
    <cellStyle name="Accent5" xfId="204"/>
    <cellStyle name="Accent6" xfId="205"/>
    <cellStyle name="Bad" xfId="206"/>
    <cellStyle name="Bevitel" xfId="207"/>
    <cellStyle name="Bez_názvu1" xfId="208"/>
    <cellStyle name="Calculation" xfId="209"/>
    <cellStyle name="Celkem" xfId="210"/>
    <cellStyle name="CenaJednPolozky" xfId="211"/>
    <cellStyle name="CenaPolozkyCelk" xfId="212"/>
    <cellStyle name="Cím" xfId="213"/>
    <cellStyle name="Címsor 1" xfId="214"/>
    <cellStyle name="Címsor 2" xfId="215"/>
    <cellStyle name="Címsor 3" xfId="216"/>
    <cellStyle name="Címsor 4" xfId="217"/>
    <cellStyle name="Comma [0]_2 Rozpo?et - štandard na výšku SK1" xfId="218"/>
    <cellStyle name="Comma_2 Rozpo?et - štandard na výšku SK1" xfId="219"/>
    <cellStyle name="Currency [0]_2 Rozpo?et - štandard na výšku SK1" xfId="220"/>
    <cellStyle name="Currency_2 Rozpo?et - štandard na výšku SK1" xfId="221"/>
    <cellStyle name="Comma" xfId="222"/>
    <cellStyle name="Comma [0]" xfId="223"/>
    <cellStyle name="čiarky 2" xfId="224"/>
    <cellStyle name="data" xfId="225"/>
    <cellStyle name="daten" xfId="226"/>
    <cellStyle name="Dobrá" xfId="227"/>
    <cellStyle name="Dobrá 2" xfId="228"/>
    <cellStyle name="Dolný index" xfId="229"/>
    <cellStyle name="Ellenőrzőcella" xfId="230"/>
    <cellStyle name="Emphasis 1" xfId="231"/>
    <cellStyle name="Emphasis 2" xfId="232"/>
    <cellStyle name="Emphasis 3" xfId="233"/>
    <cellStyle name="Error" xfId="234"/>
    <cellStyle name="Explanatory Text" xfId="235"/>
    <cellStyle name="Farba_1" xfId="236"/>
    <cellStyle name="Figyelmeztetés" xfId="237"/>
    <cellStyle name="Footnote" xfId="238"/>
    <cellStyle name="Good" xfId="239"/>
    <cellStyle name="Heading" xfId="240"/>
    <cellStyle name="Heading 1" xfId="241"/>
    <cellStyle name="Heading 2" xfId="242"/>
    <cellStyle name="Heading 3" xfId="243"/>
    <cellStyle name="Heading 4" xfId="244"/>
    <cellStyle name="Hivatkozott cella" xfId="245"/>
    <cellStyle name="Hlavička" xfId="246"/>
    <cellStyle name="HmotnJednPolozky" xfId="247"/>
    <cellStyle name="Hodnota sprievodcu dátami" xfId="248"/>
    <cellStyle name="Horný index" xfId="249"/>
    <cellStyle name="Hyperlink" xfId="250"/>
    <cellStyle name="Hypertextové prepojenie_MsCSS -  rekapitulácia, arch.-stav.riešenie a statika Rozpočet 08.02.18 final" xfId="251"/>
    <cellStyle name="Check Cell" xfId="252"/>
    <cellStyle name="Chybn?" xfId="253"/>
    <cellStyle name="Chybně" xfId="254"/>
    <cellStyle name="Input" xfId="255"/>
    <cellStyle name="Jegyzet" xfId="256"/>
    <cellStyle name="Jelölőszín (1)" xfId="257"/>
    <cellStyle name="Jelölőszín (2)" xfId="258"/>
    <cellStyle name="Jelölőszín (3)" xfId="259"/>
    <cellStyle name="Jelölőszín (4)" xfId="260"/>
    <cellStyle name="Jelölőszín (5)" xfId="261"/>
    <cellStyle name="Jelölőszín (6)" xfId="262"/>
    <cellStyle name="Jó" xfId="263"/>
    <cellStyle name="Kategória sprievodcu dátami" xfId="264"/>
    <cellStyle name="Kimenet" xfId="265"/>
    <cellStyle name="Kontrolná bunka" xfId="266"/>
    <cellStyle name="Kontrolná bunka 2" xfId="267"/>
    <cellStyle name="Kontrolní bu?ka" xfId="268"/>
    <cellStyle name="Kontrolní buňka" xfId="269"/>
    <cellStyle name="lehký dolní okraj" xfId="270"/>
    <cellStyle name="Linked Cell" xfId="271"/>
    <cellStyle name="Magyarázó szöveg" xfId="272"/>
    <cellStyle name="Currency" xfId="273"/>
    <cellStyle name="Currency [0]" xfId="274"/>
    <cellStyle name="meny 2" xfId="275"/>
    <cellStyle name="meny 2 2" xfId="276"/>
    <cellStyle name="meny 2_Kópia - CP MS Kollarova Malacky" xfId="277"/>
    <cellStyle name="měny_Hotel rozpočet + vrn+index- len rekapit." xfId="278"/>
    <cellStyle name="Milliers [0]_laroux" xfId="279"/>
    <cellStyle name="Milliers_laroux" xfId="280"/>
    <cellStyle name="MJPolozky" xfId="281"/>
    <cellStyle name="MnozstviPolozky" xfId="282"/>
    <cellStyle name="Monétaire [0]_laroux" xfId="283"/>
    <cellStyle name="Monétaire_laroux" xfId="284"/>
    <cellStyle name="Nadpis 1" xfId="285"/>
    <cellStyle name="Nadpis 1 2" xfId="286"/>
    <cellStyle name="Nadpis 2" xfId="287"/>
    <cellStyle name="Nadpis 2 2" xfId="288"/>
    <cellStyle name="Nadpis 3" xfId="289"/>
    <cellStyle name="Nadpis 3 2" xfId="290"/>
    <cellStyle name="Nadpis 4" xfId="291"/>
    <cellStyle name="Nadpis 4 2" xfId="292"/>
    <cellStyle name="Nadpis sprievodcu dátami" xfId="293"/>
    <cellStyle name="Název" xfId="294"/>
    <cellStyle name="NazevOddilu" xfId="295"/>
    <cellStyle name="NazevPolozky" xfId="296"/>
    <cellStyle name="Názov" xfId="297"/>
    <cellStyle name="Neutral" xfId="298"/>
    <cellStyle name="Neutrálna" xfId="299"/>
    <cellStyle name="Neutrálna 2" xfId="300"/>
    <cellStyle name="Neutrální" xfId="301"/>
    <cellStyle name="Normál 10" xfId="302"/>
    <cellStyle name="Normál 11" xfId="303"/>
    <cellStyle name="Normál 2" xfId="304"/>
    <cellStyle name="Normál 3" xfId="305"/>
    <cellStyle name="Normál 4" xfId="306"/>
    <cellStyle name="Normál 5" xfId="307"/>
    <cellStyle name="Normál 6" xfId="308"/>
    <cellStyle name="Normál 7" xfId="309"/>
    <cellStyle name="Normál 8" xfId="310"/>
    <cellStyle name="Normál 9" xfId="311"/>
    <cellStyle name="Normal_1.2.01 MAIN SUMMARY" xfId="312"/>
    <cellStyle name="Normálna 10" xfId="313"/>
    <cellStyle name="Normálna 2" xfId="314"/>
    <cellStyle name="Normálna 2 2" xfId="315"/>
    <cellStyle name="Normálna 2 3" xfId="316"/>
    <cellStyle name="Normálna 23" xfId="317"/>
    <cellStyle name="Normálna 3" xfId="318"/>
    <cellStyle name="Normálna 4" xfId="319"/>
    <cellStyle name="Normálna 5" xfId="320"/>
    <cellStyle name="normálne 10 4" xfId="321"/>
    <cellStyle name="normálne 11 5" xfId="322"/>
    <cellStyle name="normálne 12" xfId="323"/>
    <cellStyle name="normálne 12 5" xfId="324"/>
    <cellStyle name="normálne 12_173  CP + HMG odovzdat" xfId="325"/>
    <cellStyle name="normálne 13 2" xfId="326"/>
    <cellStyle name="normálne 18" xfId="327"/>
    <cellStyle name="normálne 18 2" xfId="328"/>
    <cellStyle name="normálne 19" xfId="329"/>
    <cellStyle name="normálne 2" xfId="330"/>
    <cellStyle name="normálne 2 10" xfId="331"/>
    <cellStyle name="normálne 2 10 2" xfId="332"/>
    <cellStyle name="normálne 2 10_173  CP + HMG odovzdat" xfId="333"/>
    <cellStyle name="normálne 2 2" xfId="334"/>
    <cellStyle name="normálne 2 2 2" xfId="335"/>
    <cellStyle name="normálne 2 2_173  CP + HMG odovzdat" xfId="336"/>
    <cellStyle name="normálne 2 29" xfId="337"/>
    <cellStyle name="normálne 2 29 2" xfId="338"/>
    <cellStyle name="normálne 2 29_173  CP + HMG odovzdat" xfId="339"/>
    <cellStyle name="normálne 2 3" xfId="340"/>
    <cellStyle name="normálne 2 3 2" xfId="341"/>
    <cellStyle name="normálne 2 31" xfId="342"/>
    <cellStyle name="normálne 2 31 2" xfId="343"/>
    <cellStyle name="normálne 2 31_173  CP + HMG odovzdat" xfId="344"/>
    <cellStyle name="normálne 2 32" xfId="345"/>
    <cellStyle name="normálne 2 32 2" xfId="346"/>
    <cellStyle name="normálne 2 32_173  CP + HMG odovzdat" xfId="347"/>
    <cellStyle name="normálne 2 33" xfId="348"/>
    <cellStyle name="normálne 2 33 2" xfId="349"/>
    <cellStyle name="normálne 2 33_173  CP + HMG odovzdat" xfId="350"/>
    <cellStyle name="normálne 2 34" xfId="351"/>
    <cellStyle name="normálne 2 34 2" xfId="352"/>
    <cellStyle name="normálne 2 34_173  CP + HMG odovzdat" xfId="353"/>
    <cellStyle name="normálne 2 35" xfId="354"/>
    <cellStyle name="normálne 2 35 2" xfId="355"/>
    <cellStyle name="normálne 2 35_173  CP + HMG odovzdat" xfId="356"/>
    <cellStyle name="normálne 2 36" xfId="357"/>
    <cellStyle name="normálne 2 36 2" xfId="358"/>
    <cellStyle name="normálne 2 36_173  CP + HMG odovzdat" xfId="359"/>
    <cellStyle name="normálne 2 37" xfId="360"/>
    <cellStyle name="normálne 2 37 2" xfId="361"/>
    <cellStyle name="normálne 2 37_173  CP + HMG odovzdat" xfId="362"/>
    <cellStyle name="normálne 2 39" xfId="363"/>
    <cellStyle name="normálne 2 39 2" xfId="364"/>
    <cellStyle name="normálne 2 39_173  CP + HMG odovzdat" xfId="365"/>
    <cellStyle name="normálne 2 4" xfId="366"/>
    <cellStyle name="normálne 2 5" xfId="367"/>
    <cellStyle name="normálne 2 6" xfId="368"/>
    <cellStyle name="normálne 2 7" xfId="369"/>
    <cellStyle name="normálne 2 8" xfId="370"/>
    <cellStyle name="normálne 2_173  CP + HMG odovzdat" xfId="371"/>
    <cellStyle name="normálne 20" xfId="372"/>
    <cellStyle name="normálne 25" xfId="373"/>
    <cellStyle name="normálne 27" xfId="374"/>
    <cellStyle name="normálne 3" xfId="375"/>
    <cellStyle name="normálne 3 2" xfId="376"/>
    <cellStyle name="normálne 3 3" xfId="377"/>
    <cellStyle name="normálne 3_173  CP + HMG odovzdat" xfId="378"/>
    <cellStyle name="normálne 35 2" xfId="379"/>
    <cellStyle name="normálne 4" xfId="380"/>
    <cellStyle name="normálne 4 2" xfId="381"/>
    <cellStyle name="normálne 4 2 2" xfId="382"/>
    <cellStyle name="normálne 4 2_173  CP + HMG odovzdat" xfId="383"/>
    <cellStyle name="normálne 4 3" xfId="384"/>
    <cellStyle name="normálne 4 4" xfId="385"/>
    <cellStyle name="normálne 4_173  CP + HMG odovzdat" xfId="386"/>
    <cellStyle name="normálne 40 2" xfId="387"/>
    <cellStyle name="normálne 5" xfId="388"/>
    <cellStyle name="normálne 5 2" xfId="389"/>
    <cellStyle name="normálne 5 2 2" xfId="390"/>
    <cellStyle name="normálne 5_173  CP + HMG odovzdat" xfId="391"/>
    <cellStyle name="normálne 6" xfId="392"/>
    <cellStyle name="normálne 6 2" xfId="393"/>
    <cellStyle name="normálne 6 2 2" xfId="394"/>
    <cellStyle name="normálne 6 2_173  CP + HMG odovzdat" xfId="395"/>
    <cellStyle name="normálne 6_173  CP + HMG odovzdat" xfId="396"/>
    <cellStyle name="normálne 7 2" xfId="397"/>
    <cellStyle name="normálne 7 4" xfId="398"/>
    <cellStyle name="normálne 8 2" xfId="399"/>
    <cellStyle name="normálne 8 2 2" xfId="400"/>
    <cellStyle name="normálne 8 2_173  CP + HMG odovzdat" xfId="401"/>
    <cellStyle name="normálne 9 2" xfId="402"/>
    <cellStyle name="normálne 9 4" xfId="403"/>
    <cellStyle name="normálne_MsCSS -  rekapitulácia, arch.-stav.riešenie a statika Rozpočet 08.02.18 final" xfId="404"/>
    <cellStyle name="normálne_rekapitulácia jasle 05.02.19" xfId="405"/>
    <cellStyle name="normální 2" xfId="406"/>
    <cellStyle name="normální_24.05.2005_Obj_45_Chemosvit_Tachys_VZT" xfId="407"/>
    <cellStyle name="Note" xfId="408"/>
    <cellStyle name="Összesen" xfId="409"/>
    <cellStyle name="Output" xfId="410"/>
    <cellStyle name="Percent_2 Rozpo?et - štandard na výšku SK1" xfId="411"/>
    <cellStyle name="Percent" xfId="412"/>
    <cellStyle name="Percentá 2" xfId="413"/>
    <cellStyle name="Percentá 3" xfId="414"/>
    <cellStyle name="Podhlavička" xfId="415"/>
    <cellStyle name="podkapitola" xfId="416"/>
    <cellStyle name="Položka sprievodcu dátami" xfId="417"/>
    <cellStyle name="Followed Hyperlink" xfId="418"/>
    <cellStyle name="Poznámka" xfId="419"/>
    <cellStyle name="Poznámka 2" xfId="420"/>
    <cellStyle name="Prepojená bunka" xfId="421"/>
    <cellStyle name="Prepojená bunka 2" xfId="422"/>
    <cellStyle name="ProductNo." xfId="423"/>
    <cellStyle name="Propojená bu?ka" xfId="424"/>
    <cellStyle name="Propojená buňka" xfId="425"/>
    <cellStyle name="RH1" xfId="426"/>
    <cellStyle name="Roh sprievodcu dátami" xfId="427"/>
    <cellStyle name="Rossz" xfId="428"/>
    <cellStyle name="Semleges" xfId="429"/>
    <cellStyle name="Sheet Title" xfId="430"/>
    <cellStyle name="Spolu" xfId="431"/>
    <cellStyle name="Spolu 2" xfId="432"/>
    <cellStyle name="Správn?" xfId="433"/>
    <cellStyle name="Správně" xfId="434"/>
    <cellStyle name="Standard_aktuell" xfId="435"/>
    <cellStyle name="Status" xfId="436"/>
    <cellStyle name="Styl 1" xfId="437"/>
    <cellStyle name="Számítás" xfId="438"/>
    <cellStyle name="Štýl 1" xfId="439"/>
    <cellStyle name="Štýl 1 2" xfId="440"/>
    <cellStyle name="Štýl 1_rekapitulácia jasle 05.02.19" xfId="441"/>
    <cellStyle name="tabulka" xfId="442"/>
    <cellStyle name="tabulka cenník" xfId="443"/>
    <cellStyle name="tabulka_rekapitulácia jasle 05.02.19" xfId="444"/>
    <cellStyle name="tabulkaEU" xfId="445"/>
    <cellStyle name="TEXT" xfId="446"/>
    <cellStyle name="Text upozorn?ní" xfId="447"/>
    <cellStyle name="Text upozornění" xfId="448"/>
    <cellStyle name="Text upozornenia" xfId="449"/>
    <cellStyle name="Text upozornenia 2" xfId="450"/>
    <cellStyle name="TEXT1" xfId="451"/>
    <cellStyle name="Title" xfId="452"/>
    <cellStyle name="Titul" xfId="453"/>
    <cellStyle name="Titul 2" xfId="454"/>
    <cellStyle name="Titul_Jasle Malacky_VZT_ROZP" xfId="455"/>
    <cellStyle name="Total" xfId="456"/>
    <cellStyle name="Vstup" xfId="457"/>
    <cellStyle name="Vstup 2" xfId="458"/>
    <cellStyle name="VykazPolozka" xfId="459"/>
    <cellStyle name="VykazPorCisPolozky" xfId="460"/>
    <cellStyle name="VykazVzorec" xfId="461"/>
    <cellStyle name="Výpočet" xfId="462"/>
    <cellStyle name="Výpočet 2" xfId="463"/>
    <cellStyle name="Vyrobok" xfId="464"/>
    <cellStyle name="Výsledok sprievodcu dátami" xfId="465"/>
    <cellStyle name="Výstup" xfId="466"/>
    <cellStyle name="Výstup 2" xfId="467"/>
    <cellStyle name="Vysv?tlující text" xfId="468"/>
    <cellStyle name="Vysvětlující text" xfId="469"/>
    <cellStyle name="Vysvetľujúci text" xfId="470"/>
    <cellStyle name="Vysvetľujúci text 2" xfId="471"/>
    <cellStyle name="Warning" xfId="472"/>
    <cellStyle name="Warning Text" xfId="473"/>
    <cellStyle name="Währung [0]_laroux" xfId="474"/>
    <cellStyle name="Währung_laroux" xfId="475"/>
    <cellStyle name="Zlá" xfId="476"/>
    <cellStyle name="Zlá 2" xfId="477"/>
    <cellStyle name="Zvýrazn?ní 1" xfId="478"/>
    <cellStyle name="Zvýrazn?ní 2" xfId="479"/>
    <cellStyle name="Zvýrazn?ní 3" xfId="480"/>
    <cellStyle name="Zvýrazn?ní 4" xfId="481"/>
    <cellStyle name="Zvýrazn?ní 5" xfId="482"/>
    <cellStyle name="Zvýrazn?ní 6" xfId="483"/>
    <cellStyle name="Zvýraznění 1" xfId="484"/>
    <cellStyle name="Zvýraznění 2" xfId="485"/>
    <cellStyle name="Zvýraznění 3" xfId="486"/>
    <cellStyle name="Zvýraznění 4" xfId="487"/>
    <cellStyle name="Zvýraznění 5" xfId="488"/>
    <cellStyle name="Zvýraznění 6" xfId="489"/>
    <cellStyle name="Zvýraznenie1" xfId="490"/>
    <cellStyle name="Zvýraznenie1 2" xfId="491"/>
    <cellStyle name="Zvýraznenie2" xfId="492"/>
    <cellStyle name="Zvýraznenie2 2" xfId="493"/>
    <cellStyle name="Zvýraznenie3" xfId="494"/>
    <cellStyle name="Zvýraznenie3 2" xfId="495"/>
    <cellStyle name="Zvýraznenie4" xfId="496"/>
    <cellStyle name="Zvýraznenie4 2" xfId="497"/>
    <cellStyle name="Zvýraznenie5" xfId="498"/>
    <cellStyle name="Zvýraznenie5 2" xfId="499"/>
    <cellStyle name="Zvýraznenie6" xfId="500"/>
    <cellStyle name="Zvýraznenie6 2" xfId="5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FD21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pic>
      <xdr:nvPicPr>
        <xdr:cNvPr id="1" name="Obrázok 1" descr="C:\CENKROSplusData\System\Temp\radFD2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Green%20Group\2_SK_Data\Customer\Net%20Pricelist\Vkp_09sk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ktivity\cenn&#237;k%20ta225\Rozpo&#269;et%20RELO_igor_%206_0_ta22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arek\Desktop\bra&#328;o%20&#353;kopek\CP\SO%2001,%20SO%2002,%20SO%2003,%20SO%2004,%20SO%2005,%20SO%2006,%20SO%2007-%20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arek%20Cauner\Desktop\radov&#233;%20RD%20-%20Graniar%20BB\Tender%20RD%20Graniar%201.kolo\rozpo&#269;et%201.kolo\1.&#250;prava%20(nulovka)\juraj%20elektro%20-%200%20CP%20Radov&#233;%20RD%20GRANIAR%20BB%20-%201.&#250;pra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\ISRTS\Templates\Rozpocty\Sablo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Atletick&#253;%20&#353;tadi&#243;n\E1%20Rozpo&#269;tov&#233;%20n&#225;klady%20stavby%20(25.3.202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Atletick&#253;%20&#353;tadi&#243;n\rekon&#353;trukcia%20atletick&#233;ho%20&#353;tati&#243;nu%20MA%20-%20rozpo&#269;et%20do%20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batt und Name"/>
      <sheetName val="Historie"/>
      <sheetName val="Seznam firem"/>
      <sheetName val="Všeob. obch. podm."/>
      <sheetName val="Preisliste FC300"/>
      <sheetName val="Preisliste VLT2800"/>
      <sheetName val="Preisliste VLT5000"/>
      <sheetName val="Preisliste VLT6000"/>
      <sheetName val="Preisliste VLT8000"/>
      <sheetName val="Preisliste FCM 300"/>
      <sheetName val="Preisliste MCD 3000"/>
      <sheetName val="Preisliste MCD 200"/>
      <sheetName val="Start"/>
      <sheetName val="Info"/>
      <sheetName val="View"/>
      <sheetName val="Matrix_ex"/>
      <sheetName val="PL_200V"/>
      <sheetName val="Matrix_changes"/>
      <sheetName val="Matrix"/>
      <sheetName val="Com_txt"/>
      <sheetName val="Com_price"/>
      <sheetName val="TXT"/>
      <sheetName val="Sheet1"/>
    </sheetNames>
    <sheetDataSet>
      <sheetData sheetId="0">
        <row r="2">
          <cell r="E2">
            <v>-1</v>
          </cell>
        </row>
        <row r="12">
          <cell r="D12">
            <v>29.4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 INV"/>
      <sheetName val="Rozpisy PR"/>
      <sheetName val="UVOD"/>
      <sheetName val="zaznamyqsr"/>
      <sheetName val="Identifikačné údaje"/>
      <sheetName val="Rekapitulácia rozpočtu"/>
      <sheetName val="Rekapitulácia skupiny"/>
      <sheetName val="Metalická sieť NTR"/>
      <sheetName val="Testy"/>
      <sheetName val="Databaza"/>
      <sheetName val="Rozpis SPM"/>
      <sheetName val="Vydaný materiál ST"/>
      <sheetName val="SPM"/>
      <sheetName val="Rekapitulácia SPM"/>
      <sheetName val="Rekapitulácia SPM skupiny"/>
      <sheetName val="QSR"/>
    </sheetNames>
    <sheetDataSet>
      <sheetData sheetId="0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  <cell r="L17">
            <v>0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  <sheetData sheetId="1">
        <row r="2">
          <cell r="L2" t="str">
            <v>Množstvo spolu</v>
          </cell>
        </row>
        <row r="4">
          <cell r="B4" t="str">
            <v>11.10</v>
          </cell>
        </row>
        <row r="5">
          <cell r="B5" t="str">
            <v>11.11</v>
          </cell>
          <cell r="L5">
            <v>0</v>
          </cell>
        </row>
        <row r="6">
          <cell r="B6" t="str">
            <v>11.11</v>
          </cell>
        </row>
        <row r="7">
          <cell r="B7" t="str">
            <v>11.11</v>
          </cell>
        </row>
        <row r="8">
          <cell r="B8" t="str">
            <v>11.12</v>
          </cell>
          <cell r="L8">
            <v>0</v>
          </cell>
        </row>
        <row r="9">
          <cell r="B9" t="str">
            <v>11.12</v>
          </cell>
        </row>
        <row r="10">
          <cell r="B10" t="str">
            <v>11.13</v>
          </cell>
          <cell r="L10">
            <v>0</v>
          </cell>
        </row>
        <row r="11">
          <cell r="B11" t="str">
            <v>11.13</v>
          </cell>
        </row>
        <row r="12">
          <cell r="B12" t="str">
            <v>12.10</v>
          </cell>
        </row>
        <row r="13">
          <cell r="B13" t="str">
            <v>12.11</v>
          </cell>
          <cell r="L13">
            <v>0</v>
          </cell>
        </row>
        <row r="14">
          <cell r="B14" t="str">
            <v>12.11</v>
          </cell>
        </row>
        <row r="15">
          <cell r="B15" t="str">
            <v>12.12</v>
          </cell>
          <cell r="L15">
            <v>0</v>
          </cell>
        </row>
        <row r="16">
          <cell r="B16" t="str">
            <v>12.12</v>
          </cell>
        </row>
        <row r="17">
          <cell r="B17" t="str">
            <v>12.13</v>
          </cell>
        </row>
        <row r="18">
          <cell r="B18" t="str">
            <v>12.13</v>
          </cell>
        </row>
        <row r="19">
          <cell r="B19" t="str">
            <v>12.20</v>
          </cell>
        </row>
        <row r="20">
          <cell r="B20" t="str">
            <v>12.21</v>
          </cell>
          <cell r="L20">
            <v>0</v>
          </cell>
        </row>
        <row r="21">
          <cell r="B21" t="str">
            <v>12.21</v>
          </cell>
        </row>
        <row r="22">
          <cell r="B22" t="str">
            <v>12.22</v>
          </cell>
          <cell r="L22">
            <v>0</v>
          </cell>
        </row>
        <row r="23">
          <cell r="B23" t="str">
            <v>12.22</v>
          </cell>
        </row>
        <row r="24">
          <cell r="B24" t="str">
            <v>12.23</v>
          </cell>
          <cell r="L24">
            <v>0</v>
          </cell>
        </row>
        <row r="25">
          <cell r="B25" t="str">
            <v>12.23</v>
          </cell>
        </row>
        <row r="26">
          <cell r="B26" t="str">
            <v>13.10</v>
          </cell>
        </row>
        <row r="27">
          <cell r="B27" t="str">
            <v>13.11</v>
          </cell>
          <cell r="L27">
            <v>0</v>
          </cell>
        </row>
        <row r="28">
          <cell r="B28" t="str">
            <v>13.11</v>
          </cell>
        </row>
        <row r="29">
          <cell r="B29" t="str">
            <v>13.12</v>
          </cell>
          <cell r="L29">
            <v>0</v>
          </cell>
        </row>
        <row r="30">
          <cell r="B30" t="str">
            <v>13.12</v>
          </cell>
        </row>
        <row r="31">
          <cell r="B31" t="str">
            <v>13.13</v>
          </cell>
          <cell r="L31">
            <v>0</v>
          </cell>
        </row>
        <row r="32">
          <cell r="B32" t="str">
            <v>13.13</v>
          </cell>
        </row>
        <row r="33">
          <cell r="B33" t="str">
            <v>13.14</v>
          </cell>
          <cell r="L33">
            <v>0</v>
          </cell>
        </row>
        <row r="34">
          <cell r="B34" t="str">
            <v>13.14</v>
          </cell>
        </row>
        <row r="35">
          <cell r="B35" t="str">
            <v>13.20</v>
          </cell>
        </row>
        <row r="36">
          <cell r="B36" t="str">
            <v>13.21</v>
          </cell>
          <cell r="L36">
            <v>0</v>
          </cell>
        </row>
        <row r="37">
          <cell r="B37" t="str">
            <v>13.21</v>
          </cell>
        </row>
        <row r="38">
          <cell r="B38" t="str">
            <v>13.22</v>
          </cell>
          <cell r="L38">
            <v>0</v>
          </cell>
        </row>
        <row r="39">
          <cell r="B39" t="str">
            <v>13.22</v>
          </cell>
        </row>
        <row r="40">
          <cell r="B40" t="str">
            <v>13.23</v>
          </cell>
          <cell r="L40">
            <v>0</v>
          </cell>
        </row>
        <row r="41">
          <cell r="B41" t="str">
            <v>13.23</v>
          </cell>
        </row>
        <row r="42">
          <cell r="B42" t="str">
            <v>13.24</v>
          </cell>
          <cell r="L42">
            <v>0</v>
          </cell>
        </row>
        <row r="43">
          <cell r="B43" t="str">
            <v>13.24</v>
          </cell>
        </row>
        <row r="44">
          <cell r="B44" t="str">
            <v>14.30</v>
          </cell>
        </row>
        <row r="45">
          <cell r="B45" t="str">
            <v>14.31</v>
          </cell>
          <cell r="L45">
            <v>0</v>
          </cell>
        </row>
        <row r="46">
          <cell r="B46" t="str">
            <v>14.31</v>
          </cell>
        </row>
        <row r="47">
          <cell r="B47" t="str">
            <v>14.32</v>
          </cell>
          <cell r="L47">
            <v>0</v>
          </cell>
        </row>
        <row r="48">
          <cell r="B48" t="str">
            <v>14.32</v>
          </cell>
        </row>
        <row r="49">
          <cell r="B49" t="str">
            <v>14.33</v>
          </cell>
          <cell r="L49">
            <v>0</v>
          </cell>
        </row>
        <row r="50">
          <cell r="B50" t="str">
            <v>14.33</v>
          </cell>
        </row>
        <row r="51">
          <cell r="B51" t="str">
            <v>14.34</v>
          </cell>
          <cell r="L51">
            <v>0</v>
          </cell>
        </row>
        <row r="52">
          <cell r="B52" t="str">
            <v>14.34</v>
          </cell>
        </row>
        <row r="53">
          <cell r="B53" t="str">
            <v>14.35</v>
          </cell>
          <cell r="L53">
            <v>0</v>
          </cell>
        </row>
        <row r="54">
          <cell r="B54" t="str">
            <v>14.35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ODKAZ"/>
      <sheetName val="rekap.list"/>
      <sheetName val="rekap."/>
      <sheetName val="rekap. ALT"/>
      <sheetName val="rekap. SO 01"/>
      <sheetName val="SO 01"/>
      <sheetName val="rekap. SO 01 alt"/>
      <sheetName val="SO 01 alt"/>
      <sheetName val="rekap. SO 02"/>
      <sheetName val="SO 02"/>
      <sheetName val="rekap. SO 03"/>
      <sheetName val="SO 03"/>
      <sheetName val="rekap. SO 04"/>
      <sheetName val="SO 04"/>
      <sheetName val="rekap. SO 05"/>
      <sheetName val="SO 05"/>
      <sheetName val="rekap. SO 06"/>
      <sheetName val="SO 06"/>
      <sheetName val="rekap. SO 07"/>
      <sheetName val="SO 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OLU Rekap."/>
      <sheetName val="Elektro"/>
      <sheetName val="Blesk."/>
      <sheetName val="Prípojka N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 20190062.01B Pol"/>
      <sheetName val="02 20190062.02 Po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Stavba"/>
      <sheetName val="01 20190062.01B Pol"/>
      <sheetName val="02 20190062.02 Pol"/>
      <sheetName val="trávnik"/>
    </sheetNames>
    <sheetDataSet>
      <sheetData sheetId="1">
        <row r="1">
          <cell r="A1" t="str">
            <v>#RTSROZP#</v>
          </cell>
        </row>
        <row r="6">
          <cell r="D6" t="str">
            <v>Bernolákova 5188/1A, 901 01 Malacky,
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702474.09</v>
          </cell>
        </row>
        <row r="26">
          <cell r="G26">
            <v>140494.818</v>
          </cell>
        </row>
        <row r="27">
          <cell r="G27">
            <v>0</v>
          </cell>
        </row>
        <row r="28">
          <cell r="G28">
            <v>702474.09</v>
          </cell>
        </row>
        <row r="29">
          <cell r="G29">
            <v>842968.9079999999</v>
          </cell>
          <cell r="J29" t="str">
            <v>EUR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V23" sqref="AV23"/>
    </sheetView>
  </sheetViews>
  <sheetFormatPr defaultColWidth="10.66015625" defaultRowHeight="14.25" customHeight="1"/>
  <cols>
    <col min="1" max="1" width="6.33203125" style="32" customWidth="1"/>
    <col min="2" max="2" width="1.66796875" style="32" customWidth="1"/>
    <col min="3" max="3" width="4.16015625" style="32" customWidth="1"/>
    <col min="4" max="33" width="2.5" style="32" customWidth="1"/>
    <col min="34" max="34" width="3.33203125" style="32" customWidth="1"/>
    <col min="35" max="37" width="2.5" style="32" customWidth="1"/>
    <col min="38" max="38" width="8.33203125" style="32" customWidth="1"/>
    <col min="39" max="39" width="3.33203125" style="32" customWidth="1"/>
    <col min="40" max="40" width="13.33203125" style="32" customWidth="1"/>
    <col min="41" max="41" width="7.5" style="32" customWidth="1"/>
    <col min="42" max="42" width="4.16015625" style="32" customWidth="1"/>
    <col min="43" max="43" width="1.66796875" style="32" customWidth="1"/>
    <col min="44" max="16384" width="10.66015625" style="33" customWidth="1"/>
  </cols>
  <sheetData>
    <row r="1" spans="1:43" s="31" customFormat="1" ht="22.5" customHeight="1">
      <c r="A1" s="26" t="s">
        <v>30</v>
      </c>
      <c r="B1" s="27"/>
      <c r="C1" s="27"/>
      <c r="D1" s="28" t="s">
        <v>31</v>
      </c>
      <c r="E1" s="27"/>
      <c r="F1" s="27"/>
      <c r="G1" s="27"/>
      <c r="H1" s="27"/>
      <c r="I1" s="27"/>
      <c r="J1" s="27"/>
      <c r="K1" s="29" t="s">
        <v>32</v>
      </c>
      <c r="L1" s="29"/>
      <c r="M1" s="29"/>
      <c r="N1" s="29"/>
      <c r="O1" s="29"/>
      <c r="P1" s="29"/>
      <c r="Q1" s="29"/>
      <c r="R1" s="29"/>
      <c r="S1" s="29"/>
      <c r="T1" s="27"/>
      <c r="U1" s="27"/>
      <c r="V1" s="27"/>
      <c r="W1" s="29" t="s">
        <v>33</v>
      </c>
      <c r="X1" s="29"/>
      <c r="Y1" s="29"/>
      <c r="Z1" s="29"/>
      <c r="AA1" s="29"/>
      <c r="AB1" s="29"/>
      <c r="AC1" s="29"/>
      <c r="AD1" s="29"/>
      <c r="AE1" s="29"/>
      <c r="AF1" s="29"/>
      <c r="AG1" s="27"/>
      <c r="AH1" s="27"/>
      <c r="AI1" s="30"/>
      <c r="AJ1" s="30"/>
      <c r="AK1" s="30"/>
      <c r="AL1" s="30"/>
      <c r="AM1" s="30"/>
      <c r="AN1" s="30"/>
      <c r="AO1" s="30"/>
      <c r="AP1" s="30"/>
      <c r="AQ1" s="30"/>
    </row>
    <row r="2" spans="3:42" s="32" customFormat="1" ht="21" customHeight="1">
      <c r="C2" s="89" t="s">
        <v>34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3" s="32" customFormat="1" ht="7.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7"/>
    </row>
    <row r="4" spans="2:43" s="32" customFormat="1" ht="37.5" customHeight="1">
      <c r="B4" s="38"/>
      <c r="C4" s="90" t="s">
        <v>35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39"/>
    </row>
    <row r="5" spans="2:43" s="32" customFormat="1" ht="15.75" customHeight="1">
      <c r="B5" s="38"/>
      <c r="D5" s="40" t="s">
        <v>36</v>
      </c>
      <c r="E5" s="41"/>
      <c r="F5" s="41"/>
      <c r="G5" s="41"/>
      <c r="H5" s="41"/>
      <c r="I5" s="41"/>
      <c r="J5" s="41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34"/>
      <c r="AQ5" s="39"/>
    </row>
    <row r="6" spans="2:43" s="32" customFormat="1" ht="36.75" customHeight="1">
      <c r="B6" s="38"/>
      <c r="D6" s="43" t="s">
        <v>8</v>
      </c>
      <c r="K6" s="91" t="s">
        <v>26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Q6" s="39"/>
    </row>
    <row r="7" spans="2:43" s="32" customFormat="1" ht="7.5" customHeight="1">
      <c r="B7" s="38"/>
      <c r="AQ7" s="39"/>
    </row>
    <row r="8" spans="2:43" s="32" customFormat="1" ht="15" customHeight="1">
      <c r="B8" s="38"/>
      <c r="D8" s="44" t="s">
        <v>37</v>
      </c>
      <c r="K8" s="45"/>
      <c r="AK8" s="44" t="s">
        <v>38</v>
      </c>
      <c r="AM8" s="33"/>
      <c r="AN8" s="46"/>
      <c r="AQ8" s="39"/>
    </row>
    <row r="9" spans="2:43" s="32" customFormat="1" ht="15" customHeight="1">
      <c r="B9" s="38"/>
      <c r="AQ9" s="39"/>
    </row>
    <row r="10" spans="2:43" s="32" customFormat="1" ht="15" customHeight="1">
      <c r="B10" s="38"/>
      <c r="D10" s="47" t="s">
        <v>9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AK10" s="44" t="s">
        <v>39</v>
      </c>
      <c r="AN10" s="45"/>
      <c r="AQ10" s="39"/>
    </row>
    <row r="11" spans="2:43" s="32" customFormat="1" ht="19.5" customHeight="1">
      <c r="B11" s="38"/>
      <c r="D11" s="41"/>
      <c r="E11" s="42" t="s">
        <v>40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AK11" s="44" t="s">
        <v>41</v>
      </c>
      <c r="AN11" s="45"/>
      <c r="AQ11" s="39"/>
    </row>
    <row r="12" spans="2:43" s="32" customFormat="1" ht="7.5" customHeight="1">
      <c r="B12" s="3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AQ12" s="39"/>
    </row>
    <row r="13" spans="2:43" s="32" customFormat="1" ht="15" customHeight="1">
      <c r="B13" s="38"/>
      <c r="D13" s="47" t="s">
        <v>10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AK13" s="44" t="s">
        <v>39</v>
      </c>
      <c r="AN13" s="45"/>
      <c r="AQ13" s="39"/>
    </row>
    <row r="14" spans="2:43" s="32" customFormat="1" ht="15.75" customHeight="1">
      <c r="B14" s="38"/>
      <c r="D14" s="41"/>
      <c r="E14" s="4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AK14" s="44" t="s">
        <v>41</v>
      </c>
      <c r="AN14" s="45"/>
      <c r="AQ14" s="39"/>
    </row>
    <row r="15" spans="2:43" s="32" customFormat="1" ht="7.5" customHeight="1">
      <c r="B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AQ15" s="39"/>
    </row>
    <row r="16" spans="2:43" ht="15" customHeight="1">
      <c r="B16" s="38"/>
      <c r="D16" s="47" t="s">
        <v>42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AK16" s="44" t="s">
        <v>39</v>
      </c>
      <c r="AN16" s="45"/>
      <c r="AQ16" s="39"/>
    </row>
    <row r="17" spans="2:43" ht="19.5" customHeight="1">
      <c r="B17" s="38"/>
      <c r="D17" s="41"/>
      <c r="E17" s="42" t="s">
        <v>60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AK17" s="44" t="s">
        <v>41</v>
      </c>
      <c r="AN17" s="45"/>
      <c r="AQ17" s="39"/>
    </row>
    <row r="18" spans="2:43" ht="7.5" customHeight="1">
      <c r="B18" s="38"/>
      <c r="AQ18" s="39"/>
    </row>
    <row r="19" spans="2:43" ht="15" customHeight="1">
      <c r="B19" s="38"/>
      <c r="D19" s="44" t="s">
        <v>43</v>
      </c>
      <c r="AK19" s="44" t="s">
        <v>39</v>
      </c>
      <c r="AN19" s="45"/>
      <c r="AQ19" s="39"/>
    </row>
    <row r="20" spans="2:43" ht="26.25" customHeight="1">
      <c r="B20" s="38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44" t="s">
        <v>41</v>
      </c>
      <c r="AN20" s="45"/>
      <c r="AQ20" s="39"/>
    </row>
    <row r="21" spans="2:43" ht="7.5" customHeight="1">
      <c r="B21" s="38"/>
      <c r="AQ21" s="39"/>
    </row>
    <row r="22" spans="2:43" ht="7.5" customHeight="1">
      <c r="B22" s="3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Q22" s="39"/>
    </row>
    <row r="23" spans="2:43" ht="15" customHeight="1">
      <c r="B23" s="38"/>
      <c r="D23" s="49" t="s">
        <v>44</v>
      </c>
      <c r="AK23" s="79">
        <f>'Celková rekapitulácia objektov'!C19</f>
        <v>0</v>
      </c>
      <c r="AL23" s="93"/>
      <c r="AM23" s="93"/>
      <c r="AN23" s="93"/>
      <c r="AO23" s="93"/>
      <c r="AQ23" s="39"/>
    </row>
    <row r="24" spans="2:43" ht="15" customHeight="1">
      <c r="B24" s="38"/>
      <c r="D24" s="49" t="s">
        <v>45</v>
      </c>
      <c r="AK24" s="79">
        <v>0</v>
      </c>
      <c r="AL24" s="80"/>
      <c r="AM24" s="80"/>
      <c r="AN24" s="80"/>
      <c r="AO24" s="80"/>
      <c r="AQ24" s="39"/>
    </row>
    <row r="25" spans="2:43" s="34" customFormat="1" ht="7.5" customHeight="1">
      <c r="B25" s="50"/>
      <c r="AQ25" s="51"/>
    </row>
    <row r="26" spans="2:43" s="34" customFormat="1" ht="27" customHeight="1">
      <c r="B26" s="50"/>
      <c r="D26" s="52" t="s">
        <v>16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98">
        <f>SUM(AK23:AO25)</f>
        <v>0</v>
      </c>
      <c r="AL26" s="99"/>
      <c r="AM26" s="99"/>
      <c r="AN26" s="99"/>
      <c r="AO26" s="99"/>
      <c r="AQ26" s="51"/>
    </row>
    <row r="27" spans="2:43" s="34" customFormat="1" ht="7.5" customHeight="1">
      <c r="B27" s="50"/>
      <c r="AQ27" s="51"/>
    </row>
    <row r="28" spans="2:43" s="34" customFormat="1" ht="15" customHeight="1">
      <c r="B28" s="54"/>
      <c r="D28" s="55" t="s">
        <v>7</v>
      </c>
      <c r="F28" s="55" t="s">
        <v>46</v>
      </c>
      <c r="L28" s="86">
        <v>0.2</v>
      </c>
      <c r="M28" s="87"/>
      <c r="N28" s="87"/>
      <c r="O28" s="87"/>
      <c r="T28" s="56" t="s">
        <v>47</v>
      </c>
      <c r="W28" s="88">
        <f>AK26</f>
        <v>0</v>
      </c>
      <c r="X28" s="87"/>
      <c r="Y28" s="87"/>
      <c r="Z28" s="87"/>
      <c r="AA28" s="87"/>
      <c r="AB28" s="87"/>
      <c r="AC28" s="87"/>
      <c r="AD28" s="87"/>
      <c r="AE28" s="87"/>
      <c r="AK28" s="88">
        <f>ROUND(W28*0.2,2)</f>
        <v>0</v>
      </c>
      <c r="AL28" s="87"/>
      <c r="AM28" s="87"/>
      <c r="AN28" s="87"/>
      <c r="AO28" s="87"/>
      <c r="AQ28" s="57"/>
    </row>
    <row r="29" spans="2:43" s="34" customFormat="1" ht="15" customHeight="1">
      <c r="B29" s="54"/>
      <c r="F29" s="55" t="s">
        <v>48</v>
      </c>
      <c r="L29" s="86">
        <v>0.2</v>
      </c>
      <c r="M29" s="87"/>
      <c r="N29" s="87"/>
      <c r="O29" s="87"/>
      <c r="T29" s="56" t="s">
        <v>47</v>
      </c>
      <c r="W29" s="88">
        <v>0</v>
      </c>
      <c r="X29" s="87"/>
      <c r="Y29" s="87"/>
      <c r="Z29" s="87"/>
      <c r="AA29" s="87"/>
      <c r="AB29" s="87"/>
      <c r="AC29" s="87"/>
      <c r="AD29" s="87"/>
      <c r="AE29" s="87"/>
      <c r="AK29" s="88">
        <v>0</v>
      </c>
      <c r="AL29" s="87"/>
      <c r="AM29" s="87"/>
      <c r="AN29" s="87"/>
      <c r="AO29" s="87"/>
      <c r="AQ29" s="57"/>
    </row>
    <row r="30" spans="2:43" s="34" customFormat="1" ht="15" customHeight="1" hidden="1">
      <c r="B30" s="54"/>
      <c r="F30" s="55" t="s">
        <v>49</v>
      </c>
      <c r="L30" s="86">
        <v>0.2</v>
      </c>
      <c r="M30" s="87"/>
      <c r="N30" s="87"/>
      <c r="O30" s="87"/>
      <c r="T30" s="56" t="s">
        <v>47</v>
      </c>
      <c r="W30" s="88" t="e">
        <f>ROUND(#REF!+SUM(#REF!),2)</f>
        <v>#REF!</v>
      </c>
      <c r="X30" s="87"/>
      <c r="Y30" s="87"/>
      <c r="Z30" s="87"/>
      <c r="AA30" s="87"/>
      <c r="AB30" s="87"/>
      <c r="AC30" s="87"/>
      <c r="AD30" s="87"/>
      <c r="AE30" s="87"/>
      <c r="AK30" s="88">
        <v>0</v>
      </c>
      <c r="AL30" s="87"/>
      <c r="AM30" s="87"/>
      <c r="AN30" s="87"/>
      <c r="AO30" s="87"/>
      <c r="AQ30" s="57"/>
    </row>
    <row r="31" spans="2:43" s="34" customFormat="1" ht="15" customHeight="1" hidden="1">
      <c r="B31" s="54"/>
      <c r="F31" s="55" t="s">
        <v>50</v>
      </c>
      <c r="L31" s="86">
        <v>0.2</v>
      </c>
      <c r="M31" s="87"/>
      <c r="N31" s="87"/>
      <c r="O31" s="87"/>
      <c r="T31" s="56" t="s">
        <v>47</v>
      </c>
      <c r="W31" s="88" t="e">
        <f>ROUND(#REF!+SUM(#REF!),2)</f>
        <v>#REF!</v>
      </c>
      <c r="X31" s="87"/>
      <c r="Y31" s="87"/>
      <c r="Z31" s="87"/>
      <c r="AA31" s="87"/>
      <c r="AB31" s="87"/>
      <c r="AC31" s="87"/>
      <c r="AD31" s="87"/>
      <c r="AE31" s="87"/>
      <c r="AK31" s="88">
        <v>0</v>
      </c>
      <c r="AL31" s="87"/>
      <c r="AM31" s="87"/>
      <c r="AN31" s="87"/>
      <c r="AO31" s="87"/>
      <c r="AQ31" s="57"/>
    </row>
    <row r="32" spans="2:43" s="34" customFormat="1" ht="15" customHeight="1" hidden="1">
      <c r="B32" s="54"/>
      <c r="F32" s="55" t="s">
        <v>51</v>
      </c>
      <c r="L32" s="86">
        <v>0</v>
      </c>
      <c r="M32" s="87"/>
      <c r="N32" s="87"/>
      <c r="O32" s="87"/>
      <c r="T32" s="56" t="s">
        <v>47</v>
      </c>
      <c r="W32" s="88" t="e">
        <f>ROUND(#REF!+SUM(#REF!),2)</f>
        <v>#REF!</v>
      </c>
      <c r="X32" s="87"/>
      <c r="Y32" s="87"/>
      <c r="Z32" s="87"/>
      <c r="AA32" s="87"/>
      <c r="AB32" s="87"/>
      <c r="AC32" s="87"/>
      <c r="AD32" s="87"/>
      <c r="AE32" s="87"/>
      <c r="AK32" s="88">
        <v>0</v>
      </c>
      <c r="AL32" s="87"/>
      <c r="AM32" s="87"/>
      <c r="AN32" s="87"/>
      <c r="AO32" s="87"/>
      <c r="AQ32" s="57"/>
    </row>
    <row r="33" spans="2:43" s="34" customFormat="1" ht="7.5" customHeight="1">
      <c r="B33" s="50"/>
      <c r="AQ33" s="51"/>
    </row>
    <row r="34" spans="2:43" s="34" customFormat="1" ht="27" customHeight="1">
      <c r="B34" s="50"/>
      <c r="C34" s="58"/>
      <c r="D34" s="59" t="s">
        <v>17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 t="s">
        <v>52</v>
      </c>
      <c r="U34" s="60"/>
      <c r="V34" s="60"/>
      <c r="W34" s="60"/>
      <c r="X34" s="81" t="s">
        <v>4</v>
      </c>
      <c r="Y34" s="82"/>
      <c r="Z34" s="82"/>
      <c r="AA34" s="82"/>
      <c r="AB34" s="82"/>
      <c r="AC34" s="60"/>
      <c r="AD34" s="60"/>
      <c r="AE34" s="60"/>
      <c r="AF34" s="60"/>
      <c r="AG34" s="60"/>
      <c r="AH34" s="60"/>
      <c r="AI34" s="60"/>
      <c r="AJ34" s="60"/>
      <c r="AK34" s="83">
        <f>ROUND(SUM($AK$26:$AO$32),2)</f>
        <v>0</v>
      </c>
      <c r="AL34" s="84"/>
      <c r="AM34" s="84"/>
      <c r="AN34" s="84"/>
      <c r="AO34" s="85"/>
      <c r="AP34" s="58"/>
      <c r="AQ34" s="51"/>
    </row>
    <row r="35" spans="2:43" s="34" customFormat="1" ht="15" customHeight="1">
      <c r="B35" s="50"/>
      <c r="AQ35" s="51"/>
    </row>
    <row r="36" spans="2:43" s="32" customFormat="1" ht="14.25" customHeight="1">
      <c r="B36" s="38"/>
      <c r="AQ36" s="39"/>
    </row>
    <row r="37" spans="2:43" s="32" customFormat="1" ht="14.25" customHeight="1">
      <c r="B37" s="38"/>
      <c r="AQ37" s="39"/>
    </row>
    <row r="38" spans="2:43" s="32" customFormat="1" ht="14.25" customHeight="1">
      <c r="B38" s="38"/>
      <c r="AQ38" s="39"/>
    </row>
    <row r="39" spans="2:43" s="32" customFormat="1" ht="14.25" customHeight="1">
      <c r="B39" s="38"/>
      <c r="AQ39" s="39"/>
    </row>
    <row r="40" spans="2:43" s="32" customFormat="1" ht="14.25" customHeight="1">
      <c r="B40" s="38"/>
      <c r="AQ40" s="39"/>
    </row>
    <row r="41" spans="2:43" s="32" customFormat="1" ht="14.25" customHeight="1">
      <c r="B41" s="38"/>
      <c r="AQ41" s="39"/>
    </row>
    <row r="42" spans="2:43" s="32" customFormat="1" ht="14.25" customHeight="1">
      <c r="B42" s="38"/>
      <c r="AQ42" s="39"/>
    </row>
    <row r="43" spans="2:43" s="32" customFormat="1" ht="14.25" customHeight="1">
      <c r="B43" s="38"/>
      <c r="AQ43" s="39"/>
    </row>
    <row r="44" spans="2:43" s="34" customFormat="1" ht="17.25" customHeight="1">
      <c r="B44" s="50"/>
      <c r="D44" s="62" t="s">
        <v>2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C44" s="62" t="s">
        <v>53</v>
      </c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4"/>
      <c r="AQ44" s="51"/>
    </row>
    <row r="45" spans="2:43" s="32" customFormat="1" ht="14.25" customHeight="1">
      <c r="B45" s="38"/>
      <c r="D45" s="65"/>
      <c r="Z45" s="66"/>
      <c r="AC45" s="65"/>
      <c r="AO45" s="66"/>
      <c r="AQ45" s="39"/>
    </row>
    <row r="46" spans="2:43" s="32" customFormat="1" ht="14.25" customHeight="1">
      <c r="B46" s="38"/>
      <c r="D46" s="65"/>
      <c r="Z46" s="66"/>
      <c r="AC46" s="65"/>
      <c r="AO46" s="66"/>
      <c r="AQ46" s="39"/>
    </row>
    <row r="47" spans="2:43" s="32" customFormat="1" ht="14.25" customHeight="1">
      <c r="B47" s="38"/>
      <c r="D47" s="65"/>
      <c r="Z47" s="66"/>
      <c r="AC47" s="65"/>
      <c r="AO47" s="66"/>
      <c r="AQ47" s="39"/>
    </row>
    <row r="48" spans="2:43" s="32" customFormat="1" ht="14.25" customHeight="1">
      <c r="B48" s="38"/>
      <c r="D48" s="65"/>
      <c r="Z48" s="66"/>
      <c r="AC48" s="65"/>
      <c r="AO48" s="66"/>
      <c r="AQ48" s="39"/>
    </row>
    <row r="49" spans="2:43" s="32" customFormat="1" ht="14.25" customHeight="1">
      <c r="B49" s="38"/>
      <c r="D49" s="65"/>
      <c r="Z49" s="66"/>
      <c r="AC49" s="65"/>
      <c r="AO49" s="66"/>
      <c r="AQ49" s="39"/>
    </row>
    <row r="50" spans="2:43" s="32" customFormat="1" ht="14.25" customHeight="1">
      <c r="B50" s="38"/>
      <c r="D50" s="65"/>
      <c r="Z50" s="66"/>
      <c r="AC50" s="65"/>
      <c r="AO50" s="66"/>
      <c r="AQ50" s="39"/>
    </row>
    <row r="51" spans="2:43" s="32" customFormat="1" ht="14.25" customHeight="1">
      <c r="B51" s="38"/>
      <c r="D51" s="65"/>
      <c r="Z51" s="66"/>
      <c r="AC51" s="65"/>
      <c r="AO51" s="66"/>
      <c r="AQ51" s="39"/>
    </row>
    <row r="52" spans="2:43" s="32" customFormat="1" ht="14.25" customHeight="1">
      <c r="B52" s="38"/>
      <c r="D52" s="65"/>
      <c r="Z52" s="66"/>
      <c r="AC52" s="65"/>
      <c r="AO52" s="66"/>
      <c r="AQ52" s="39"/>
    </row>
    <row r="53" spans="2:43" s="32" customFormat="1" ht="14.25" customHeight="1">
      <c r="B53" s="38"/>
      <c r="D53" s="65"/>
      <c r="Z53" s="66"/>
      <c r="AC53" s="65"/>
      <c r="AO53" s="66"/>
      <c r="AQ53" s="39"/>
    </row>
    <row r="54" spans="2:43" s="34" customFormat="1" ht="15.75" customHeight="1">
      <c r="B54" s="50"/>
      <c r="D54" s="67" t="s">
        <v>54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9" t="s">
        <v>6</v>
      </c>
      <c r="S54" s="68"/>
      <c r="T54" s="68"/>
      <c r="U54" s="68"/>
      <c r="V54" s="68"/>
      <c r="W54" s="68"/>
      <c r="X54" s="68"/>
      <c r="Y54" s="68"/>
      <c r="Z54" s="70"/>
      <c r="AC54" s="67" t="s">
        <v>54</v>
      </c>
      <c r="AD54" s="68"/>
      <c r="AE54" s="68"/>
      <c r="AF54" s="68"/>
      <c r="AG54" s="68"/>
      <c r="AH54" s="68"/>
      <c r="AI54" s="68"/>
      <c r="AJ54" s="68"/>
      <c r="AK54" s="68"/>
      <c r="AL54" s="68"/>
      <c r="AM54" s="69" t="s">
        <v>6</v>
      </c>
      <c r="AN54" s="68"/>
      <c r="AO54" s="70"/>
      <c r="AQ54" s="51"/>
    </row>
    <row r="55" spans="2:43" s="32" customFormat="1" ht="14.25" customHeight="1">
      <c r="B55" s="38"/>
      <c r="AQ55" s="39"/>
    </row>
    <row r="56" spans="2:43" s="34" customFormat="1" ht="15.75" customHeight="1">
      <c r="B56" s="50"/>
      <c r="D56" s="62" t="s">
        <v>1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4"/>
      <c r="AC56" s="62" t="s">
        <v>3</v>
      </c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4"/>
      <c r="AQ56" s="51"/>
    </row>
    <row r="57" spans="2:43" s="32" customFormat="1" ht="14.25" customHeight="1">
      <c r="B57" s="38"/>
      <c r="D57" s="65"/>
      <c r="Z57" s="66"/>
      <c r="AC57" s="65"/>
      <c r="AO57" s="66"/>
      <c r="AQ57" s="39"/>
    </row>
    <row r="58" spans="2:43" s="32" customFormat="1" ht="14.25" customHeight="1">
      <c r="B58" s="38"/>
      <c r="D58" s="65"/>
      <c r="Z58" s="66"/>
      <c r="AC58" s="65"/>
      <c r="AO58" s="66"/>
      <c r="AQ58" s="39"/>
    </row>
    <row r="59" spans="2:43" s="32" customFormat="1" ht="14.25" customHeight="1">
      <c r="B59" s="38"/>
      <c r="D59" s="65"/>
      <c r="Z59" s="66"/>
      <c r="AC59" s="65"/>
      <c r="AO59" s="66"/>
      <c r="AQ59" s="39"/>
    </row>
    <row r="60" spans="2:43" s="32" customFormat="1" ht="14.25" customHeight="1">
      <c r="B60" s="38"/>
      <c r="D60" s="65"/>
      <c r="Z60" s="66"/>
      <c r="AC60" s="65"/>
      <c r="AO60" s="66"/>
      <c r="AQ60" s="39"/>
    </row>
    <row r="61" spans="2:43" s="32" customFormat="1" ht="14.25" customHeight="1">
      <c r="B61" s="38"/>
      <c r="D61" s="65"/>
      <c r="Z61" s="66"/>
      <c r="AC61" s="65"/>
      <c r="AO61" s="66"/>
      <c r="AQ61" s="39"/>
    </row>
    <row r="62" spans="2:43" s="32" customFormat="1" ht="14.25" customHeight="1">
      <c r="B62" s="38"/>
      <c r="D62" s="65"/>
      <c r="Z62" s="66"/>
      <c r="AC62" s="65"/>
      <c r="AO62" s="66"/>
      <c r="AQ62" s="39"/>
    </row>
    <row r="63" spans="2:43" s="32" customFormat="1" ht="14.25" customHeight="1">
      <c r="B63" s="38"/>
      <c r="D63" s="65"/>
      <c r="Z63" s="66"/>
      <c r="AC63" s="65"/>
      <c r="AO63" s="66"/>
      <c r="AQ63" s="39"/>
    </row>
    <row r="64" spans="2:43" s="32" customFormat="1" ht="14.25" customHeight="1">
      <c r="B64" s="38"/>
      <c r="D64" s="65"/>
      <c r="Z64" s="66"/>
      <c r="AC64" s="65"/>
      <c r="AO64" s="66"/>
      <c r="AQ64" s="39"/>
    </row>
    <row r="65" spans="2:43" s="32" customFormat="1" ht="14.25" customHeight="1">
      <c r="B65" s="38"/>
      <c r="D65" s="65"/>
      <c r="Z65" s="66"/>
      <c r="AC65" s="65"/>
      <c r="AO65" s="66"/>
      <c r="AQ65" s="39"/>
    </row>
    <row r="66" spans="2:43" s="34" customFormat="1" ht="15.75" customHeight="1">
      <c r="B66" s="50"/>
      <c r="D66" s="67" t="s">
        <v>54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9" t="s">
        <v>6</v>
      </c>
      <c r="S66" s="68"/>
      <c r="T66" s="68"/>
      <c r="U66" s="68"/>
      <c r="V66" s="68"/>
      <c r="W66" s="68"/>
      <c r="X66" s="68"/>
      <c r="Y66" s="68"/>
      <c r="Z66" s="70"/>
      <c r="AC66" s="67" t="s">
        <v>54</v>
      </c>
      <c r="AD66" s="68"/>
      <c r="AE66" s="68"/>
      <c r="AF66" s="68"/>
      <c r="AG66" s="68"/>
      <c r="AH66" s="68"/>
      <c r="AI66" s="68"/>
      <c r="AJ66" s="68"/>
      <c r="AK66" s="68"/>
      <c r="AL66" s="68"/>
      <c r="AM66" s="69" t="s">
        <v>6</v>
      </c>
      <c r="AN66" s="68"/>
      <c r="AO66" s="70"/>
      <c r="AQ66" s="51"/>
    </row>
    <row r="67" spans="2:43" s="34" customFormat="1" ht="7.5" customHeight="1">
      <c r="B67" s="50"/>
      <c r="AQ67" s="51"/>
    </row>
    <row r="68" spans="2:43" s="34" customFormat="1" ht="7.5" customHeight="1">
      <c r="B68" s="71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3"/>
    </row>
    <row r="69" ht="4.5" customHeight="1"/>
    <row r="87" ht="14.25" customHeight="1"/>
  </sheetData>
  <sheetProtection/>
  <mergeCells count="25">
    <mergeCell ref="AK26:AO26"/>
    <mergeCell ref="W30:AE30"/>
    <mergeCell ref="AK30:AO30"/>
    <mergeCell ref="W29:AE29"/>
    <mergeCell ref="L28:O28"/>
    <mergeCell ref="AK28:AO28"/>
    <mergeCell ref="L29:O29"/>
    <mergeCell ref="W28:AE28"/>
    <mergeCell ref="AK29:AO29"/>
    <mergeCell ref="C2:AP2"/>
    <mergeCell ref="C4:AP4"/>
    <mergeCell ref="K6:AO6"/>
    <mergeCell ref="AK23:AO23"/>
    <mergeCell ref="K5:AO5"/>
    <mergeCell ref="E20:AJ20"/>
    <mergeCell ref="AK24:AO24"/>
    <mergeCell ref="X34:AB34"/>
    <mergeCell ref="AK34:AO34"/>
    <mergeCell ref="L31:O31"/>
    <mergeCell ref="W31:AE31"/>
    <mergeCell ref="AK31:AO31"/>
    <mergeCell ref="L32:O32"/>
    <mergeCell ref="W32:AE32"/>
    <mergeCell ref="AK32:AO32"/>
    <mergeCell ref="L30:O30"/>
  </mergeCells>
  <hyperlinks>
    <hyperlink ref="K1:S1" location="C2" tooltip="Súhrnný list stavby" display="1) Súhrnný list stavby"/>
    <hyperlink ref="W1:AF1" location="C87" tooltip="Rekapitulácia objektov" display="2) Rekapitulácia objektov"/>
  </hyperlinks>
  <printOptions/>
  <pageMargins left="0.5902777910232544" right="0.5902777910232544" top="0.5902777910232544" bottom="0.5902777910232544" header="0" footer="0"/>
  <pageSetup fitToHeight="100" horizontalDpi="300" verticalDpi="300" orientation="portrait" paperSize="9" scale="80" r:id="rId2"/>
  <headerFooter alignWithMargins="0">
    <oddFooter>&amp;CStrana &amp;P z &amp;N</oddFooter>
  </headerFooter>
  <colBreaks count="1" manualBreakCount="1">
    <brk id="43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B54" sqref="B54"/>
      <selection pane="bottomLeft" activeCell="B27" sqref="B27"/>
    </sheetView>
  </sheetViews>
  <sheetFormatPr defaultColWidth="13.16015625" defaultRowHeight="9" customHeight="1"/>
  <cols>
    <col min="1" max="1" width="14" style="1" customWidth="1"/>
    <col min="2" max="2" width="77.83203125" style="1" customWidth="1"/>
    <col min="3" max="5" width="18.83203125" style="1" customWidth="1"/>
    <col min="6" max="6" width="15.33203125" style="1" customWidth="1"/>
    <col min="7" max="7" width="18.83203125" style="1" customWidth="1"/>
    <col min="8" max="9" width="13.16015625" style="1" customWidth="1"/>
    <col min="10" max="16384" width="13.16015625" style="3" customWidth="1"/>
  </cols>
  <sheetData>
    <row r="1" spans="1:9" s="1" customFormat="1" ht="27" customHeight="1">
      <c r="A1" s="100" t="s">
        <v>22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6" customHeight="1">
      <c r="A2" s="4"/>
      <c r="B2" s="5"/>
      <c r="C2" s="5"/>
      <c r="D2" s="5"/>
      <c r="E2" s="5"/>
      <c r="F2" s="5"/>
      <c r="G2" s="5"/>
      <c r="H2" s="5"/>
      <c r="I2" s="5"/>
    </row>
    <row r="3" spans="1:9" s="1" customFormat="1" ht="12" customHeight="1">
      <c r="A3" s="6" t="s">
        <v>8</v>
      </c>
      <c r="B3" s="7" t="s">
        <v>26</v>
      </c>
      <c r="C3" s="4"/>
      <c r="D3" s="4"/>
      <c r="E3" s="8"/>
      <c r="F3" s="4"/>
      <c r="G3" s="4"/>
      <c r="H3" s="4"/>
      <c r="I3" s="4"/>
    </row>
    <row r="4" spans="1:9" s="1" customFormat="1" ht="6" customHeight="1">
      <c r="A4" s="2"/>
      <c r="B4" s="9"/>
      <c r="C4" s="2"/>
      <c r="D4" s="2"/>
      <c r="E4" s="9"/>
      <c r="F4" s="2"/>
      <c r="G4" s="2"/>
      <c r="H4" s="2"/>
      <c r="I4" s="2"/>
    </row>
    <row r="5" spans="1:9" s="1" customFormat="1" ht="12" customHeight="1">
      <c r="A5" s="10" t="s">
        <v>9</v>
      </c>
      <c r="B5" s="42" t="s">
        <v>40</v>
      </c>
      <c r="C5" s="10"/>
      <c r="D5" s="10"/>
      <c r="E5" s="11"/>
      <c r="F5" s="10"/>
      <c r="G5" s="10"/>
      <c r="H5" s="10"/>
      <c r="I5" s="10"/>
    </row>
    <row r="6" spans="1:9" s="1" customFormat="1" ht="12.75" customHeight="1">
      <c r="A6" s="10" t="s">
        <v>10</v>
      </c>
      <c r="B6" s="11"/>
      <c r="C6" s="10"/>
      <c r="D6" s="10"/>
      <c r="E6" s="11"/>
      <c r="F6" s="10"/>
      <c r="G6" s="11" t="s">
        <v>11</v>
      </c>
      <c r="H6" s="11"/>
      <c r="I6" s="10"/>
    </row>
    <row r="7" spans="1:9" s="1" customFormat="1" ht="12.75" customHeight="1">
      <c r="A7" s="11" t="s">
        <v>12</v>
      </c>
      <c r="B7" s="11" t="s">
        <v>0</v>
      </c>
      <c r="C7" s="12"/>
      <c r="D7" s="12"/>
      <c r="E7" s="12"/>
      <c r="F7" s="12"/>
      <c r="G7" s="11" t="s">
        <v>13</v>
      </c>
      <c r="H7" s="11"/>
      <c r="I7" s="12"/>
    </row>
    <row r="8" spans="1:9" s="1" customFormat="1" ht="6" customHeight="1">
      <c r="A8" s="4"/>
      <c r="B8" s="5"/>
      <c r="C8" s="5"/>
      <c r="D8" s="5"/>
      <c r="E8" s="5"/>
      <c r="F8" s="5"/>
      <c r="G8" s="5"/>
      <c r="H8" s="5"/>
      <c r="I8" s="5"/>
    </row>
    <row r="9" spans="1:9" s="1" customFormat="1" ht="23.25" customHeight="1">
      <c r="A9" s="13" t="s">
        <v>14</v>
      </c>
      <c r="B9" s="13" t="s">
        <v>15</v>
      </c>
      <c r="C9" s="13" t="s">
        <v>16</v>
      </c>
      <c r="D9" s="13" t="s">
        <v>7</v>
      </c>
      <c r="E9" s="13" t="s">
        <v>17</v>
      </c>
      <c r="F9" s="13" t="s">
        <v>18</v>
      </c>
      <c r="G9" s="13" t="s">
        <v>19</v>
      </c>
      <c r="H9" s="13" t="s">
        <v>5</v>
      </c>
      <c r="I9" s="13" t="s">
        <v>20</v>
      </c>
    </row>
    <row r="10" spans="1:9" s="1" customFormat="1" ht="6" customHeight="1">
      <c r="A10" s="4"/>
      <c r="B10" s="5"/>
      <c r="C10" s="5"/>
      <c r="D10" s="5"/>
      <c r="E10" s="5"/>
      <c r="F10" s="5"/>
      <c r="G10" s="5"/>
      <c r="H10" s="5"/>
      <c r="I10" s="5"/>
    </row>
    <row r="11" spans="1:9" s="1" customFormat="1" ht="15" customHeight="1">
      <c r="A11" s="76">
        <v>756</v>
      </c>
      <c r="B11" s="14" t="s">
        <v>56</v>
      </c>
      <c r="C11" s="15">
        <f>C12+C16+C17+C18</f>
        <v>0</v>
      </c>
      <c r="D11" s="15">
        <f aca="true" t="shared" si="0" ref="D11:I11">D12+D16+D17+D18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</row>
    <row r="12" spans="1:9" s="1" customFormat="1" ht="15" customHeight="1">
      <c r="A12" s="77">
        <v>756001</v>
      </c>
      <c r="B12" s="20" t="s">
        <v>28</v>
      </c>
      <c r="C12" s="17">
        <f aca="true" t="shared" si="1" ref="C12:I12">SUM(C13:C15)</f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</row>
    <row r="13" spans="1:9" s="1" customFormat="1" ht="15" customHeight="1">
      <c r="A13" s="78" t="s">
        <v>27</v>
      </c>
      <c r="B13" s="21" t="s">
        <v>24</v>
      </c>
      <c r="C13" s="22">
        <v>0</v>
      </c>
      <c r="D13" s="22">
        <f aca="true" t="shared" si="2" ref="D13:D18">ROUND(C13*0.2,2)</f>
        <v>0</v>
      </c>
      <c r="E13" s="22">
        <f aca="true" t="shared" si="3" ref="E13:E18">D13+C13</f>
        <v>0</v>
      </c>
      <c r="F13" s="17"/>
      <c r="G13" s="22">
        <f aca="true" t="shared" si="4" ref="G13:G18">C13-F13</f>
        <v>0</v>
      </c>
      <c r="H13" s="23">
        <v>0</v>
      </c>
      <c r="I13" s="23">
        <v>0</v>
      </c>
    </row>
    <row r="14" spans="1:9" s="1" customFormat="1" ht="15" customHeight="1">
      <c r="A14" s="78" t="s">
        <v>58</v>
      </c>
      <c r="B14" s="21" t="s">
        <v>25</v>
      </c>
      <c r="C14" s="22">
        <v>0</v>
      </c>
      <c r="D14" s="22">
        <f t="shared" si="2"/>
        <v>0</v>
      </c>
      <c r="E14" s="22">
        <f t="shared" si="3"/>
        <v>0</v>
      </c>
      <c r="F14" s="17"/>
      <c r="G14" s="22">
        <f t="shared" si="4"/>
        <v>0</v>
      </c>
      <c r="H14" s="23">
        <v>0</v>
      </c>
      <c r="I14" s="23">
        <v>0</v>
      </c>
    </row>
    <row r="15" spans="1:9" s="1" customFormat="1" ht="15" customHeight="1">
      <c r="A15" s="78" t="s">
        <v>57</v>
      </c>
      <c r="B15" s="21" t="s">
        <v>23</v>
      </c>
      <c r="C15" s="22">
        <v>0</v>
      </c>
      <c r="D15" s="22">
        <f t="shared" si="2"/>
        <v>0</v>
      </c>
      <c r="E15" s="22">
        <f t="shared" si="3"/>
        <v>0</v>
      </c>
      <c r="F15" s="22">
        <v>0</v>
      </c>
      <c r="G15" s="22">
        <f t="shared" si="4"/>
        <v>0</v>
      </c>
      <c r="H15" s="23">
        <v>0</v>
      </c>
      <c r="I15" s="23">
        <v>0</v>
      </c>
    </row>
    <row r="16" spans="1:9" s="1" customFormat="1" ht="15" customHeight="1">
      <c r="A16" s="77">
        <v>756002</v>
      </c>
      <c r="B16" s="16" t="s">
        <v>55</v>
      </c>
      <c r="C16" s="17">
        <v>0</v>
      </c>
      <c r="D16" s="17">
        <f t="shared" si="2"/>
        <v>0</v>
      </c>
      <c r="E16" s="17">
        <f t="shared" si="3"/>
        <v>0</v>
      </c>
      <c r="F16" s="17">
        <v>0</v>
      </c>
      <c r="G16" s="17">
        <f t="shared" si="4"/>
        <v>0</v>
      </c>
      <c r="H16" s="18">
        <v>0</v>
      </c>
      <c r="I16" s="18">
        <v>0</v>
      </c>
    </row>
    <row r="17" spans="1:9" s="1" customFormat="1" ht="15" customHeight="1">
      <c r="A17" s="77">
        <v>756003</v>
      </c>
      <c r="B17" s="16" t="s">
        <v>29</v>
      </c>
      <c r="C17" s="17">
        <v>0</v>
      </c>
      <c r="D17" s="17">
        <f t="shared" si="2"/>
        <v>0</v>
      </c>
      <c r="E17" s="17">
        <f t="shared" si="3"/>
        <v>0</v>
      </c>
      <c r="F17" s="17">
        <v>0</v>
      </c>
      <c r="G17" s="17">
        <f t="shared" si="4"/>
        <v>0</v>
      </c>
      <c r="H17" s="18">
        <v>0</v>
      </c>
      <c r="I17" s="18">
        <v>0</v>
      </c>
    </row>
    <row r="18" spans="1:9" s="1" customFormat="1" ht="22.5" customHeight="1">
      <c r="A18" s="77">
        <v>756005</v>
      </c>
      <c r="B18" s="75" t="s">
        <v>59</v>
      </c>
      <c r="C18" s="17">
        <v>0</v>
      </c>
      <c r="D18" s="17">
        <f t="shared" si="2"/>
        <v>0</v>
      </c>
      <c r="E18" s="17">
        <f t="shared" si="3"/>
        <v>0</v>
      </c>
      <c r="F18" s="17">
        <v>0</v>
      </c>
      <c r="G18" s="17">
        <f t="shared" si="4"/>
        <v>0</v>
      </c>
      <c r="H18" s="18">
        <v>0</v>
      </c>
      <c r="I18" s="18">
        <v>0</v>
      </c>
    </row>
    <row r="19" spans="1:9" s="1" customFormat="1" ht="19.5" customHeight="1">
      <c r="A19" s="7"/>
      <c r="B19" s="7" t="s">
        <v>21</v>
      </c>
      <c r="C19" s="19">
        <f aca="true" t="shared" si="5" ref="C19:I19">C11</f>
        <v>0</v>
      </c>
      <c r="D19" s="19">
        <f t="shared" si="5"/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</row>
    <row r="21" spans="2:3" ht="9" customHeight="1">
      <c r="B21" s="24"/>
      <c r="C21" s="24"/>
    </row>
    <row r="22" spans="2:5" ht="16.5" customHeight="1">
      <c r="B22" s="24"/>
      <c r="C22" s="25"/>
      <c r="D22" s="25"/>
      <c r="E22" s="25"/>
    </row>
    <row r="24" spans="2:5" ht="15.75" customHeight="1">
      <c r="B24" s="24"/>
      <c r="C24" s="74"/>
      <c r="D24" s="74"/>
      <c r="E24" s="74"/>
    </row>
  </sheetData>
  <sheetProtection/>
  <mergeCells count="1">
    <mergeCell ref="A1:I1"/>
  </mergeCells>
  <printOptions horizontalCentered="1"/>
  <pageMargins left="0.39370079040527345" right="0.39370079040527345" top="0.7874015808105469" bottom="0.7874015808105469" header="0" footer="0"/>
  <pageSetup fitToHeight="100" fitToWidth="1" horizontalDpi="600" verticalDpi="600" orientation="landscape" paperSize="9" scale="84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cauner</dc:creator>
  <cp:keywords/>
  <dc:description/>
  <cp:lastModifiedBy>Cauner Marek</cp:lastModifiedBy>
  <cp:lastPrinted>2021-04-08T18:19:56Z</cp:lastPrinted>
  <dcterms:created xsi:type="dcterms:W3CDTF">2020-08-03T06:21:04Z</dcterms:created>
  <dcterms:modified xsi:type="dcterms:W3CDTF">2021-06-01T14:17:08Z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