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/>
  <mc:AlternateContent xmlns:mc="http://schemas.openxmlformats.org/markup-compatibility/2006">
    <mc:Choice Requires="x15">
      <x15ac:absPath xmlns:x15ac="http://schemas.microsoft.com/office/spreadsheetml/2010/11/ac" url="C:\OskarDat\"/>
    </mc:Choice>
  </mc:AlternateContent>
  <xr:revisionPtr revIDLastSave="0" documentId="8_{1E92DCDA-66AC-435E-92F8-AE700B90793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Zadanie" sheetId="5" r:id="rId1"/>
    <sheet name="Figury" sheetId="6" r:id="rId2"/>
  </sheets>
  <definedNames>
    <definedName name="_xlnm._FilterDatabase" hidden="1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26" i="5" l="1"/>
  <c r="E226" i="5"/>
  <c r="N226" i="5"/>
  <c r="L226" i="5"/>
  <c r="J226" i="5"/>
  <c r="I226" i="5"/>
  <c r="H226" i="5"/>
  <c r="W224" i="5"/>
  <c r="E224" i="5"/>
  <c r="N224" i="5"/>
  <c r="L224" i="5"/>
  <c r="J224" i="5"/>
  <c r="I224" i="5"/>
  <c r="H224" i="5"/>
  <c r="W222" i="5"/>
  <c r="E222" i="5"/>
  <c r="N222" i="5"/>
  <c r="L222" i="5"/>
  <c r="J222" i="5"/>
  <c r="I222" i="5"/>
  <c r="H222" i="5"/>
  <c r="N221" i="5"/>
  <c r="L221" i="5"/>
  <c r="J221" i="5"/>
  <c r="H221" i="5"/>
  <c r="N220" i="5"/>
  <c r="L220" i="5"/>
  <c r="J220" i="5"/>
  <c r="H220" i="5"/>
  <c r="N219" i="5"/>
  <c r="L219" i="5"/>
  <c r="J219" i="5"/>
  <c r="H219" i="5"/>
  <c r="N218" i="5"/>
  <c r="L218" i="5"/>
  <c r="J218" i="5"/>
  <c r="H218" i="5"/>
  <c r="N217" i="5"/>
  <c r="L217" i="5"/>
  <c r="J217" i="5"/>
  <c r="H217" i="5"/>
  <c r="N216" i="5"/>
  <c r="L216" i="5"/>
  <c r="J216" i="5"/>
  <c r="H216" i="5"/>
  <c r="N215" i="5"/>
  <c r="L215" i="5"/>
  <c r="J215" i="5"/>
  <c r="H215" i="5"/>
  <c r="W212" i="5"/>
  <c r="E212" i="5"/>
  <c r="N212" i="5"/>
  <c r="L212" i="5"/>
  <c r="J212" i="5"/>
  <c r="I212" i="5"/>
  <c r="H212" i="5"/>
  <c r="N211" i="5"/>
  <c r="L211" i="5"/>
  <c r="J211" i="5"/>
  <c r="H211" i="5"/>
  <c r="N210" i="5"/>
  <c r="L210" i="5"/>
  <c r="J210" i="5"/>
  <c r="H210" i="5"/>
  <c r="N209" i="5"/>
  <c r="L209" i="5"/>
  <c r="J209" i="5"/>
  <c r="H209" i="5"/>
  <c r="N208" i="5"/>
  <c r="L208" i="5"/>
  <c r="J208" i="5"/>
  <c r="H208" i="5"/>
  <c r="N207" i="5"/>
  <c r="L207" i="5"/>
  <c r="J207" i="5"/>
  <c r="H207" i="5"/>
  <c r="N206" i="5"/>
  <c r="L206" i="5"/>
  <c r="J206" i="5"/>
  <c r="H206" i="5"/>
  <c r="N205" i="5"/>
  <c r="L205" i="5"/>
  <c r="J205" i="5"/>
  <c r="H205" i="5"/>
  <c r="N204" i="5"/>
  <c r="L204" i="5"/>
  <c r="J204" i="5"/>
  <c r="H204" i="5"/>
  <c r="N203" i="5"/>
  <c r="L203" i="5"/>
  <c r="J203" i="5"/>
  <c r="H203" i="5"/>
  <c r="N202" i="5"/>
  <c r="L202" i="5"/>
  <c r="J202" i="5"/>
  <c r="H202" i="5"/>
  <c r="N201" i="5"/>
  <c r="L201" i="5"/>
  <c r="J201" i="5"/>
  <c r="H201" i="5"/>
  <c r="N200" i="5"/>
  <c r="L200" i="5"/>
  <c r="J200" i="5"/>
  <c r="H200" i="5"/>
  <c r="N199" i="5"/>
  <c r="L199" i="5"/>
  <c r="J199" i="5"/>
  <c r="H199" i="5"/>
  <c r="N198" i="5"/>
  <c r="L198" i="5"/>
  <c r="J198" i="5"/>
  <c r="H198" i="5"/>
  <c r="N197" i="5"/>
  <c r="L197" i="5"/>
  <c r="J197" i="5"/>
  <c r="H197" i="5"/>
  <c r="N196" i="5"/>
  <c r="L196" i="5"/>
  <c r="J196" i="5"/>
  <c r="H196" i="5"/>
  <c r="N195" i="5"/>
  <c r="L195" i="5"/>
  <c r="J195" i="5"/>
  <c r="H195" i="5"/>
  <c r="N194" i="5"/>
  <c r="L194" i="5"/>
  <c r="J194" i="5"/>
  <c r="H194" i="5"/>
  <c r="N193" i="5"/>
  <c r="L193" i="5"/>
  <c r="J193" i="5"/>
  <c r="H193" i="5"/>
  <c r="N192" i="5"/>
  <c r="L192" i="5"/>
  <c r="J192" i="5"/>
  <c r="H192" i="5"/>
  <c r="N191" i="5"/>
  <c r="L191" i="5"/>
  <c r="J191" i="5"/>
  <c r="H191" i="5"/>
  <c r="N190" i="5"/>
  <c r="L190" i="5"/>
  <c r="J190" i="5"/>
  <c r="H190" i="5"/>
  <c r="N189" i="5"/>
  <c r="L189" i="5"/>
  <c r="J189" i="5"/>
  <c r="H189" i="5"/>
  <c r="N188" i="5"/>
  <c r="L188" i="5"/>
  <c r="J188" i="5"/>
  <c r="H188" i="5"/>
  <c r="N187" i="5"/>
  <c r="L187" i="5"/>
  <c r="J187" i="5"/>
  <c r="H187" i="5"/>
  <c r="N186" i="5"/>
  <c r="L186" i="5"/>
  <c r="J186" i="5"/>
  <c r="H186" i="5"/>
  <c r="N185" i="5"/>
  <c r="L185" i="5"/>
  <c r="J185" i="5"/>
  <c r="H185" i="5"/>
  <c r="N184" i="5"/>
  <c r="L184" i="5"/>
  <c r="J184" i="5"/>
  <c r="H184" i="5"/>
  <c r="N183" i="5"/>
  <c r="L183" i="5"/>
  <c r="J183" i="5"/>
  <c r="H183" i="5"/>
  <c r="N182" i="5"/>
  <c r="L182" i="5"/>
  <c r="J182" i="5"/>
  <c r="H182" i="5"/>
  <c r="N181" i="5"/>
  <c r="L181" i="5"/>
  <c r="J181" i="5"/>
  <c r="H181" i="5"/>
  <c r="N180" i="5"/>
  <c r="L180" i="5"/>
  <c r="J180" i="5"/>
  <c r="H180" i="5"/>
  <c r="N179" i="5"/>
  <c r="L179" i="5"/>
  <c r="J179" i="5"/>
  <c r="H179" i="5"/>
  <c r="N178" i="5"/>
  <c r="L178" i="5"/>
  <c r="J178" i="5"/>
  <c r="H178" i="5"/>
  <c r="N177" i="5"/>
  <c r="L177" i="5"/>
  <c r="J177" i="5"/>
  <c r="H177" i="5"/>
  <c r="N176" i="5"/>
  <c r="L176" i="5"/>
  <c r="J176" i="5"/>
  <c r="H176" i="5"/>
  <c r="N175" i="5"/>
  <c r="L175" i="5"/>
  <c r="J175" i="5"/>
  <c r="H175" i="5"/>
  <c r="N174" i="5"/>
  <c r="L174" i="5"/>
  <c r="J174" i="5"/>
  <c r="H174" i="5"/>
  <c r="N173" i="5"/>
  <c r="L173" i="5"/>
  <c r="J173" i="5"/>
  <c r="H173" i="5"/>
  <c r="N172" i="5"/>
  <c r="L172" i="5"/>
  <c r="J172" i="5"/>
  <c r="H172" i="5"/>
  <c r="N171" i="5"/>
  <c r="L171" i="5"/>
  <c r="J171" i="5"/>
  <c r="H171" i="5"/>
  <c r="N170" i="5"/>
  <c r="L170" i="5"/>
  <c r="J170" i="5"/>
  <c r="H170" i="5"/>
  <c r="N169" i="5"/>
  <c r="L169" i="5"/>
  <c r="J169" i="5"/>
  <c r="H169" i="5"/>
  <c r="N168" i="5"/>
  <c r="L168" i="5"/>
  <c r="J168" i="5"/>
  <c r="H168" i="5"/>
  <c r="N167" i="5"/>
  <c r="L167" i="5"/>
  <c r="J167" i="5"/>
  <c r="H167" i="5"/>
  <c r="N166" i="5"/>
  <c r="L166" i="5"/>
  <c r="J166" i="5"/>
  <c r="H166" i="5"/>
  <c r="N165" i="5"/>
  <c r="L165" i="5"/>
  <c r="J165" i="5"/>
  <c r="H165" i="5"/>
  <c r="N164" i="5"/>
  <c r="L164" i="5"/>
  <c r="J164" i="5"/>
  <c r="H164" i="5"/>
  <c r="N163" i="5"/>
  <c r="L163" i="5"/>
  <c r="J163" i="5"/>
  <c r="H163" i="5"/>
  <c r="N162" i="5"/>
  <c r="L162" i="5"/>
  <c r="J162" i="5"/>
  <c r="H162" i="5"/>
  <c r="N161" i="5"/>
  <c r="L161" i="5"/>
  <c r="J161" i="5"/>
  <c r="H161" i="5"/>
  <c r="N160" i="5"/>
  <c r="L160" i="5"/>
  <c r="J160" i="5"/>
  <c r="H160" i="5"/>
  <c r="N159" i="5"/>
  <c r="L159" i="5"/>
  <c r="J159" i="5"/>
  <c r="H159" i="5"/>
  <c r="N158" i="5"/>
  <c r="L158" i="5"/>
  <c r="J158" i="5"/>
  <c r="H158" i="5"/>
  <c r="N157" i="5"/>
  <c r="L157" i="5"/>
  <c r="J157" i="5"/>
  <c r="H157" i="5"/>
  <c r="N156" i="5"/>
  <c r="L156" i="5"/>
  <c r="J156" i="5"/>
  <c r="H156" i="5"/>
  <c r="N155" i="5"/>
  <c r="L155" i="5"/>
  <c r="J155" i="5"/>
  <c r="H155" i="5"/>
  <c r="N154" i="5"/>
  <c r="L154" i="5"/>
  <c r="J154" i="5"/>
  <c r="H154" i="5"/>
  <c r="N153" i="5"/>
  <c r="L153" i="5"/>
  <c r="J153" i="5"/>
  <c r="H153" i="5"/>
  <c r="N152" i="5"/>
  <c r="L152" i="5"/>
  <c r="J152" i="5"/>
  <c r="H152" i="5"/>
  <c r="W149" i="5"/>
  <c r="E149" i="5"/>
  <c r="N149" i="5"/>
  <c r="L149" i="5"/>
  <c r="J149" i="5"/>
  <c r="I149" i="5"/>
  <c r="H149" i="5"/>
  <c r="N148" i="5"/>
  <c r="L148" i="5"/>
  <c r="J148" i="5"/>
  <c r="H148" i="5"/>
  <c r="N147" i="5"/>
  <c r="L147" i="5"/>
  <c r="J147" i="5"/>
  <c r="H147" i="5"/>
  <c r="N146" i="5"/>
  <c r="L146" i="5"/>
  <c r="J146" i="5"/>
  <c r="H146" i="5"/>
  <c r="N145" i="5"/>
  <c r="L145" i="5"/>
  <c r="J145" i="5"/>
  <c r="H145" i="5"/>
  <c r="N144" i="5"/>
  <c r="L144" i="5"/>
  <c r="J144" i="5"/>
  <c r="H144" i="5"/>
  <c r="N143" i="5"/>
  <c r="L143" i="5"/>
  <c r="J143" i="5"/>
  <c r="H143" i="5"/>
  <c r="N142" i="5"/>
  <c r="L142" i="5"/>
  <c r="J142" i="5"/>
  <c r="H142" i="5"/>
  <c r="N141" i="5"/>
  <c r="L141" i="5"/>
  <c r="J141" i="5"/>
  <c r="H141" i="5"/>
  <c r="N140" i="5"/>
  <c r="L140" i="5"/>
  <c r="J140" i="5"/>
  <c r="H140" i="5"/>
  <c r="N139" i="5"/>
  <c r="L139" i="5"/>
  <c r="J139" i="5"/>
  <c r="H139" i="5"/>
  <c r="N138" i="5"/>
  <c r="L138" i="5"/>
  <c r="J138" i="5"/>
  <c r="H138" i="5"/>
  <c r="N137" i="5"/>
  <c r="L137" i="5"/>
  <c r="J137" i="5"/>
  <c r="H137" i="5"/>
  <c r="N136" i="5"/>
  <c r="L136" i="5"/>
  <c r="J136" i="5"/>
  <c r="H136" i="5"/>
  <c r="N135" i="5"/>
  <c r="L135" i="5"/>
  <c r="J135" i="5"/>
  <c r="H135" i="5"/>
  <c r="N134" i="5"/>
  <c r="L134" i="5"/>
  <c r="J134" i="5"/>
  <c r="H134" i="5"/>
  <c r="N133" i="5"/>
  <c r="L133" i="5"/>
  <c r="J133" i="5"/>
  <c r="H133" i="5"/>
  <c r="N132" i="5"/>
  <c r="L132" i="5"/>
  <c r="J132" i="5"/>
  <c r="H132" i="5"/>
  <c r="N131" i="5"/>
  <c r="L131" i="5"/>
  <c r="J131" i="5"/>
  <c r="H131" i="5"/>
  <c r="N130" i="5"/>
  <c r="L130" i="5"/>
  <c r="J130" i="5"/>
  <c r="H130" i="5"/>
  <c r="N129" i="5"/>
  <c r="L129" i="5"/>
  <c r="J129" i="5"/>
  <c r="H129" i="5"/>
  <c r="N128" i="5"/>
  <c r="L128" i="5"/>
  <c r="J128" i="5"/>
  <c r="H128" i="5"/>
  <c r="N127" i="5"/>
  <c r="L127" i="5"/>
  <c r="J127" i="5"/>
  <c r="H127" i="5"/>
  <c r="N126" i="5"/>
  <c r="L126" i="5"/>
  <c r="J126" i="5"/>
  <c r="H126" i="5"/>
  <c r="N125" i="5"/>
  <c r="L125" i="5"/>
  <c r="J125" i="5"/>
  <c r="H125" i="5"/>
  <c r="N124" i="5"/>
  <c r="L124" i="5"/>
  <c r="J124" i="5"/>
  <c r="H124" i="5"/>
  <c r="N123" i="5"/>
  <c r="L123" i="5"/>
  <c r="J123" i="5"/>
  <c r="H123" i="5"/>
  <c r="N122" i="5"/>
  <c r="L122" i="5"/>
  <c r="J122" i="5"/>
  <c r="H122" i="5"/>
  <c r="N121" i="5"/>
  <c r="L121" i="5"/>
  <c r="J121" i="5"/>
  <c r="H121" i="5"/>
  <c r="N120" i="5"/>
  <c r="L120" i="5"/>
  <c r="J120" i="5"/>
  <c r="H120" i="5"/>
  <c r="N119" i="5"/>
  <c r="L119" i="5"/>
  <c r="J119" i="5"/>
  <c r="H119" i="5"/>
  <c r="N118" i="5"/>
  <c r="L118" i="5"/>
  <c r="J118" i="5"/>
  <c r="H118" i="5"/>
  <c r="N117" i="5"/>
  <c r="L117" i="5"/>
  <c r="J117" i="5"/>
  <c r="H117" i="5"/>
  <c r="N116" i="5"/>
  <c r="L116" i="5"/>
  <c r="J116" i="5"/>
  <c r="H116" i="5"/>
  <c r="W113" i="5"/>
  <c r="E113" i="5"/>
  <c r="N113" i="5"/>
  <c r="L113" i="5"/>
  <c r="J113" i="5"/>
  <c r="I113" i="5"/>
  <c r="H113" i="5"/>
  <c r="N112" i="5"/>
  <c r="L112" i="5"/>
  <c r="J112" i="5"/>
  <c r="H112" i="5"/>
  <c r="N111" i="5"/>
  <c r="L111" i="5"/>
  <c r="J111" i="5"/>
  <c r="H111" i="5"/>
  <c r="N110" i="5"/>
  <c r="L110" i="5"/>
  <c r="J110" i="5"/>
  <c r="H110" i="5"/>
  <c r="N109" i="5"/>
  <c r="L109" i="5"/>
  <c r="J109" i="5"/>
  <c r="H109" i="5"/>
  <c r="N108" i="5"/>
  <c r="L108" i="5"/>
  <c r="J108" i="5"/>
  <c r="H108" i="5"/>
  <c r="N107" i="5"/>
  <c r="L107" i="5"/>
  <c r="J107" i="5"/>
  <c r="H107" i="5"/>
  <c r="N106" i="5"/>
  <c r="L106" i="5"/>
  <c r="J106" i="5"/>
  <c r="H106" i="5"/>
  <c r="N105" i="5"/>
  <c r="L105" i="5"/>
  <c r="J105" i="5"/>
  <c r="H105" i="5"/>
  <c r="N104" i="5"/>
  <c r="L104" i="5"/>
  <c r="J104" i="5"/>
  <c r="H104" i="5"/>
  <c r="N103" i="5"/>
  <c r="L103" i="5"/>
  <c r="J103" i="5"/>
  <c r="H103" i="5"/>
  <c r="N102" i="5"/>
  <c r="L102" i="5"/>
  <c r="J102" i="5"/>
  <c r="H102" i="5"/>
  <c r="N101" i="5"/>
  <c r="L101" i="5"/>
  <c r="J101" i="5"/>
  <c r="H101" i="5"/>
  <c r="N100" i="5"/>
  <c r="L100" i="5"/>
  <c r="J100" i="5"/>
  <c r="H100" i="5"/>
  <c r="N99" i="5"/>
  <c r="L99" i="5"/>
  <c r="J99" i="5"/>
  <c r="H99" i="5"/>
  <c r="N98" i="5"/>
  <c r="L98" i="5"/>
  <c r="J98" i="5"/>
  <c r="H98" i="5"/>
  <c r="N97" i="5"/>
  <c r="L97" i="5"/>
  <c r="J97" i="5"/>
  <c r="H97" i="5"/>
  <c r="N96" i="5"/>
  <c r="L96" i="5"/>
  <c r="J96" i="5"/>
  <c r="H96" i="5"/>
  <c r="N95" i="5"/>
  <c r="L95" i="5"/>
  <c r="J95" i="5"/>
  <c r="H95" i="5"/>
  <c r="N94" i="5"/>
  <c r="L94" i="5"/>
  <c r="J94" i="5"/>
  <c r="H94" i="5"/>
  <c r="N93" i="5"/>
  <c r="L93" i="5"/>
  <c r="J93" i="5"/>
  <c r="H93" i="5"/>
  <c r="N92" i="5"/>
  <c r="L92" i="5"/>
  <c r="J92" i="5"/>
  <c r="H92" i="5"/>
  <c r="N91" i="5"/>
  <c r="L91" i="5"/>
  <c r="J91" i="5"/>
  <c r="H91" i="5"/>
  <c r="N90" i="5"/>
  <c r="L90" i="5"/>
  <c r="J90" i="5"/>
  <c r="H90" i="5"/>
  <c r="N89" i="5"/>
  <c r="L89" i="5"/>
  <c r="J89" i="5"/>
  <c r="H89" i="5"/>
  <c r="N88" i="5"/>
  <c r="L88" i="5"/>
  <c r="J88" i="5"/>
  <c r="H88" i="5"/>
  <c r="N87" i="5"/>
  <c r="L87" i="5"/>
  <c r="J87" i="5"/>
  <c r="H87" i="5"/>
  <c r="N86" i="5"/>
  <c r="L86" i="5"/>
  <c r="J86" i="5"/>
  <c r="H86" i="5"/>
  <c r="N85" i="5"/>
  <c r="L85" i="5"/>
  <c r="J85" i="5"/>
  <c r="H85" i="5"/>
  <c r="N84" i="5"/>
  <c r="L84" i="5"/>
  <c r="J84" i="5"/>
  <c r="H84" i="5"/>
  <c r="N83" i="5"/>
  <c r="L83" i="5"/>
  <c r="J83" i="5"/>
  <c r="H83" i="5"/>
  <c r="N82" i="5"/>
  <c r="L82" i="5"/>
  <c r="J82" i="5"/>
  <c r="H82" i="5"/>
  <c r="N81" i="5"/>
  <c r="L81" i="5"/>
  <c r="J81" i="5"/>
  <c r="H81" i="5"/>
  <c r="N80" i="5"/>
  <c r="L80" i="5"/>
  <c r="J80" i="5"/>
  <c r="H80" i="5"/>
  <c r="N79" i="5"/>
  <c r="L79" i="5"/>
  <c r="J79" i="5"/>
  <c r="H79" i="5"/>
  <c r="N78" i="5"/>
  <c r="L78" i="5"/>
  <c r="J78" i="5"/>
  <c r="H78" i="5"/>
  <c r="N77" i="5"/>
  <c r="L77" i="5"/>
  <c r="J77" i="5"/>
  <c r="H77" i="5"/>
  <c r="W73" i="5"/>
  <c r="E73" i="5"/>
  <c r="N73" i="5"/>
  <c r="L73" i="5"/>
  <c r="J73" i="5"/>
  <c r="I73" i="5"/>
  <c r="H73" i="5"/>
  <c r="W71" i="5"/>
  <c r="E71" i="5"/>
  <c r="N71" i="5"/>
  <c r="L71" i="5"/>
  <c r="J71" i="5"/>
  <c r="I71" i="5"/>
  <c r="H71" i="5"/>
  <c r="N70" i="5"/>
  <c r="L70" i="5"/>
  <c r="J70" i="5"/>
  <c r="H70" i="5"/>
  <c r="N69" i="5"/>
  <c r="L69" i="5"/>
  <c r="J69" i="5"/>
  <c r="H69" i="5"/>
  <c r="N68" i="5"/>
  <c r="L68" i="5"/>
  <c r="J68" i="5"/>
  <c r="H68" i="5"/>
  <c r="N67" i="5"/>
  <c r="L67" i="5"/>
  <c r="J67" i="5"/>
  <c r="H67" i="5"/>
  <c r="N66" i="5"/>
  <c r="L66" i="5"/>
  <c r="J66" i="5"/>
  <c r="H66" i="5"/>
  <c r="N65" i="5"/>
  <c r="L65" i="5"/>
  <c r="J65" i="5"/>
  <c r="H65" i="5"/>
  <c r="N64" i="5"/>
  <c r="L64" i="5"/>
  <c r="J64" i="5"/>
  <c r="H64" i="5"/>
  <c r="N63" i="5"/>
  <c r="L63" i="5"/>
  <c r="J63" i="5"/>
  <c r="H63" i="5"/>
  <c r="N62" i="5"/>
  <c r="L62" i="5"/>
  <c r="J62" i="5"/>
  <c r="H62" i="5"/>
  <c r="N61" i="5"/>
  <c r="L61" i="5"/>
  <c r="J61" i="5"/>
  <c r="H61" i="5"/>
  <c r="N60" i="5"/>
  <c r="L60" i="5"/>
  <c r="J60" i="5"/>
  <c r="H60" i="5"/>
  <c r="N59" i="5"/>
  <c r="L59" i="5"/>
  <c r="J59" i="5"/>
  <c r="H59" i="5"/>
  <c r="N55" i="5"/>
  <c r="L55" i="5"/>
  <c r="J55" i="5"/>
  <c r="H55" i="5"/>
  <c r="N54" i="5"/>
  <c r="L54" i="5"/>
  <c r="J54" i="5"/>
  <c r="H54" i="5"/>
  <c r="N53" i="5"/>
  <c r="L53" i="5"/>
  <c r="J53" i="5"/>
  <c r="H53" i="5"/>
  <c r="N52" i="5"/>
  <c r="L52" i="5"/>
  <c r="J52" i="5"/>
  <c r="H52" i="5"/>
  <c r="N51" i="5"/>
  <c r="L51" i="5"/>
  <c r="J51" i="5"/>
  <c r="H51" i="5"/>
  <c r="N50" i="5"/>
  <c r="L50" i="5"/>
  <c r="J50" i="5"/>
  <c r="H50" i="5"/>
  <c r="N47" i="5"/>
  <c r="L47" i="5"/>
  <c r="J47" i="5"/>
  <c r="H47" i="5"/>
  <c r="N44" i="5"/>
  <c r="L44" i="5"/>
  <c r="J44" i="5"/>
  <c r="H44" i="5"/>
  <c r="N43" i="5"/>
  <c r="L43" i="5"/>
  <c r="J43" i="5"/>
  <c r="H43" i="5"/>
  <c r="N42" i="5"/>
  <c r="L42" i="5"/>
  <c r="J42" i="5"/>
  <c r="H42" i="5"/>
  <c r="W39" i="5"/>
  <c r="E39" i="5"/>
  <c r="N39" i="5"/>
  <c r="L39" i="5"/>
  <c r="J39" i="5"/>
  <c r="I39" i="5"/>
  <c r="H39" i="5"/>
  <c r="N36" i="5"/>
  <c r="L36" i="5"/>
  <c r="J36" i="5"/>
  <c r="H36" i="5"/>
  <c r="N35" i="5"/>
  <c r="L35" i="5"/>
  <c r="J35" i="5"/>
  <c r="H35" i="5"/>
  <c r="N32" i="5"/>
  <c r="L32" i="5"/>
  <c r="J32" i="5"/>
  <c r="H32" i="5"/>
  <c r="W29" i="5"/>
  <c r="E29" i="5"/>
  <c r="N29" i="5"/>
  <c r="L29" i="5"/>
  <c r="J29" i="5"/>
  <c r="I29" i="5"/>
  <c r="H29" i="5"/>
  <c r="N25" i="5"/>
  <c r="L25" i="5"/>
  <c r="J25" i="5"/>
  <c r="H25" i="5"/>
  <c r="W22" i="5"/>
  <c r="E22" i="5"/>
  <c r="N22" i="5"/>
  <c r="L22" i="5"/>
  <c r="J22" i="5"/>
  <c r="I22" i="5"/>
  <c r="H22" i="5"/>
  <c r="N14" i="5"/>
  <c r="L14" i="5"/>
  <c r="J14" i="5"/>
  <c r="H14" i="5"/>
  <c r="D8" i="5"/>
</calcChain>
</file>

<file path=xl/sharedStrings.xml><?xml version="1.0" encoding="utf-8"?>
<sst xmlns="http://schemas.openxmlformats.org/spreadsheetml/2006/main" count="1963" uniqueCount="606">
  <si>
    <t>a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</si>
  <si>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</si>
  <si>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</si>
  <si>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</si>
  <si>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</si>
  <si>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</si>
  <si>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</si>
  <si>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</si>
  <si>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</si>
  <si>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</si>
  <si>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</si>
  <si>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</si>
  <si>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</si>
  <si>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</si>
  <si>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</si>
  <si>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</si>
  <si>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</si>
  <si>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</si>
  <si>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</si>
  <si>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</si>
  <si>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</si>
  <si>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</si>
  <si>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</si>
  <si>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</si>
  <si>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</si>
  <si>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</si>
  <si>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</si>
  <si>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</si>
  <si>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</si>
  <si>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</si>
  <si>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</si>
  <si>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</si>
  <si>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</si>
  <si>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</si>
  <si>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</si>
  <si>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</si>
  <si>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</si>
  <si>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</si>
  <si>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</si>
  <si>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</si>
  <si>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</si>
  <si>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</si>
  <si>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</si>
  <si>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</si>
  <si>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</si>
  <si>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</si>
  <si>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</si>
  <si>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</si>
  <si>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</si>
  <si>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</si>
  <si>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</si>
  <si>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</si>
  <si>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</si>
  <si>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</si>
  <si>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</si>
  <si>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</si>
  <si>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</si>
  <si>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</si>
  <si>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</si>
  <si>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</si>
  <si>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</si>
  <si>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</si>
  <si>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</si>
  <si>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</si>
  <si>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</si>
  <si>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</si>
  <si>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</si>
  <si>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</si>
  <si>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E</t>
  </si>
  <si>
    <t xml:space="preserve">Odberateľ: Fakultná nemocnica Trenčín </t>
  </si>
  <si>
    <t xml:space="preserve">Spracoval: Gabriela Nagyová                        </t>
  </si>
  <si>
    <t xml:space="preserve">Projektant: "Domino projekt" Ing.Juraj Šuty </t>
  </si>
  <si>
    <t xml:space="preserve">JKSO : </t>
  </si>
  <si>
    <t>Dátum: 07.12.2020</t>
  </si>
  <si>
    <t>Stavba : Stavebné úpravy prac.ANGIOGRAFIE FN Trenčín, Legionárska 28,Trenčín</t>
  </si>
  <si>
    <t>Objekt : Stavebné úpravy angia</t>
  </si>
  <si>
    <t>Časť : Zdravotechnika</t>
  </si>
  <si>
    <t>MPBAU SK, s. r. o. Košice</t>
  </si>
  <si>
    <t>Zaradenie</t>
  </si>
  <si>
    <t>pre KL</t>
  </si>
  <si>
    <t>Lev0</t>
  </si>
  <si>
    <t>pozícia</t>
  </si>
  <si>
    <t>PRÁCE A DODÁVKY HSV</t>
  </si>
  <si>
    <t>3 - ZVISLÉ A KOMPLETNÉ KONŠTRUKCIE</t>
  </si>
  <si>
    <t>014</t>
  </si>
  <si>
    <t>340238212</t>
  </si>
  <si>
    <t>Zamurovanie otvoru 0,25-1 m2 tehlami v priečkach alebo stenách hr. nad 100 mm</t>
  </si>
  <si>
    <t>m2</t>
  </si>
  <si>
    <t xml:space="preserve">                    </t>
  </si>
  <si>
    <t>34023-8212</t>
  </si>
  <si>
    <t>45.25.50</t>
  </si>
  <si>
    <t>EK</t>
  </si>
  <si>
    <t>S</t>
  </si>
  <si>
    <t>0,3*0,1*6 =   0,180</t>
  </si>
  <si>
    <t>0,2*0,1*7 =   0,140</t>
  </si>
  <si>
    <t>0,1*0,1*3 =   0,030</t>
  </si>
  <si>
    <t>0,3*0,3*2 =   0,180</t>
  </si>
  <si>
    <t>0,07*0,07*28 =   0,137</t>
  </si>
  <si>
    <t>0,07*0,1*41 =   0,287</t>
  </si>
  <si>
    <t>0,2*0,2*29 =   1,160</t>
  </si>
  <si>
    <t xml:space="preserve">3 - ZVISLÉ A KOMPLETNÉ KONŠTRUKCIE  spolu: </t>
  </si>
  <si>
    <t>4 - VODOROVNÉ KONŠTRUKCIE</t>
  </si>
  <si>
    <t>411388531</t>
  </si>
  <si>
    <t>Zabetónovanie otvoru 0,25-1 m2 v stropoch, vrátane debnenia a výstuže</t>
  </si>
  <si>
    <t>m3</t>
  </si>
  <si>
    <t>41138-8531</t>
  </si>
  <si>
    <t>45.25.32</t>
  </si>
  <si>
    <t>0,3*0,3*0,4*7 =   0,252</t>
  </si>
  <si>
    <t>0,1*0,15*0,4*4 =   0,024</t>
  </si>
  <si>
    <t>0,3*0,3*1,0*4 =   0,360</t>
  </si>
  <si>
    <t xml:space="preserve">4 - VODOROVNÉ KONŠTRUKCIE  spolu: </t>
  </si>
  <si>
    <t>6 - ÚPRAVY POVRCHOV, PODLAHY, VÝPLNE</t>
  </si>
  <si>
    <t>631312141</t>
  </si>
  <si>
    <t>Doplnenie jestvujúcich mazanín betónom prostým rýhy</t>
  </si>
  <si>
    <t>63131-2141</t>
  </si>
  <si>
    <t>0,6*0,5*0,2*3 =   0,180</t>
  </si>
  <si>
    <t>0,4*0,3*0,2*5 =   0,120</t>
  </si>
  <si>
    <t>632232311</t>
  </si>
  <si>
    <t>Doplnenie dlažby z tehál pl. do 1 m2 na plocho</t>
  </si>
  <si>
    <t>63223-2311</t>
  </si>
  <si>
    <t>632451421</t>
  </si>
  <si>
    <t>Doplnenie cementového poteru pl. do 1 m2, hr. 10-20 mm</t>
  </si>
  <si>
    <t>63245-1421</t>
  </si>
  <si>
    <t>0,6*0,5*3 =   0,900</t>
  </si>
  <si>
    <t>0,4*0,3*5 =   0,600</t>
  </si>
  <si>
    <t xml:space="preserve">6 - ÚPRAVY POVRCHOV, PODLAHY, VÝPLNE  spolu: </t>
  </si>
  <si>
    <t>9 - OSTATNÉ KONŠTRUKCIE A PRÁCE</t>
  </si>
  <si>
    <t>953941621</t>
  </si>
  <si>
    <t>Osadenie konzol v murive betónovom</t>
  </si>
  <si>
    <t>kus</t>
  </si>
  <si>
    <t>95394-1621</t>
  </si>
  <si>
    <t>45.45.13</t>
  </si>
  <si>
    <t>953941721</t>
  </si>
  <si>
    <t>Osadenie objímok a držiakov v murive betónovom</t>
  </si>
  <si>
    <t>95394-1721</t>
  </si>
  <si>
    <t>013</t>
  </si>
  <si>
    <t>965043421</t>
  </si>
  <si>
    <t>Búranie bet. podkladu s poterom hr. do 15 cm do 1 m2</t>
  </si>
  <si>
    <t>96504-3421</t>
  </si>
  <si>
    <t>45.11.11</t>
  </si>
  <si>
    <t>965081712</t>
  </si>
  <si>
    <t>Búranie dlažieb xylolit. alebo keram. hr. do 1 cm do 1 m2</t>
  </si>
  <si>
    <t>96508-1712</t>
  </si>
  <si>
    <t>969011121</t>
  </si>
  <si>
    <t>Vybúranie vedenia vodovodného, plynovodného DN do 52 mm</t>
  </si>
  <si>
    <t>m</t>
  </si>
  <si>
    <t>96901-1121</t>
  </si>
  <si>
    <t>969021111</t>
  </si>
  <si>
    <t>Vybúranie kanalizačného potrubia DN do 100 mm</t>
  </si>
  <si>
    <t>96902-1111</t>
  </si>
  <si>
    <t>971042231</t>
  </si>
  <si>
    <t>Vybúr. otvorov do 0,0225 m2 v betón. murive hr. do 15 cm</t>
  </si>
  <si>
    <t>97104-2231</t>
  </si>
  <si>
    <t>971042241</t>
  </si>
  <si>
    <t>Vybúr. otvorov do 0,0225 m2 v betón. murive hr. do 30 cm</t>
  </si>
  <si>
    <t>97104-2241</t>
  </si>
  <si>
    <t>971042341</t>
  </si>
  <si>
    <t>Vybúr. otvorov do 0,09 m2 v betón. murive hr. do 30 cm</t>
  </si>
  <si>
    <t>97104-2341</t>
  </si>
  <si>
    <t>972044451</t>
  </si>
  <si>
    <t>Vybúr. otvorov do 1 m2 v stropoch z tvárnic hr. nad 10 cm</t>
  </si>
  <si>
    <t>97204-4451</t>
  </si>
  <si>
    <t>974049142</t>
  </si>
  <si>
    <t>Vysekanie rýh v betón. murive hl. do 7 cm š. do 7 cm</t>
  </si>
  <si>
    <t>97404-9142</t>
  </si>
  <si>
    <t>974049143</t>
  </si>
  <si>
    <t>Vysekanie rýh v betón. murive hl. do 7 cm š. do 10 cm</t>
  </si>
  <si>
    <t>97404-9143</t>
  </si>
  <si>
    <t>974049165</t>
  </si>
  <si>
    <t>Vysekanie rýh v betón. murive hl. do 15 cm š. do 20 cm</t>
  </si>
  <si>
    <t>97404-9165</t>
  </si>
  <si>
    <t>974049169</t>
  </si>
  <si>
    <t>Príplatok za každýchďalších 10 cm šírky rýhy a 15 cm hĺbky</t>
  </si>
  <si>
    <t>97404-9169</t>
  </si>
  <si>
    <t>979011111</t>
  </si>
  <si>
    <t>Zvislá doprava sute a vybúr. hmôt za prvé podlažie</t>
  </si>
  <si>
    <t>t</t>
  </si>
  <si>
    <t>97901-1111</t>
  </si>
  <si>
    <t>979011121</t>
  </si>
  <si>
    <t>Zvislá doprava sute a vybúr. hmôt za každé ďalšie podlažie</t>
  </si>
  <si>
    <t>97901-1121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</si>
  <si>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</si>
  <si>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</si>
  <si>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</si>
  <si>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</si>
  <si>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</si>
  <si>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</si>
  <si>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</si>
  <si>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</si>
  <si>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</si>
  <si>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</si>
  <si>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</si>
  <si>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</si>
  <si>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</si>
  <si>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</si>
  <si>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</si>
  <si>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998991111</t>
  </si>
  <si>
    <t>Presun hmôt pre opravy v objektoch výšky do 25 m</t>
  </si>
  <si>
    <t>99899-1111</t>
  </si>
  <si>
    <t>45.41.10</t>
  </si>
  <si>
    <t xml:space="preserve">9 - OSTATNÉ KONŠTRUKCIE A PRÁCE  spolu: </t>
  </si>
  <si>
    <t xml:space="preserve">PRÁCE A DODÁVKY HSV  spolu: </t>
  </si>
  <si>
    <t>PRÁCE A DODÁVKY PSV</t>
  </si>
  <si>
    <t>721 - Vnútorná kanalizácia</t>
  </si>
  <si>
    <t>721</t>
  </si>
  <si>
    <t>721100902</t>
  </si>
  <si>
    <t>Opr. pretesnenie hrdla odpad. potrubia DN do 100</t>
  </si>
  <si>
    <t>I</t>
  </si>
  <si>
    <t>72110-0902</t>
  </si>
  <si>
    <t>45.33.20</t>
  </si>
  <si>
    <t>IK</t>
  </si>
  <si>
    <t>721100906</t>
  </si>
  <si>
    <t>Opr. pretesnenie hrdla odpad. potrubia DN do 200</t>
  </si>
  <si>
    <t>72110-0906</t>
  </si>
  <si>
    <t>721100911</t>
  </si>
  <si>
    <t>Opr. zazátkovanie hrdla kanalizačného potrubia</t>
  </si>
  <si>
    <t>72110-0911</t>
  </si>
  <si>
    <t>721140905</t>
  </si>
  <si>
    <t>Opr. liat. potrubia, vsadenie odbočky do potrubia DN 100</t>
  </si>
  <si>
    <t>72114-0905</t>
  </si>
  <si>
    <t>721140906</t>
  </si>
  <si>
    <t>Opr. liat. potrubia, vsadenie odbočky do potrubia DN 125</t>
  </si>
  <si>
    <t>72114-0906</t>
  </si>
  <si>
    <t>721140915</t>
  </si>
  <si>
    <t>Opr. liat. potrubia, prepojenie stávajúceho potrubia DN 100</t>
  </si>
  <si>
    <t>72114-0915</t>
  </si>
  <si>
    <t>721140916</t>
  </si>
  <si>
    <t>Opr. liat. potrubia, prepojenie stávajúceho potrubia DN 125</t>
  </si>
  <si>
    <t>72114-0916</t>
  </si>
  <si>
    <t>721140925</t>
  </si>
  <si>
    <t>Opr. liat. potrubia, krátenie rúr DN 100</t>
  </si>
  <si>
    <t>72114-0925</t>
  </si>
  <si>
    <t>721140926</t>
  </si>
  <si>
    <t>Opr. liat. potrubia, krátenie rúr DN 125</t>
  </si>
  <si>
    <t>72114-0926</t>
  </si>
  <si>
    <t>721141105</t>
  </si>
  <si>
    <t>Potrubie kanal. z liat. rúr odpadné DN 100</t>
  </si>
  <si>
    <t>72114-1105</t>
  </si>
  <si>
    <t>721141106</t>
  </si>
  <si>
    <t>Potrubie kanal. z liat. rúr odpadné DN 125</t>
  </si>
  <si>
    <t>72114-1106</t>
  </si>
  <si>
    <t>721142111pc</t>
  </si>
  <si>
    <t>Prechodka liatina/pe-DN 50</t>
  </si>
  <si>
    <t>ks</t>
  </si>
  <si>
    <t>72114-2111pc</t>
  </si>
  <si>
    <t>721142112pc</t>
  </si>
  <si>
    <t>Prechodka liatina/pe-DN 100</t>
  </si>
  <si>
    <t>72114-2112pc</t>
  </si>
  <si>
    <t>721142113pc</t>
  </si>
  <si>
    <t>Prechodka liatina/pe-DN 125</t>
  </si>
  <si>
    <t>72114-2113pc</t>
  </si>
  <si>
    <t>721142114pc</t>
  </si>
  <si>
    <t>72114-2114pc</t>
  </si>
  <si>
    <t>721170962</t>
  </si>
  <si>
    <t>Opr. PVC potrubia, prepojenie stávajúceho potrubia D 63</t>
  </si>
  <si>
    <t>72117-0962</t>
  </si>
  <si>
    <t>721171808</t>
  </si>
  <si>
    <t>Demontáž potrubia z PVC rúr D do 114</t>
  </si>
  <si>
    <t>72117-1808</t>
  </si>
  <si>
    <t>721174022pc</t>
  </si>
  <si>
    <t>Rúry odpadné WAVIN-SITECH (odhlučnený systém) DN 40</t>
  </si>
  <si>
    <t xml:space="preserve">  .  .  </t>
  </si>
  <si>
    <t>721174023pc</t>
  </si>
  <si>
    <t>Rúry odpadné WAVIN-SITECH (odhlučnený systém) DN 50</t>
  </si>
  <si>
    <t>721174025pc</t>
  </si>
  <si>
    <t>Rúry odpadné WAVIN-SITECH (odhlučnený systém) DN 110</t>
  </si>
  <si>
    <t>721174025p</t>
  </si>
  <si>
    <t>721174026pc</t>
  </si>
  <si>
    <t>Rúry odpadné WAVIN-SITECH (odhlučnený systém) DN 32</t>
  </si>
  <si>
    <t>721174027pc</t>
  </si>
  <si>
    <t>Rúry odpadné WAVIN-SITECH (odhlučnený systém) DN 125</t>
  </si>
  <si>
    <t>721174027p</t>
  </si>
  <si>
    <t>721174029pc</t>
  </si>
  <si>
    <t>Čistiaci kus DN 125 -WAVIN</t>
  </si>
  <si>
    <t>72117-4029pc</t>
  </si>
  <si>
    <t>721194103</t>
  </si>
  <si>
    <t>Vyvedenie a upevnenie kanal. výpustiek D 32x1.8</t>
  </si>
  <si>
    <t>72119-4103</t>
  </si>
  <si>
    <t>721194104</t>
  </si>
  <si>
    <t>Vyvedenie a upevnenie kanal. výpustiek D 40x1.8</t>
  </si>
  <si>
    <t>72119-4104</t>
  </si>
  <si>
    <t>721194105</t>
  </si>
  <si>
    <t>Vyvedenie a upevnenie kanal. výpustiek D 50x1.8</t>
  </si>
  <si>
    <t>72119-4105</t>
  </si>
  <si>
    <t>721194109</t>
  </si>
  <si>
    <t>Vyvedenie a upevnenie kanal. výpustiek D 110x2.3</t>
  </si>
  <si>
    <t>72119-4109</t>
  </si>
  <si>
    <t>721220802</t>
  </si>
  <si>
    <t>Demontáž zápachových uzáverov DN 100</t>
  </si>
  <si>
    <t>72122-0802</t>
  </si>
  <si>
    <t>721290123</t>
  </si>
  <si>
    <t>Skúška tesnosti kanalizácie dymom do DN 300</t>
  </si>
  <si>
    <t>72129-0123</t>
  </si>
  <si>
    <t>721290137pc</t>
  </si>
  <si>
    <t>Podomietková zápachováuzávierka+prívod vody HL 406-50</t>
  </si>
  <si>
    <t>72129-0137pc</t>
  </si>
  <si>
    <t>721290145pc</t>
  </si>
  <si>
    <t>Lievik so zápachovou uzáverou HL 21-32</t>
  </si>
  <si>
    <t>72129-0145pc</t>
  </si>
  <si>
    <t>721300001pc</t>
  </si>
  <si>
    <t>Podomietkový kondenzač.sifon HL 138-32</t>
  </si>
  <si>
    <t>721300912</t>
  </si>
  <si>
    <t>Opr. kanaliz. prečistenie zvis. odpad. v 1 podl. do DN 200</t>
  </si>
  <si>
    <t>72130-0912</t>
  </si>
  <si>
    <t>721300932</t>
  </si>
  <si>
    <t>Opr. kanaliz. prečistenie šik. prepoj. potrubia do DN 100</t>
  </si>
  <si>
    <t>72130-0932</t>
  </si>
  <si>
    <t>721300961</t>
  </si>
  <si>
    <t>Opr. kanaliz. prečistenie zápach. uzávierok jednoduchých</t>
  </si>
  <si>
    <t>72130-0961</t>
  </si>
  <si>
    <t>998721202</t>
  </si>
  <si>
    <t>Presun hmôt pre vnút. kanalizáciu v objektoch výšky do 12 m</t>
  </si>
  <si>
    <t>99872-1202</t>
  </si>
  <si>
    <t>45.33.30</t>
  </si>
  <si>
    <t xml:space="preserve">721 - Vnútorná kanalizácia  spolu: </t>
  </si>
  <si>
    <t>722 - Vnútorný vodovod</t>
  </si>
  <si>
    <t>722130801</t>
  </si>
  <si>
    <t>Demontáž potrubia z oceľ. rúrok závitových DN do 25</t>
  </si>
  <si>
    <t>72213-0801</t>
  </si>
  <si>
    <t>722130831</t>
  </si>
  <si>
    <t>Demontáž nástenky</t>
  </si>
  <si>
    <t>72213-0831</t>
  </si>
  <si>
    <t>722131911</t>
  </si>
  <si>
    <t>Opr. vodov. ocel. potr. záv. vsadenie odbočky do potr. DN 15</t>
  </si>
  <si>
    <t>súbor</t>
  </si>
  <si>
    <t>72213-1911</t>
  </si>
  <si>
    <t>722131912</t>
  </si>
  <si>
    <t>Opr. vodov. ocel. potr. záv. vsadenie odbočky do potr. DN 20</t>
  </si>
  <si>
    <t>72213-1912</t>
  </si>
  <si>
    <t>722131913</t>
  </si>
  <si>
    <t>Opr. vodov. ocel. potr. záv. vsadenie odbočky do potr. DN 25</t>
  </si>
  <si>
    <t>72213-1913</t>
  </si>
  <si>
    <t>722131931</t>
  </si>
  <si>
    <t>Opr. vodov. ocel. potr. záv. prepojenie stáv. potrubia DN 15</t>
  </si>
  <si>
    <t>72213-1931</t>
  </si>
  <si>
    <t>722131932</t>
  </si>
  <si>
    <t>Opr. vodov. ocel. potr. záv. prepojenie stáv. potrubia DN 20</t>
  </si>
  <si>
    <t>72213-1932</t>
  </si>
  <si>
    <t>722131933</t>
  </si>
  <si>
    <t>Opr. vodov. ocel. potr. záv. prepojenie stáv. potrubia DN 25</t>
  </si>
  <si>
    <t>72213-1933</t>
  </si>
  <si>
    <t>722174000pc</t>
  </si>
  <si>
    <t>Rúry tlakové WAVIN Tigris-K1 DN 20</t>
  </si>
  <si>
    <t>72217-4000pc</t>
  </si>
  <si>
    <t>722174001pc</t>
  </si>
  <si>
    <t>Rúry tlakové WAVIN Tigris-K1 DN 25</t>
  </si>
  <si>
    <t>72217-4001pc</t>
  </si>
  <si>
    <t>722174002pc</t>
  </si>
  <si>
    <t>Rúry tlakové WAVIN Tigris-K1 DN 32</t>
  </si>
  <si>
    <t>72217-4002pc</t>
  </si>
  <si>
    <t>722181812</t>
  </si>
  <si>
    <t>Demontáž plsteného pása z rúr do D 50</t>
  </si>
  <si>
    <t>72218-1812</t>
  </si>
  <si>
    <t>722182111</t>
  </si>
  <si>
    <t>Ochrana potrubia izoláciou Mirelon DN 16</t>
  </si>
  <si>
    <t>72218-2111</t>
  </si>
  <si>
    <t>722182112</t>
  </si>
  <si>
    <t>Ochrana potrubia izoláciou Mirelon DN 20</t>
  </si>
  <si>
    <t>72218-2112</t>
  </si>
  <si>
    <t>722182113</t>
  </si>
  <si>
    <t>Ochrana potrubia izoláciou Mirelon DN 25</t>
  </si>
  <si>
    <t>72218-2113</t>
  </si>
  <si>
    <t>722182121pc</t>
  </si>
  <si>
    <t>Ochrana potrubia izoláciou Mirelon DN 15 hr.20mm</t>
  </si>
  <si>
    <t>72218-2121pc</t>
  </si>
  <si>
    <t>722182122pc</t>
  </si>
  <si>
    <t>Ochrana potrubia izoláciou Mirelon DN 20 hr.20mm</t>
  </si>
  <si>
    <t>72218-2122pc</t>
  </si>
  <si>
    <t>722182123pc</t>
  </si>
  <si>
    <t>Ochrana potrubia izoláciou Mirelon DN 25 hr.20mm</t>
  </si>
  <si>
    <t>72218-2123pc</t>
  </si>
  <si>
    <t>722190222</t>
  </si>
  <si>
    <t>Prípojky vod. ocel. rúrky záv. poz. 11353 pevné pripoj. DN 20</t>
  </si>
  <si>
    <t>72219-0222</t>
  </si>
  <si>
    <t>722190401</t>
  </si>
  <si>
    <t>Prípojky vod. ocel. rúrky záv. poz. 11353 upev. výpust. DN 15</t>
  </si>
  <si>
    <t>72219-0401</t>
  </si>
  <si>
    <t>722190901</t>
  </si>
  <si>
    <t>Opr. uzatvorenie alebo otvorenie vodov. potrubia</t>
  </si>
  <si>
    <t>72219-0901</t>
  </si>
  <si>
    <t>722220121</t>
  </si>
  <si>
    <t>Arm. vod. s 1 závitom, nástenka K 247 pre batériu G 1/2x150mm</t>
  </si>
  <si>
    <t>pár</t>
  </si>
  <si>
    <t>72222-0121</t>
  </si>
  <si>
    <t>722234253pc</t>
  </si>
  <si>
    <t>Podomietkový ventil KEMPER č.520 00-DN 15</t>
  </si>
  <si>
    <t>722239101</t>
  </si>
  <si>
    <t>Montáž vodov. armatúr s 2 závitmi G 1/2</t>
  </si>
  <si>
    <t>72223-9101</t>
  </si>
  <si>
    <t>722239102</t>
  </si>
  <si>
    <t>Montáž vodov. armatúr s 2 závitmi G 3/4</t>
  </si>
  <si>
    <t>72223-9102</t>
  </si>
  <si>
    <t>722239103</t>
  </si>
  <si>
    <t>Montáž vodov. armatúr s 2 závitmi G 1</t>
  </si>
  <si>
    <t>72223-9103</t>
  </si>
  <si>
    <t>722263439pc</t>
  </si>
  <si>
    <t>Guľový uzáver s filtrom IVAR.51F-DN 20</t>
  </si>
  <si>
    <t>72226-3439pc</t>
  </si>
  <si>
    <t>722290226</t>
  </si>
  <si>
    <t>Tlakové skúšky vodov. potrubia závitového do DN 50</t>
  </si>
  <si>
    <t>72229-0226</t>
  </si>
  <si>
    <t>722290234</t>
  </si>
  <si>
    <t>Preplachovanie a dezinfekcia vodov. potrubia do DN 80</t>
  </si>
  <si>
    <t>72229-0234</t>
  </si>
  <si>
    <t>722290238pc</t>
  </si>
  <si>
    <t>Šikmý ventil KEMPER č.173 OK-DN 15</t>
  </si>
  <si>
    <t>722290239pc</t>
  </si>
  <si>
    <t>Šikmý ventil KEMPER č.173 OK-DN 20</t>
  </si>
  <si>
    <t>722290240pc</t>
  </si>
  <si>
    <t>Šikmý ventil KEMPER č.173 OK-DN 25</t>
  </si>
  <si>
    <t>998722202</t>
  </si>
  <si>
    <t>Presun hmôt pre vnút. vodovod v objektoch výšky do 12 m</t>
  </si>
  <si>
    <t>99872-2202</t>
  </si>
  <si>
    <t xml:space="preserve">722 - Vnútorný vodovod  spolu: </t>
  </si>
  <si>
    <t>725 - Zariaďovacie predmety</t>
  </si>
  <si>
    <t>725110814</t>
  </si>
  <si>
    <t>Demontáž záchodov odsávacích alebo kombinovaných</t>
  </si>
  <si>
    <t>72511-0814</t>
  </si>
  <si>
    <t>725111100</t>
  </si>
  <si>
    <t>Splachovacia nádrž s roh. ventilom vysoko polož. štandardná kvalita</t>
  </si>
  <si>
    <t>72511-1100</t>
  </si>
  <si>
    <t>725111911</t>
  </si>
  <si>
    <t>Opr. zariad. záchod. nádrží, odmontovanie nádrže</t>
  </si>
  <si>
    <t>72511-1911</t>
  </si>
  <si>
    <t>725111912</t>
  </si>
  <si>
    <t>Opr. zariad. záchod. nádrží, spätná montáž nádrže</t>
  </si>
  <si>
    <t>72511-1912</t>
  </si>
  <si>
    <t>725113913</t>
  </si>
  <si>
    <t>Opr. zar. záchodov, pretesnenie manžety</t>
  </si>
  <si>
    <t>72511-3913</t>
  </si>
  <si>
    <t>725114912</t>
  </si>
  <si>
    <t>Opr. zar. záchodov, spätná montáž misy a sedátka</t>
  </si>
  <si>
    <t>72511-4912</t>
  </si>
  <si>
    <t>725119105</t>
  </si>
  <si>
    <t>Montáž splach. nádrží s roh. ventilom vysoko alebo str. pol.</t>
  </si>
  <si>
    <t>72511-9105</t>
  </si>
  <si>
    <t>725119309</t>
  </si>
  <si>
    <t>Príplatok za použitie silikónového tmelu 0,30 kg/kus</t>
  </si>
  <si>
    <t>72511-9309</t>
  </si>
  <si>
    <t>725210821</t>
  </si>
  <si>
    <t>Demontáž umývadiel bez výtokových armatúr</t>
  </si>
  <si>
    <t>72521-0821</t>
  </si>
  <si>
    <t>725210913</t>
  </si>
  <si>
    <t>Opr. umývadiel, odmont. a spätná montáž s 2 stojan. ventilmi</t>
  </si>
  <si>
    <t>72521-0913</t>
  </si>
  <si>
    <t>725210982</t>
  </si>
  <si>
    <t>Opr. umývadiel, odmontovanie zápachovej uzávierky</t>
  </si>
  <si>
    <t>72521-0982</t>
  </si>
  <si>
    <t>725210983</t>
  </si>
  <si>
    <t>Opr. umývadiel, spätná montáž zápachovej uzávierky</t>
  </si>
  <si>
    <t>72521-0983</t>
  </si>
  <si>
    <t>725210984</t>
  </si>
  <si>
    <t>Opr. umývadiel, odmontovanie rohového ventila G 1/2</t>
  </si>
  <si>
    <t>72521-0984</t>
  </si>
  <si>
    <t>725210985</t>
  </si>
  <si>
    <t>Opr. umývadiel, spätná montáž rohového ventila G 1/2 s ružic</t>
  </si>
  <si>
    <t>72521-0985</t>
  </si>
  <si>
    <t>7252122331pc</t>
  </si>
  <si>
    <t>Umývadlo nerezové SANELA SLUN 44+sifon</t>
  </si>
  <si>
    <t>7252122332pc</t>
  </si>
  <si>
    <t>Drez  nerezový ALVEUS BASIC 170+sifon</t>
  </si>
  <si>
    <t>7252122334pc</t>
  </si>
  <si>
    <t>Drez dvojdielný nerezový NORMA 512+sifon</t>
  </si>
  <si>
    <t>7252122340pc</t>
  </si>
  <si>
    <t>Bateria drezová nástenná páková LYRA  H 351 277 s ramienkom 300mm</t>
  </si>
  <si>
    <t>7252122348pc</t>
  </si>
  <si>
    <t>Sifon č.H 374730-DN 32</t>
  </si>
  <si>
    <t>7252122354pc</t>
  </si>
  <si>
    <t>Umývatko lekárske DEEP BY (600*450) H 812 613</t>
  </si>
  <si>
    <t>7252122364pc</t>
  </si>
  <si>
    <t>Automatická práčka</t>
  </si>
  <si>
    <t>72521-22364pc</t>
  </si>
  <si>
    <t>725212250pc</t>
  </si>
  <si>
    <t>Umyvadlo Olymp DEEP č.8.1261.1 (500*410)</t>
  </si>
  <si>
    <t>725219403</t>
  </si>
  <si>
    <t>Montáž umyvadla ker. s krytom</t>
  </si>
  <si>
    <t>72521-9403</t>
  </si>
  <si>
    <t>725219404</t>
  </si>
  <si>
    <t>Montáž umyvadla polymermramorového</t>
  </si>
  <si>
    <t>72521-9404</t>
  </si>
  <si>
    <t>725219602pc</t>
  </si>
  <si>
    <t>Kryt na sifón č.8.1961,1</t>
  </si>
  <si>
    <t>72521-9602pc</t>
  </si>
  <si>
    <t>725220832</t>
  </si>
  <si>
    <t>Demontáž vaní liatinových voľne stojacich</t>
  </si>
  <si>
    <t>72522-0832</t>
  </si>
  <si>
    <t>7252491407pc</t>
  </si>
  <si>
    <t>Podlahová vpusť TARKET Dn50 zvislý odpad</t>
  </si>
  <si>
    <t>72524-91407pc</t>
  </si>
  <si>
    <t>725314290</t>
  </si>
  <si>
    <t>Príslušenstvo k drezu v kuchynských zostavách</t>
  </si>
  <si>
    <t>72531-4290</t>
  </si>
  <si>
    <t>725319201</t>
  </si>
  <si>
    <t>Montáž drezov smalt, nerez, polypropylén. jednod veľkokuch.so zápach uzávier</t>
  </si>
  <si>
    <t>72531-9201</t>
  </si>
  <si>
    <t>725319202</t>
  </si>
  <si>
    <t>Príplatok za použitie silikónového tmelu 0,2 kg/kus</t>
  </si>
  <si>
    <t>72531-9202</t>
  </si>
  <si>
    <t>725320821</t>
  </si>
  <si>
    <t>Demontáž drezov dvojitých na konzolách</t>
  </si>
  <si>
    <t>72532-0821</t>
  </si>
  <si>
    <t>725329101</t>
  </si>
  <si>
    <t>Montáž drezov dvojitých so zápach uzávierkou</t>
  </si>
  <si>
    <t>72532-9101</t>
  </si>
  <si>
    <t>725330840</t>
  </si>
  <si>
    <t>Demontáž výleviek ocel. alebo liat. bez výtokových armatúr</t>
  </si>
  <si>
    <t>72533-0840</t>
  </si>
  <si>
    <t>725330912</t>
  </si>
  <si>
    <t>Opr. výleviek, spätná montáž výlevky bez nádrže a armatúry</t>
  </si>
  <si>
    <t>72533-0912</t>
  </si>
  <si>
    <t>725330919</t>
  </si>
  <si>
    <t>Opr. výleviek, pretesnenie príruby liatinovej výlevky</t>
  </si>
  <si>
    <t>72533-0919</t>
  </si>
  <si>
    <t>725339101</t>
  </si>
  <si>
    <t>Montáž výleviek keramic., liat, a i. hmoty bez výtok armat. a splach nádrže</t>
  </si>
  <si>
    <t>72533-9101</t>
  </si>
  <si>
    <t>725339102pc</t>
  </si>
  <si>
    <t>Výlevka MIRA č. 851046+mriežka</t>
  </si>
  <si>
    <t>72533-9102pc</t>
  </si>
  <si>
    <t>7258102061pc</t>
  </si>
  <si>
    <t>Rohový ventil MIO č. H 372420</t>
  </si>
  <si>
    <t>725810506pc</t>
  </si>
  <si>
    <t>Rohový ventil H 372710-DN 15</t>
  </si>
  <si>
    <t>725819402</t>
  </si>
  <si>
    <t>Montáž ventilov rohových G 1/2</t>
  </si>
  <si>
    <t>72581-9402</t>
  </si>
  <si>
    <t>725820801</t>
  </si>
  <si>
    <t>Demontáž batérií nástenných do G 3/4</t>
  </si>
  <si>
    <t>72582-0801</t>
  </si>
  <si>
    <t>725820802</t>
  </si>
  <si>
    <t>Demontáž batérií stojankových do 1 otvoru</t>
  </si>
  <si>
    <t>72582-0802</t>
  </si>
  <si>
    <t>725821410pc</t>
  </si>
  <si>
    <t>Lekárska páka LYRA H 391 270</t>
  </si>
  <si>
    <t>72582-1410pc</t>
  </si>
  <si>
    <t>725829301</t>
  </si>
  <si>
    <t>Montáž batérií umýv. a drez. ostatných typov stojank. G 1/2</t>
  </si>
  <si>
    <t>72582-9301</t>
  </si>
  <si>
    <t>725829801</t>
  </si>
  <si>
    <t>Montáž batérie drezovej 1-pákovej nástennej</t>
  </si>
  <si>
    <t>72582-9801</t>
  </si>
  <si>
    <t>725829802</t>
  </si>
  <si>
    <t>Montáž batérie drezovej 1-pákovej do 1 otvoru</t>
  </si>
  <si>
    <t>72582-9802</t>
  </si>
  <si>
    <t>725829900pc</t>
  </si>
  <si>
    <t>Bateria nástenná páková LYRA H 351 277-DN 15/150 ramien.210mm</t>
  </si>
  <si>
    <t>725829902pc</t>
  </si>
  <si>
    <t>Ramienko 300mm č. H 395270</t>
  </si>
  <si>
    <t>725829912pc</t>
  </si>
  <si>
    <t>Umyvadl.stoj. bateria DEEP-BY JIKA č.H 3111U1</t>
  </si>
  <si>
    <t>725829913pc</t>
  </si>
  <si>
    <t>Sprch.nástenná bateria DEEP-BY JIKA č.H 331 1U7 DN15x150+prísluš.</t>
  </si>
  <si>
    <t>725839313pc</t>
  </si>
  <si>
    <t>Drezová páková bateria do 1-otv. DEEP-BY JIKA č.H 3511U1</t>
  </si>
  <si>
    <t>725839319pc</t>
  </si>
  <si>
    <t>SANELA-automatická nástenná termostatická umyv.bateria SLU 25 B dn 15*150 s lítiovou batetriou U 9 VL/9V</t>
  </si>
  <si>
    <t>725840851</t>
  </si>
  <si>
    <t>Demontáž batérií sprchových T1954 diferenc. do G 5/4 x 6/4</t>
  </si>
  <si>
    <t>72584-0851</t>
  </si>
  <si>
    <t>725849200</t>
  </si>
  <si>
    <t>Montáž batérií sprch. násten. s nastav. výškou</t>
  </si>
  <si>
    <t>72584-9200</t>
  </si>
  <si>
    <t>725869101</t>
  </si>
  <si>
    <t>Montáž zápach. uzávierok umývadlových D 40</t>
  </si>
  <si>
    <t>72586-9101</t>
  </si>
  <si>
    <t>725869204</t>
  </si>
  <si>
    <t>Montáž zápach. uzávierok drez. jednod. D 50</t>
  </si>
  <si>
    <t>72586-9204</t>
  </si>
  <si>
    <t>725869212</t>
  </si>
  <si>
    <t>Montáž zápachových uzávierok podlah. nad DN 50/70</t>
  </si>
  <si>
    <t>72586-9212</t>
  </si>
  <si>
    <t>725869214</t>
  </si>
  <si>
    <t>Montáž zápach. uzávierok drez. dvojdiel. D50</t>
  </si>
  <si>
    <t>72586-9214</t>
  </si>
  <si>
    <t>725869218</t>
  </si>
  <si>
    <t>Montáž zápach. uzávierok U sifónov</t>
  </si>
  <si>
    <t>72586-9218</t>
  </si>
  <si>
    <t>998725202</t>
  </si>
  <si>
    <t>Presun hmôt pre zariaď. predmety v objektoch výšky do 12 m</t>
  </si>
  <si>
    <t>99872-5202</t>
  </si>
  <si>
    <t xml:space="preserve">725 - Zariaďovacie predmety  spolu: </t>
  </si>
  <si>
    <t>767 - Konštrukcie doplnk. kovové stavebné</t>
  </si>
  <si>
    <t>767</t>
  </si>
  <si>
    <t>767995103</t>
  </si>
  <si>
    <t>Montáž atypických stavebných doplnk. konštrukcií do 20 kg</t>
  </si>
  <si>
    <t>kg</t>
  </si>
  <si>
    <t>76799-5103</t>
  </si>
  <si>
    <t>45.42.12</t>
  </si>
  <si>
    <t>767995110pc</t>
  </si>
  <si>
    <t>Podstropný záves s obj. HILTI-1potrubie</t>
  </si>
  <si>
    <t>767995111pc</t>
  </si>
  <si>
    <t>Podstropný záves s obj. HILTI-2potrubie</t>
  </si>
  <si>
    <t>767995112pc</t>
  </si>
  <si>
    <t>Konzola s obj. HILTI-1potrubie</t>
  </si>
  <si>
    <t>767995113pc</t>
  </si>
  <si>
    <t>Podstropný záves s obj. HILTI-3potrubie</t>
  </si>
  <si>
    <t>767995125pc</t>
  </si>
  <si>
    <t>Podperka nízka-HILTI</t>
  </si>
  <si>
    <t>998767202</t>
  </si>
  <si>
    <t>Presun hmôt pre kovové stav. doplnk. konštr. v objektoch výšky do 12 m</t>
  </si>
  <si>
    <t>99876-7202</t>
  </si>
  <si>
    <t xml:space="preserve">767 - Konštrukcie doplnk. kovové stavebné  spolu: </t>
  </si>
  <si>
    <t xml:space="preserve">PRÁCE A DODÁVKY PSV  spolu: </t>
  </si>
  <si>
    <t>Za rozpočet celkom</t>
  </si>
  <si>
    <t>Spracoval: Gabriela Nagyová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</si>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</sst>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6" formatCode="_-* #,##0\ &quot;Sk&quot;_-;\-* #,##0\ &quot;Sk&quot;_-;_-* &quot;-&quot;\ &quot;Sk&quot;_-;_-@_-"/>
    <numFmt numFmtId="170" formatCode="#,##0.00000"/>
    <numFmt numFmtId="171" formatCode="#,##0.0000"/>
    <numFmt numFmtId="172" formatCode="#,##0.000"/>
    <numFmt numFmtId="173" formatCode="#,##0&quot; Sk&quot;;[Red]&quot;-&quot;#,##0&quot; Sk&quot;"/>
    <numFmt numFmtId="177" formatCode="#,##0.0"/>
    <numFmt numFmtId="181" formatCode="0.00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sz val="8"/>
      <color indexed="12"/>
      <name val="Arial Narrow"/>
      <charset val="238"/>
    </font>
    <font>
      <sz val="7.5"/>
      <color rgb="FFFFFFFF"/>
      <name val="Arial Narrow"/>
      <charset val="238"/>
    </font>
    <font>
      <sz val="11"/>
      <color indexed="8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indexed="9"/>
      <name val="Calibri"/>
      <charset val="238"/>
    </font>
    <font>
      <sz val="11"/>
      <color indexed="10"/>
      <name val="Calibri"/>
      <charset val="238"/>
    </font>
    <font>
      <b/>
      <sz val="11"/>
      <color indexed="8"/>
      <name val="Calibri"/>
      <charset val="238"/>
    </font>
    <font>
      <b/>
      <sz val="18"/>
      <color indexed="62"/>
      <name val="Cambria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2">
    <xf numFmtId="0" fontId="0" fillId="0" borderId="0"/>
    <xf numFmtId="0" fontId="9" fillId="0" borderId="0"/>
    <xf numFmtId="0" fontId="10" fillId="0" borderId="9" applyFont="0" applyFill="0" applyBorder="0">
      <alignment vertical="center"/>
    </xf>
    <xf numFmtId="0" fontId="8" fillId="3" borderId="0" applyNumberFormat="0" applyBorder="0" applyAlignment="0" applyProtection="0"/>
    <xf numFmtId="166" fontId="9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173" fontId="10" fillId="0" borderId="9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10" fillId="0" borderId="9" applyFont="0" applyFill="0"/>
    <xf numFmtId="0" fontId="10" fillId="0" borderId="9">
      <alignment vertical="center"/>
    </xf>
    <xf numFmtId="0" fontId="8" fillId="6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3" fillId="0" borderId="10" applyNumberFormat="0" applyFill="0" applyAlignment="0" applyProtection="0"/>
    <xf numFmtId="0" fontId="9" fillId="0" borderId="0"/>
    <xf numFmtId="0" fontId="14" fillId="0" borderId="0" applyNumberFormat="0" applyFill="0" applyBorder="0" applyAlignment="0" applyProtection="0"/>
    <xf numFmtId="0" fontId="9" fillId="0" borderId="0"/>
    <xf numFmtId="0" fontId="10" fillId="0" borderId="1" applyBorder="0">
      <alignment vertical="center"/>
    </xf>
    <xf numFmtId="0" fontId="12" fillId="0" borderId="0" applyNumberFormat="0" applyFill="0" applyBorder="0" applyAlignment="0" applyProtection="0"/>
    <xf numFmtId="0" fontId="10" fillId="0" borderId="1">
      <alignment vertical="center"/>
    </xf>
  </cellStyleXfs>
  <cellXfs count="7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70" fontId="1" fillId="0" borderId="0" xfId="0" applyNumberFormat="1" applyFont="1" applyProtection="1"/>
    <xf numFmtId="172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72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72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4" xfId="0" applyNumberFormat="1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5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72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70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81" fontId="1" fillId="0" borderId="0" xfId="0" applyNumberFormat="1" applyFont="1" applyAlignment="1" applyProtection="1">
      <alignment vertical="top"/>
    </xf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3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2" xfId="0" applyNumberFormat="1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3" xfId="0" applyNumberFormat="1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172" fontId="1" fillId="0" borderId="3" xfId="0" applyNumberFormat="1" applyFont="1" applyBorder="1" applyProtection="1"/>
    <xf numFmtId="0" fontId="1" fillId="0" borderId="3" xfId="0" applyFont="1" applyBorder="1" applyProtection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77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72" fontId="7" fillId="0" borderId="0" xfId="0" applyNumberFormat="1" applyFont="1" applyAlignment="1">
      <alignment horizontal="right" wrapText="1"/>
    </xf>
    <xf numFmtId="171" fontId="7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3" xfId="0" applyNumberFormat="1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</xf>
    <xf numFmtId="49" fontId="16" fillId="0" borderId="0" xfId="0" applyNumberFormat="1" applyFont="1" applyAlignment="1" applyProtection="1">
      <alignment horizontal="left" vertical="top" wrapText="1"/>
    </xf>
    <xf numFmtId="172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70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181" fontId="16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70" fontId="15" fillId="0" borderId="0" xfId="0" applyNumberFormat="1" applyFont="1" applyAlignment="1" applyProtection="1">
      <alignment vertical="top"/>
    </xf>
    <xf numFmtId="172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</cellXfs>
  <cellStyles count="32">
    <cellStyle name="1 000 Sk" xfId="11" xr:uid="{00000000-0005-0000-0000-00003C000000}"/>
    <cellStyle name="1 000,-  Sk" xfId="2" xr:uid="{00000000-0005-0000-0000-000016000000}"/>
    <cellStyle name="1 000,- Kč" xfId="7" xr:uid="{00000000-0005-0000-0000-00002F000000}"/>
    <cellStyle name="1 000,- Sk" xfId="10" xr:uid="{00000000-0005-0000-0000-00003A000000}"/>
    <cellStyle name="1000 Sk_fakturuj99" xfId="4" xr:uid="{00000000-0005-0000-0000-00001F000000}"/>
    <cellStyle name="20 % – Zvýraznění1" xfId="8" xr:uid="{00000000-0005-0000-0000-000035000000}"/>
    <cellStyle name="20 % – Zvýraznění2" xfId="9" xr:uid="{00000000-0005-0000-0000-000039000000}"/>
    <cellStyle name="20 % – Zvýraznění3" xfId="3" xr:uid="{00000000-0005-0000-0000-00001D000000}"/>
    <cellStyle name="20 % – Zvýraznění4" xfId="12" xr:uid="{00000000-0005-0000-0000-00003D000000}"/>
    <cellStyle name="20 % – Zvýraznění5" xfId="13" xr:uid="{00000000-0005-0000-0000-00003E000000}"/>
    <cellStyle name="20 % – Zvýraznění6" xfId="14" xr:uid="{00000000-0005-0000-0000-00003F000000}"/>
    <cellStyle name="40 % – Zvýraznění1" xfId="5" xr:uid="{00000000-0005-0000-0000-000021000000}"/>
    <cellStyle name="40 % – Zvýraznění2" xfId="15" xr:uid="{00000000-0005-0000-0000-000040000000}"/>
    <cellStyle name="40 % – Zvýraznění3" xfId="16" xr:uid="{00000000-0005-0000-0000-000041000000}"/>
    <cellStyle name="40 % – Zvýraznění4" xfId="17" xr:uid="{00000000-0005-0000-0000-000042000000}"/>
    <cellStyle name="40 % – Zvýraznění5" xfId="6" xr:uid="{00000000-0005-0000-0000-000024000000}"/>
    <cellStyle name="40 % – Zvýraznění6" xfId="18" xr:uid="{00000000-0005-0000-0000-000043000000}"/>
    <cellStyle name="60 % – Zvýraznění1" xfId="19" xr:uid="{00000000-0005-0000-0000-000044000000}"/>
    <cellStyle name="60 % – Zvýraznění2" xfId="20" xr:uid="{00000000-0005-0000-0000-000045000000}"/>
    <cellStyle name="60 % – Zvýraznění3" xfId="21" xr:uid="{00000000-0005-0000-0000-000046000000}"/>
    <cellStyle name="60 % – Zvýraznění4" xfId="22" xr:uid="{00000000-0005-0000-0000-000047000000}"/>
    <cellStyle name="60 % – Zvýraznění5" xfId="23" xr:uid="{00000000-0005-0000-0000-000048000000}"/>
    <cellStyle name="60 % – Zvýraznění6" xfId="24" xr:uid="{00000000-0005-0000-0000-000049000000}"/>
    <cellStyle name="Celkem" xfId="25" xr:uid="{00000000-0005-0000-0000-00004A000000}"/>
    <cellStyle name="data" xfId="26" xr:uid="{00000000-0005-0000-0000-00004B000000}"/>
    <cellStyle name="Název" xfId="27" xr:uid="{00000000-0005-0000-0000-00004C000000}"/>
    <cellStyle name="Normálna" xfId="0" builtinId="0"/>
    <cellStyle name="normálne_fakturuj99" xfId="28" xr:uid="{00000000-0005-0000-0000-00004D000000}"/>
    <cellStyle name="normálne_KLs" xfId="1" xr:uid="{00000000-0005-0000-0000-000002000000}"/>
    <cellStyle name="TEXT" xfId="29" xr:uid="{00000000-0005-0000-0000-00004F000000}"/>
    <cellStyle name="Text upozornění" xfId="30" xr:uid="{00000000-0005-0000-0000-000050000000}"/>
    <cellStyle name="TEXT1" xfId="31" xr:uid="{00000000-0005-0000-0000-00005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226"/>
  <sheetViews>
    <sheetView showGridLines="0" tabSelected="1" workbookViewId="0"/>
  </sheetViews>
  <sheetFormatPr defaultColWidth="9.140625"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 customWidth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 customWidth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 customWidth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69</v>
      </c>
      <c r="B1" s="4"/>
      <c r="C1" s="4"/>
      <c r="D1" s="4"/>
      <c r="E1" s="8" t="s">
        <v>70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2</v>
      </c>
      <c r="AA1" s="1" t="s">
        <v>3</v>
      </c>
      <c r="AB1" s="1" t="s">
        <v>4</v>
      </c>
      <c r="AC1" s="1" t="s">
        <v>5</v>
      </c>
      <c r="AD1" s="1" t="s">
        <v>6</v>
      </c>
      <c r="AE1" s="55" t="s">
        <v>7</v>
      </c>
      <c r="AF1" s="56" t="s">
        <v>8</v>
      </c>
      <c r="AG1" s="4"/>
      <c r="AH1" s="4"/>
    </row>
    <row r="2" spans="1:37">
      <c r="A2" s="8" t="s">
        <v>71</v>
      </c>
      <c r="B2" s="4"/>
      <c r="C2" s="4"/>
      <c r="D2" s="4"/>
      <c r="E2" s="8" t="s">
        <v>72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9</v>
      </c>
      <c r="AA2" s="2" t="s">
        <v>10</v>
      </c>
      <c r="AB2" s="2" t="s">
        <v>11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12</v>
      </c>
      <c r="B3" s="4"/>
      <c r="C3" s="4"/>
      <c r="D3" s="4"/>
      <c r="E3" s="8" t="s">
        <v>73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13</v>
      </c>
      <c r="AA3" s="2" t="s">
        <v>14</v>
      </c>
      <c r="AB3" s="2" t="s">
        <v>11</v>
      </c>
      <c r="AC3" s="2" t="s">
        <v>15</v>
      </c>
      <c r="AD3" s="3" t="s">
        <v>16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17</v>
      </c>
      <c r="AA4" s="2" t="s">
        <v>18</v>
      </c>
      <c r="AB4" s="2" t="s">
        <v>11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19</v>
      </c>
      <c r="AA5" s="2" t="s">
        <v>14</v>
      </c>
      <c r="AB5" s="2" t="s">
        <v>11</v>
      </c>
      <c r="AC5" s="2" t="s">
        <v>15</v>
      </c>
      <c r="AD5" s="3" t="s">
        <v>16</v>
      </c>
      <c r="AE5" s="55">
        <v>4</v>
      </c>
      <c r="AF5" s="60">
        <v>123.4567</v>
      </c>
      <c r="AG5" s="4"/>
      <c r="AH5" s="4"/>
    </row>
    <row r="6" spans="1:37">
      <c r="A6" s="8" t="s">
        <v>75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20</v>
      </c>
      <c r="AF6" s="58">
        <v>123.46</v>
      </c>
      <c r="AG6" s="4"/>
      <c r="AH6" s="4"/>
    </row>
    <row r="7" spans="1:37">
      <c r="A7" s="8" t="s">
        <v>76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77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21</v>
      </c>
      <c r="B9" s="10" t="s">
        <v>22</v>
      </c>
      <c r="C9" s="10" t="s">
        <v>23</v>
      </c>
      <c r="D9" s="10" t="s">
        <v>24</v>
      </c>
      <c r="E9" s="10" t="s">
        <v>25</v>
      </c>
      <c r="F9" s="10" t="s">
        <v>26</v>
      </c>
      <c r="G9" s="10" t="s">
        <v>27</v>
      </c>
      <c r="H9" s="10" t="s">
        <v>28</v>
      </c>
      <c r="I9" s="10" t="s">
        <v>29</v>
      </c>
      <c r="J9" s="10" t="s">
        <v>30</v>
      </c>
      <c r="K9" s="39" t="s">
        <v>31</v>
      </c>
      <c r="L9" s="40"/>
      <c r="M9" s="41" t="s">
        <v>32</v>
      </c>
      <c r="N9" s="40"/>
      <c r="O9" s="10" t="s">
        <v>1</v>
      </c>
      <c r="P9" s="42" t="s">
        <v>33</v>
      </c>
      <c r="Q9" s="45" t="s">
        <v>25</v>
      </c>
      <c r="R9" s="45" t="s">
        <v>25</v>
      </c>
      <c r="S9" s="42" t="s">
        <v>25</v>
      </c>
      <c r="T9" s="46" t="s">
        <v>34</v>
      </c>
      <c r="U9" s="47" t="s">
        <v>35</v>
      </c>
      <c r="V9" s="48" t="s">
        <v>36</v>
      </c>
      <c r="W9" s="10" t="s">
        <v>37</v>
      </c>
      <c r="X9" s="10" t="s">
        <v>38</v>
      </c>
      <c r="Y9" s="10" t="s">
        <v>39</v>
      </c>
      <c r="Z9" s="61" t="s">
        <v>40</v>
      </c>
      <c r="AA9" s="61" t="s">
        <v>41</v>
      </c>
      <c r="AB9" s="10" t="s">
        <v>36</v>
      </c>
      <c r="AC9" s="10" t="s">
        <v>42</v>
      </c>
      <c r="AD9" s="10" t="s">
        <v>43</v>
      </c>
      <c r="AE9" s="62" t="s">
        <v>44</v>
      </c>
      <c r="AF9" s="62" t="s">
        <v>45</v>
      </c>
      <c r="AG9" s="62" t="s">
        <v>25</v>
      </c>
      <c r="AH9" s="62" t="s">
        <v>46</v>
      </c>
      <c r="AJ9" s="4" t="s">
        <v>78</v>
      </c>
      <c r="AK9" s="4" t="s">
        <v>80</v>
      </c>
    </row>
    <row r="10" spans="1:37">
      <c r="A10" s="11" t="s">
        <v>47</v>
      </c>
      <c r="B10" s="11" t="s">
        <v>48</v>
      </c>
      <c r="C10" s="38"/>
      <c r="D10" s="11" t="s">
        <v>49</v>
      </c>
      <c r="E10" s="11" t="s">
        <v>50</v>
      </c>
      <c r="F10" s="11" t="s">
        <v>51</v>
      </c>
      <c r="G10" s="11" t="s">
        <v>52</v>
      </c>
      <c r="H10" s="11" t="s">
        <v>53</v>
      </c>
      <c r="I10" s="11" t="s">
        <v>54</v>
      </c>
      <c r="J10" s="11"/>
      <c r="K10" s="11" t="s">
        <v>27</v>
      </c>
      <c r="L10" s="11" t="s">
        <v>30</v>
      </c>
      <c r="M10" s="43" t="s">
        <v>27</v>
      </c>
      <c r="N10" s="11" t="s">
        <v>30</v>
      </c>
      <c r="O10" s="11" t="s">
        <v>55</v>
      </c>
      <c r="P10" s="44"/>
      <c r="Q10" s="49" t="s">
        <v>56</v>
      </c>
      <c r="R10" s="49" t="s">
        <v>57</v>
      </c>
      <c r="S10" s="44" t="s">
        <v>58</v>
      </c>
      <c r="T10" s="50" t="s">
        <v>59</v>
      </c>
      <c r="U10" s="51" t="s">
        <v>60</v>
      </c>
      <c r="V10" s="52" t="s">
        <v>61</v>
      </c>
      <c r="W10" s="53"/>
      <c r="X10" s="54"/>
      <c r="Y10" s="54"/>
      <c r="Z10" s="63" t="s">
        <v>62</v>
      </c>
      <c r="AA10" s="63" t="s">
        <v>47</v>
      </c>
      <c r="AB10" s="11" t="s">
        <v>63</v>
      </c>
      <c r="AC10" s="54"/>
      <c r="AD10" s="54"/>
      <c r="AE10" s="64"/>
      <c r="AF10" s="64"/>
      <c r="AG10" s="64"/>
      <c r="AH10" s="64"/>
      <c r="AJ10" s="4" t="s">
        <v>79</v>
      </c>
      <c r="AK10" s="4" t="s">
        <v>81</v>
      </c>
    </row>
    <row r="12" spans="1:37">
      <c r="B12" s="65" t="s">
        <v>82</v>
      </c>
    </row>
    <row r="13" spans="1:37">
      <c r="B13" s="27" t="s">
        <v>83</v>
      </c>
    </row>
    <row r="14" spans="1:37" ht="25.5">
      <c r="A14" s="25">
        <v>1</v>
      </c>
      <c r="B14" s="26" t="s">
        <v>84</v>
      </c>
      <c r="C14" s="27" t="s">
        <v>85</v>
      </c>
      <c r="D14" s="28" t="s">
        <v>86</v>
      </c>
      <c r="E14" s="29">
        <v>2.1139999999999999</v>
      </c>
      <c r="F14" s="30" t="s">
        <v>87</v>
      </c>
      <c r="H14" s="31">
        <f>ROUND(E14*G14,2)</f>
        <v>0</v>
      </c>
      <c r="J14" s="31">
        <f>ROUND(E14*G14,2)</f>
        <v>0</v>
      </c>
      <c r="K14" s="32">
        <v>0.26795999999999998</v>
      </c>
      <c r="L14" s="32">
        <f>E14*K14</f>
        <v>0.56646743999999993</v>
      </c>
      <c r="N14" s="29">
        <f>E14*M14</f>
        <v>0</v>
      </c>
      <c r="P14" s="30" t="s">
        <v>88</v>
      </c>
      <c r="V14" s="33" t="s">
        <v>68</v>
      </c>
      <c r="X14" s="27" t="s">
        <v>89</v>
      </c>
      <c r="Y14" s="27" t="s">
        <v>85</v>
      </c>
      <c r="Z14" s="30" t="s">
        <v>90</v>
      </c>
      <c r="AJ14" s="4" t="s">
        <v>91</v>
      </c>
      <c r="AK14" s="4" t="s">
        <v>92</v>
      </c>
    </row>
    <row r="15" spans="1:37">
      <c r="D15" s="66" t="s">
        <v>93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94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>
      <c r="D17" s="66" t="s">
        <v>95</v>
      </c>
      <c r="E17" s="67"/>
      <c r="F17" s="68"/>
      <c r="G17" s="69"/>
      <c r="H17" s="69"/>
      <c r="I17" s="69"/>
      <c r="J17" s="69"/>
      <c r="K17" s="70"/>
      <c r="L17" s="70"/>
      <c r="M17" s="67"/>
      <c r="N17" s="67"/>
      <c r="O17" s="68"/>
      <c r="P17" s="68"/>
      <c r="Q17" s="67"/>
      <c r="R17" s="67"/>
      <c r="S17" s="67"/>
      <c r="T17" s="71"/>
      <c r="U17" s="71"/>
      <c r="V17" s="71" t="s">
        <v>0</v>
      </c>
      <c r="W17" s="72"/>
      <c r="X17" s="68"/>
    </row>
    <row r="18" spans="1:37">
      <c r="D18" s="66" t="s">
        <v>96</v>
      </c>
      <c r="E18" s="67"/>
      <c r="F18" s="68"/>
      <c r="G18" s="69"/>
      <c r="H18" s="69"/>
      <c r="I18" s="69"/>
      <c r="J18" s="69"/>
      <c r="K18" s="70"/>
      <c r="L18" s="70"/>
      <c r="M18" s="67"/>
      <c r="N18" s="67"/>
      <c r="O18" s="68"/>
      <c r="P18" s="68"/>
      <c r="Q18" s="67"/>
      <c r="R18" s="67"/>
      <c r="S18" s="67"/>
      <c r="T18" s="71"/>
      <c r="U18" s="71"/>
      <c r="V18" s="71" t="s">
        <v>0</v>
      </c>
      <c r="W18" s="72"/>
      <c r="X18" s="68"/>
    </row>
    <row r="19" spans="1:37">
      <c r="D19" s="66" t="s">
        <v>97</v>
      </c>
      <c r="E19" s="67"/>
      <c r="F19" s="68"/>
      <c r="G19" s="69"/>
      <c r="H19" s="69"/>
      <c r="I19" s="69"/>
      <c r="J19" s="69"/>
      <c r="K19" s="70"/>
      <c r="L19" s="70"/>
      <c r="M19" s="67"/>
      <c r="N19" s="67"/>
      <c r="O19" s="68"/>
      <c r="P19" s="68"/>
      <c r="Q19" s="67"/>
      <c r="R19" s="67"/>
      <c r="S19" s="67"/>
      <c r="T19" s="71"/>
      <c r="U19" s="71"/>
      <c r="V19" s="71" t="s">
        <v>0</v>
      </c>
      <c r="W19" s="72"/>
      <c r="X19" s="68"/>
    </row>
    <row r="20" spans="1:37">
      <c r="D20" s="66" t="s">
        <v>98</v>
      </c>
      <c r="E20" s="67"/>
      <c r="F20" s="68"/>
      <c r="G20" s="69"/>
      <c r="H20" s="69"/>
      <c r="I20" s="69"/>
      <c r="J20" s="69"/>
      <c r="K20" s="70"/>
      <c r="L20" s="70"/>
      <c r="M20" s="67"/>
      <c r="N20" s="67"/>
      <c r="O20" s="68"/>
      <c r="P20" s="68"/>
      <c r="Q20" s="67"/>
      <c r="R20" s="67"/>
      <c r="S20" s="67"/>
      <c r="T20" s="71"/>
      <c r="U20" s="71"/>
      <c r="V20" s="71" t="s">
        <v>0</v>
      </c>
      <c r="W20" s="72"/>
      <c r="X20" s="68"/>
    </row>
    <row r="21" spans="1:37">
      <c r="D21" s="66" t="s">
        <v>99</v>
      </c>
      <c r="E21" s="67"/>
      <c r="F21" s="68"/>
      <c r="G21" s="69"/>
      <c r="H21" s="69"/>
      <c r="I21" s="69"/>
      <c r="J21" s="69"/>
      <c r="K21" s="70"/>
      <c r="L21" s="70"/>
      <c r="M21" s="67"/>
      <c r="N21" s="67"/>
      <c r="O21" s="68"/>
      <c r="P21" s="68"/>
      <c r="Q21" s="67"/>
      <c r="R21" s="67"/>
      <c r="S21" s="67"/>
      <c r="T21" s="71"/>
      <c r="U21" s="71"/>
      <c r="V21" s="71" t="s">
        <v>0</v>
      </c>
      <c r="W21" s="72"/>
      <c r="X21" s="68"/>
    </row>
    <row r="22" spans="1:37">
      <c r="D22" s="73" t="s">
        <v>100</v>
      </c>
      <c r="E22" s="74">
        <f>J22</f>
        <v>0</v>
      </c>
      <c r="H22" s="74">
        <f>SUM(H12:H21)</f>
        <v>0</v>
      </c>
      <c r="I22" s="74">
        <f>SUM(I12:I21)</f>
        <v>0</v>
      </c>
      <c r="J22" s="74">
        <f>SUM(J12:J21)</f>
        <v>0</v>
      </c>
      <c r="L22" s="75">
        <f>SUM(L12:L21)</f>
        <v>0.56646743999999993</v>
      </c>
      <c r="N22" s="76">
        <f>SUM(N12:N21)</f>
        <v>0</v>
      </c>
      <c r="W22" s="34">
        <f>SUM(W12:W21)</f>
        <v>0</v>
      </c>
    </row>
    <row r="24" spans="1:37">
      <c r="B24" s="27" t="s">
        <v>101</v>
      </c>
    </row>
    <row r="25" spans="1:37" ht="25.5">
      <c r="A25" s="25">
        <v>2</v>
      </c>
      <c r="B25" s="26" t="s">
        <v>84</v>
      </c>
      <c r="C25" s="27" t="s">
        <v>102</v>
      </c>
      <c r="D25" s="28" t="s">
        <v>103</v>
      </c>
      <c r="E25" s="29">
        <v>0.63600000000000001</v>
      </c>
      <c r="F25" s="30" t="s">
        <v>104</v>
      </c>
      <c r="H25" s="31">
        <f>ROUND(E25*G25,2)</f>
        <v>0</v>
      </c>
      <c r="J25" s="31">
        <f>ROUND(E25*G25,2)</f>
        <v>0</v>
      </c>
      <c r="K25" s="32">
        <v>2.51606</v>
      </c>
      <c r="L25" s="32">
        <f>E25*K25</f>
        <v>1.6002141599999999</v>
      </c>
      <c r="N25" s="29">
        <f>E25*M25</f>
        <v>0</v>
      </c>
      <c r="P25" s="30" t="s">
        <v>88</v>
      </c>
      <c r="V25" s="33" t="s">
        <v>68</v>
      </c>
      <c r="X25" s="27" t="s">
        <v>105</v>
      </c>
      <c r="Y25" s="27" t="s">
        <v>102</v>
      </c>
      <c r="Z25" s="30" t="s">
        <v>106</v>
      </c>
      <c r="AJ25" s="4" t="s">
        <v>91</v>
      </c>
      <c r="AK25" s="4" t="s">
        <v>92</v>
      </c>
    </row>
    <row r="26" spans="1:37">
      <c r="D26" s="66" t="s">
        <v>107</v>
      </c>
      <c r="E26" s="67"/>
      <c r="F26" s="68"/>
      <c r="G26" s="69"/>
      <c r="H26" s="69"/>
      <c r="I26" s="69"/>
      <c r="J26" s="69"/>
      <c r="K26" s="70"/>
      <c r="L26" s="70"/>
      <c r="M26" s="67"/>
      <c r="N26" s="67"/>
      <c r="O26" s="68"/>
      <c r="P26" s="68"/>
      <c r="Q26" s="67"/>
      <c r="R26" s="67"/>
      <c r="S26" s="67"/>
      <c r="T26" s="71"/>
      <c r="U26" s="71"/>
      <c r="V26" s="71" t="s">
        <v>0</v>
      </c>
      <c r="W26" s="72"/>
      <c r="X26" s="68"/>
    </row>
    <row r="27" spans="1:37">
      <c r="D27" s="66" t="s">
        <v>108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D28" s="66" t="s">
        <v>109</v>
      </c>
      <c r="E28" s="67"/>
      <c r="F28" s="68"/>
      <c r="G28" s="69"/>
      <c r="H28" s="69"/>
      <c r="I28" s="69"/>
      <c r="J28" s="69"/>
      <c r="K28" s="70"/>
      <c r="L28" s="70"/>
      <c r="M28" s="67"/>
      <c r="N28" s="67"/>
      <c r="O28" s="68"/>
      <c r="P28" s="68"/>
      <c r="Q28" s="67"/>
      <c r="R28" s="67"/>
      <c r="S28" s="67"/>
      <c r="T28" s="71"/>
      <c r="U28" s="71"/>
      <c r="V28" s="71" t="s">
        <v>0</v>
      </c>
      <c r="W28" s="72"/>
      <c r="X28" s="68"/>
    </row>
    <row r="29" spans="1:37">
      <c r="D29" s="73" t="s">
        <v>110</v>
      </c>
      <c r="E29" s="74">
        <f>J29</f>
        <v>0</v>
      </c>
      <c r="H29" s="74">
        <f>SUM(H24:H28)</f>
        <v>0</v>
      </c>
      <c r="I29" s="74">
        <f>SUM(I24:I28)</f>
        <v>0</v>
      </c>
      <c r="J29" s="74">
        <f>SUM(J24:J28)</f>
        <v>0</v>
      </c>
      <c r="L29" s="75">
        <f>SUM(L24:L28)</f>
        <v>1.6002141599999999</v>
      </c>
      <c r="N29" s="76">
        <f>SUM(N24:N28)</f>
        <v>0</v>
      </c>
      <c r="W29" s="34">
        <f>SUM(W24:W28)</f>
        <v>0</v>
      </c>
    </row>
    <row r="31" spans="1:37">
      <c r="B31" s="27" t="s">
        <v>111</v>
      </c>
    </row>
    <row r="32" spans="1:37">
      <c r="A32" s="25">
        <v>3</v>
      </c>
      <c r="B32" s="26" t="s">
        <v>84</v>
      </c>
      <c r="C32" s="27" t="s">
        <v>112</v>
      </c>
      <c r="D32" s="28" t="s">
        <v>113</v>
      </c>
      <c r="E32" s="29">
        <v>0.3</v>
      </c>
      <c r="F32" s="30" t="s">
        <v>104</v>
      </c>
      <c r="H32" s="31">
        <f>ROUND(E32*G32,2)</f>
        <v>0</v>
      </c>
      <c r="J32" s="31">
        <f>ROUND(E32*G32,2)</f>
        <v>0</v>
      </c>
      <c r="K32" s="32">
        <v>2.2622100000000001</v>
      </c>
      <c r="L32" s="32">
        <f>E32*K32</f>
        <v>0.67866300000000002</v>
      </c>
      <c r="N32" s="29">
        <f>E32*M32</f>
        <v>0</v>
      </c>
      <c r="P32" s="30" t="s">
        <v>88</v>
      </c>
      <c r="V32" s="33" t="s">
        <v>68</v>
      </c>
      <c r="X32" s="27" t="s">
        <v>114</v>
      </c>
      <c r="Y32" s="27" t="s">
        <v>112</v>
      </c>
      <c r="Z32" s="30" t="s">
        <v>106</v>
      </c>
      <c r="AJ32" s="4" t="s">
        <v>91</v>
      </c>
      <c r="AK32" s="4" t="s">
        <v>92</v>
      </c>
    </row>
    <row r="33" spans="1:37">
      <c r="D33" s="66" t="s">
        <v>115</v>
      </c>
      <c r="E33" s="67"/>
      <c r="F33" s="68"/>
      <c r="G33" s="69"/>
      <c r="H33" s="69"/>
      <c r="I33" s="69"/>
      <c r="J33" s="69"/>
      <c r="K33" s="70"/>
      <c r="L33" s="70"/>
      <c r="M33" s="67"/>
      <c r="N33" s="67"/>
      <c r="O33" s="68"/>
      <c r="P33" s="68"/>
      <c r="Q33" s="67"/>
      <c r="R33" s="67"/>
      <c r="S33" s="67"/>
      <c r="T33" s="71"/>
      <c r="U33" s="71"/>
      <c r="V33" s="71" t="s">
        <v>0</v>
      </c>
      <c r="W33" s="72"/>
      <c r="X33" s="68"/>
    </row>
    <row r="34" spans="1:37">
      <c r="D34" s="66" t="s">
        <v>116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72"/>
      <c r="X34" s="68"/>
    </row>
    <row r="35" spans="1:37">
      <c r="A35" s="25">
        <v>4</v>
      </c>
      <c r="B35" s="26" t="s">
        <v>84</v>
      </c>
      <c r="C35" s="27" t="s">
        <v>117</v>
      </c>
      <c r="D35" s="28" t="s">
        <v>118</v>
      </c>
      <c r="E35" s="29">
        <v>1.5</v>
      </c>
      <c r="F35" s="30" t="s">
        <v>87</v>
      </c>
      <c r="H35" s="31">
        <f>ROUND(E35*G35,2)</f>
        <v>0</v>
      </c>
      <c r="J35" s="31">
        <f>ROUND(E35*G35,2)</f>
        <v>0</v>
      </c>
      <c r="K35" s="32">
        <v>0.16378999999999999</v>
      </c>
      <c r="L35" s="32">
        <f>E35*K35</f>
        <v>0.24568499999999999</v>
      </c>
      <c r="N35" s="29">
        <f>E35*M35</f>
        <v>0</v>
      </c>
      <c r="P35" s="30" t="s">
        <v>88</v>
      </c>
      <c r="V35" s="33" t="s">
        <v>68</v>
      </c>
      <c r="X35" s="27" t="s">
        <v>119</v>
      </c>
      <c r="Y35" s="27" t="s">
        <v>117</v>
      </c>
      <c r="Z35" s="30" t="s">
        <v>90</v>
      </c>
      <c r="AJ35" s="4" t="s">
        <v>91</v>
      </c>
      <c r="AK35" s="4" t="s">
        <v>92</v>
      </c>
    </row>
    <row r="36" spans="1:37" ht="25.5">
      <c r="A36" s="25">
        <v>5</v>
      </c>
      <c r="B36" s="26" t="s">
        <v>84</v>
      </c>
      <c r="C36" s="27" t="s">
        <v>120</v>
      </c>
      <c r="D36" s="28" t="s">
        <v>121</v>
      </c>
      <c r="E36" s="29">
        <v>1.5</v>
      </c>
      <c r="F36" s="30" t="s">
        <v>87</v>
      </c>
      <c r="H36" s="31">
        <f>ROUND(E36*G36,2)</f>
        <v>0</v>
      </c>
      <c r="J36" s="31">
        <f>ROUND(E36*G36,2)</f>
        <v>0</v>
      </c>
      <c r="K36" s="32">
        <v>4.7969999999999999E-2</v>
      </c>
      <c r="L36" s="32">
        <f>E36*K36</f>
        <v>7.1954999999999991E-2</v>
      </c>
      <c r="N36" s="29">
        <f>E36*M36</f>
        <v>0</v>
      </c>
      <c r="P36" s="30" t="s">
        <v>88</v>
      </c>
      <c r="V36" s="33" t="s">
        <v>68</v>
      </c>
      <c r="X36" s="27" t="s">
        <v>122</v>
      </c>
      <c r="Y36" s="27" t="s">
        <v>120</v>
      </c>
      <c r="Z36" s="30" t="s">
        <v>106</v>
      </c>
      <c r="AJ36" s="4" t="s">
        <v>91</v>
      </c>
      <c r="AK36" s="4" t="s">
        <v>92</v>
      </c>
    </row>
    <row r="37" spans="1:37">
      <c r="D37" s="66" t="s">
        <v>123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>
      <c r="D38" s="66" t="s">
        <v>124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72"/>
      <c r="X38" s="68"/>
    </row>
    <row r="39" spans="1:37">
      <c r="D39" s="73" t="s">
        <v>125</v>
      </c>
      <c r="E39" s="74">
        <f>J39</f>
        <v>0</v>
      </c>
      <c r="H39" s="74">
        <f>SUM(H31:H38)</f>
        <v>0</v>
      </c>
      <c r="I39" s="74">
        <f>SUM(I31:I38)</f>
        <v>0</v>
      </c>
      <c r="J39" s="74">
        <f>SUM(J31:J38)</f>
        <v>0</v>
      </c>
      <c r="L39" s="75">
        <f>SUM(L31:L38)</f>
        <v>0.99630299999999994</v>
      </c>
      <c r="N39" s="76">
        <f>SUM(N31:N38)</f>
        <v>0</v>
      </c>
      <c r="W39" s="34">
        <f>SUM(W31:W38)</f>
        <v>0</v>
      </c>
    </row>
    <row r="41" spans="1:37">
      <c r="B41" s="27" t="s">
        <v>126</v>
      </c>
    </row>
    <row r="42" spans="1:37">
      <c r="A42" s="25">
        <v>6</v>
      </c>
      <c r="B42" s="26" t="s">
        <v>84</v>
      </c>
      <c r="C42" s="27" t="s">
        <v>127</v>
      </c>
      <c r="D42" s="28" t="s">
        <v>128</v>
      </c>
      <c r="E42" s="29">
        <v>112</v>
      </c>
      <c r="F42" s="30" t="s">
        <v>129</v>
      </c>
      <c r="H42" s="31">
        <f>ROUND(E42*G42,2)</f>
        <v>0</v>
      </c>
      <c r="J42" s="31">
        <f>ROUND(E42*G42,2)</f>
        <v>0</v>
      </c>
      <c r="K42" s="32">
        <v>4.5199999999999997E-3</v>
      </c>
      <c r="L42" s="32">
        <f>E42*K42</f>
        <v>0.50624000000000002</v>
      </c>
      <c r="N42" s="29">
        <f>E42*M42</f>
        <v>0</v>
      </c>
      <c r="P42" s="30" t="s">
        <v>88</v>
      </c>
      <c r="V42" s="33" t="s">
        <v>68</v>
      </c>
      <c r="X42" s="27" t="s">
        <v>130</v>
      </c>
      <c r="Y42" s="27" t="s">
        <v>127</v>
      </c>
      <c r="Z42" s="30" t="s">
        <v>131</v>
      </c>
      <c r="AJ42" s="4" t="s">
        <v>91</v>
      </c>
      <c r="AK42" s="4" t="s">
        <v>92</v>
      </c>
    </row>
    <row r="43" spans="1:37">
      <c r="A43" s="25">
        <v>7</v>
      </c>
      <c r="B43" s="26" t="s">
        <v>84</v>
      </c>
      <c r="C43" s="27" t="s">
        <v>132</v>
      </c>
      <c r="D43" s="28" t="s">
        <v>133</v>
      </c>
      <c r="E43" s="29">
        <v>112</v>
      </c>
      <c r="F43" s="30" t="s">
        <v>129</v>
      </c>
      <c r="H43" s="31">
        <f>ROUND(E43*G43,2)</f>
        <v>0</v>
      </c>
      <c r="J43" s="31">
        <f>ROUND(E43*G43,2)</f>
        <v>0</v>
      </c>
      <c r="K43" s="32">
        <v>4.5199999999999997E-3</v>
      </c>
      <c r="L43" s="32">
        <f>E43*K43</f>
        <v>0.50624000000000002</v>
      </c>
      <c r="N43" s="29">
        <f>E43*M43</f>
        <v>0</v>
      </c>
      <c r="P43" s="30" t="s">
        <v>88</v>
      </c>
      <c r="V43" s="33" t="s">
        <v>68</v>
      </c>
      <c r="X43" s="27" t="s">
        <v>134</v>
      </c>
      <c r="Y43" s="27" t="s">
        <v>132</v>
      </c>
      <c r="Z43" s="30" t="s">
        <v>131</v>
      </c>
      <c r="AJ43" s="4" t="s">
        <v>91</v>
      </c>
      <c r="AK43" s="4" t="s">
        <v>92</v>
      </c>
    </row>
    <row r="44" spans="1:37">
      <c r="A44" s="25">
        <v>8</v>
      </c>
      <c r="B44" s="26" t="s">
        <v>135</v>
      </c>
      <c r="C44" s="27" t="s">
        <v>136</v>
      </c>
      <c r="D44" s="28" t="s">
        <v>137</v>
      </c>
      <c r="E44" s="29">
        <v>0.3</v>
      </c>
      <c r="F44" s="30" t="s">
        <v>104</v>
      </c>
      <c r="H44" s="31">
        <f>ROUND(E44*G44,2)</f>
        <v>0</v>
      </c>
      <c r="J44" s="31">
        <f>ROUND(E44*G44,2)</f>
        <v>0</v>
      </c>
      <c r="L44" s="32">
        <f>E44*K44</f>
        <v>0</v>
      </c>
      <c r="M44" s="29">
        <v>2.2000000000000002</v>
      </c>
      <c r="N44" s="29">
        <f>E44*M44</f>
        <v>0.66</v>
      </c>
      <c r="P44" s="30" t="s">
        <v>88</v>
      </c>
      <c r="V44" s="33" t="s">
        <v>68</v>
      </c>
      <c r="X44" s="27" t="s">
        <v>138</v>
      </c>
      <c r="Y44" s="27" t="s">
        <v>136</v>
      </c>
      <c r="Z44" s="30" t="s">
        <v>139</v>
      </c>
      <c r="AJ44" s="4" t="s">
        <v>91</v>
      </c>
      <c r="AK44" s="4" t="s">
        <v>92</v>
      </c>
    </row>
    <row r="45" spans="1:37">
      <c r="D45" s="66" t="s">
        <v>115</v>
      </c>
      <c r="E45" s="67"/>
      <c r="F45" s="68"/>
      <c r="G45" s="69"/>
      <c r="H45" s="69"/>
      <c r="I45" s="69"/>
      <c r="J45" s="69"/>
      <c r="K45" s="70"/>
      <c r="L45" s="70"/>
      <c r="M45" s="67"/>
      <c r="N45" s="67"/>
      <c r="O45" s="68"/>
      <c r="P45" s="68"/>
      <c r="Q45" s="67"/>
      <c r="R45" s="67"/>
      <c r="S45" s="67"/>
      <c r="T45" s="71"/>
      <c r="U45" s="71"/>
      <c r="V45" s="71" t="s">
        <v>0</v>
      </c>
      <c r="W45" s="72"/>
      <c r="X45" s="68"/>
    </row>
    <row r="46" spans="1:37">
      <c r="D46" s="66" t="s">
        <v>116</v>
      </c>
      <c r="E46" s="67"/>
      <c r="F46" s="68"/>
      <c r="G46" s="69"/>
      <c r="H46" s="69"/>
      <c r="I46" s="69"/>
      <c r="J46" s="69"/>
      <c r="K46" s="70"/>
      <c r="L46" s="70"/>
      <c r="M46" s="67"/>
      <c r="N46" s="67"/>
      <c r="O46" s="68"/>
      <c r="P46" s="68"/>
      <c r="Q46" s="67"/>
      <c r="R46" s="67"/>
      <c r="S46" s="67"/>
      <c r="T46" s="71"/>
      <c r="U46" s="71"/>
      <c r="V46" s="71" t="s">
        <v>0</v>
      </c>
      <c r="W46" s="72"/>
      <c r="X46" s="68"/>
    </row>
    <row r="47" spans="1:37" ht="25.5">
      <c r="A47" s="25">
        <v>9</v>
      </c>
      <c r="B47" s="26" t="s">
        <v>135</v>
      </c>
      <c r="C47" s="27" t="s">
        <v>140</v>
      </c>
      <c r="D47" s="28" t="s">
        <v>141</v>
      </c>
      <c r="E47" s="29">
        <v>1.5</v>
      </c>
      <c r="F47" s="30" t="s">
        <v>87</v>
      </c>
      <c r="H47" s="31">
        <f>ROUND(E47*G47,2)</f>
        <v>0</v>
      </c>
      <c r="J47" s="31">
        <f>ROUND(E47*G47,2)</f>
        <v>0</v>
      </c>
      <c r="L47" s="32">
        <f>E47*K47</f>
        <v>0</v>
      </c>
      <c r="M47" s="29">
        <v>0.02</v>
      </c>
      <c r="N47" s="29">
        <f>E47*M47</f>
        <v>0.03</v>
      </c>
      <c r="P47" s="30" t="s">
        <v>88</v>
      </c>
      <c r="V47" s="33" t="s">
        <v>68</v>
      </c>
      <c r="X47" s="27" t="s">
        <v>142</v>
      </c>
      <c r="Y47" s="27" t="s">
        <v>140</v>
      </c>
      <c r="Z47" s="30" t="s">
        <v>139</v>
      </c>
      <c r="AJ47" s="4" t="s">
        <v>91</v>
      </c>
      <c r="AK47" s="4" t="s">
        <v>92</v>
      </c>
    </row>
    <row r="48" spans="1:37">
      <c r="D48" s="66" t="s">
        <v>123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D49" s="66" t="s">
        <v>124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 ht="25.5">
      <c r="A50" s="25">
        <v>10</v>
      </c>
      <c r="B50" s="26" t="s">
        <v>135</v>
      </c>
      <c r="C50" s="27" t="s">
        <v>143</v>
      </c>
      <c r="D50" s="28" t="s">
        <v>144</v>
      </c>
      <c r="E50" s="29">
        <v>47</v>
      </c>
      <c r="F50" s="30" t="s">
        <v>145</v>
      </c>
      <c r="H50" s="31">
        <f>ROUND(E50*G50,2)</f>
        <v>0</v>
      </c>
      <c r="J50" s="31">
        <f>ROUND(E50*G50,2)</f>
        <v>0</v>
      </c>
      <c r="K50" s="32">
        <v>3.8999999999999999E-4</v>
      </c>
      <c r="L50" s="32">
        <f>E50*K50</f>
        <v>1.8329999999999999E-2</v>
      </c>
      <c r="M50" s="29">
        <v>1.2999999999999999E-2</v>
      </c>
      <c r="N50" s="29">
        <f>E50*M50</f>
        <v>0.61099999999999999</v>
      </c>
      <c r="P50" s="30" t="s">
        <v>88</v>
      </c>
      <c r="V50" s="33" t="s">
        <v>68</v>
      </c>
      <c r="X50" s="27" t="s">
        <v>146</v>
      </c>
      <c r="Y50" s="27" t="s">
        <v>143</v>
      </c>
      <c r="Z50" s="30" t="s">
        <v>139</v>
      </c>
      <c r="AJ50" s="4" t="s">
        <v>91</v>
      </c>
      <c r="AK50" s="4" t="s">
        <v>92</v>
      </c>
    </row>
    <row r="51" spans="1:37">
      <c r="A51" s="25">
        <v>11</v>
      </c>
      <c r="B51" s="26" t="s">
        <v>135</v>
      </c>
      <c r="C51" s="27" t="s">
        <v>147</v>
      </c>
      <c r="D51" s="28" t="s">
        <v>148</v>
      </c>
      <c r="E51" s="29">
        <v>22</v>
      </c>
      <c r="F51" s="30" t="s">
        <v>145</v>
      </c>
      <c r="H51" s="31">
        <f>ROUND(E51*G51,2)</f>
        <v>0</v>
      </c>
      <c r="J51" s="31">
        <f>ROUND(E51*G51,2)</f>
        <v>0</v>
      </c>
      <c r="K51" s="32">
        <v>5.9999999999999995E-4</v>
      </c>
      <c r="L51" s="32">
        <f>E51*K51</f>
        <v>1.3199999999999998E-2</v>
      </c>
      <c r="M51" s="29">
        <v>3.6999999999999998E-2</v>
      </c>
      <c r="N51" s="29">
        <f>E51*M51</f>
        <v>0.81399999999999995</v>
      </c>
      <c r="P51" s="30" t="s">
        <v>88</v>
      </c>
      <c r="V51" s="33" t="s">
        <v>68</v>
      </c>
      <c r="X51" s="27" t="s">
        <v>149</v>
      </c>
      <c r="Y51" s="27" t="s">
        <v>147</v>
      </c>
      <c r="Z51" s="30" t="s">
        <v>139</v>
      </c>
      <c r="AJ51" s="4" t="s">
        <v>91</v>
      </c>
      <c r="AK51" s="4" t="s">
        <v>92</v>
      </c>
    </row>
    <row r="52" spans="1:37" ht="25.5">
      <c r="A52" s="25">
        <v>12</v>
      </c>
      <c r="B52" s="26" t="s">
        <v>135</v>
      </c>
      <c r="C52" s="27" t="s">
        <v>150</v>
      </c>
      <c r="D52" s="28" t="s">
        <v>151</v>
      </c>
      <c r="E52" s="29">
        <v>13</v>
      </c>
      <c r="F52" s="30" t="s">
        <v>129</v>
      </c>
      <c r="H52" s="31">
        <f>ROUND(E52*G52,2)</f>
        <v>0</v>
      </c>
      <c r="J52" s="31">
        <f>ROUND(E52*G52,2)</f>
        <v>0</v>
      </c>
      <c r="L52" s="32">
        <f>E52*K52</f>
        <v>0</v>
      </c>
      <c r="M52" s="29">
        <v>7.0000000000000001E-3</v>
      </c>
      <c r="N52" s="29">
        <f>E52*M52</f>
        <v>9.0999999999999998E-2</v>
      </c>
      <c r="P52" s="30" t="s">
        <v>88</v>
      </c>
      <c r="V52" s="33" t="s">
        <v>68</v>
      </c>
      <c r="X52" s="27" t="s">
        <v>152</v>
      </c>
      <c r="Y52" s="27" t="s">
        <v>150</v>
      </c>
      <c r="Z52" s="30" t="s">
        <v>139</v>
      </c>
      <c r="AJ52" s="4" t="s">
        <v>91</v>
      </c>
      <c r="AK52" s="4" t="s">
        <v>92</v>
      </c>
    </row>
    <row r="53" spans="1:37" ht="25.5">
      <c r="A53" s="25">
        <v>13</v>
      </c>
      <c r="B53" s="26" t="s">
        <v>135</v>
      </c>
      <c r="C53" s="27" t="s">
        <v>153</v>
      </c>
      <c r="D53" s="28" t="s">
        <v>154</v>
      </c>
      <c r="E53" s="29">
        <v>3</v>
      </c>
      <c r="F53" s="30" t="s">
        <v>129</v>
      </c>
      <c r="H53" s="31">
        <f>ROUND(E53*G53,2)</f>
        <v>0</v>
      </c>
      <c r="J53" s="31">
        <f>ROUND(E53*G53,2)</f>
        <v>0</v>
      </c>
      <c r="L53" s="32">
        <f>E53*K53</f>
        <v>0</v>
      </c>
      <c r="M53" s="29">
        <v>1.4999999999999999E-2</v>
      </c>
      <c r="N53" s="29">
        <f>E53*M53</f>
        <v>4.4999999999999998E-2</v>
      </c>
      <c r="P53" s="30" t="s">
        <v>88</v>
      </c>
      <c r="V53" s="33" t="s">
        <v>68</v>
      </c>
      <c r="X53" s="27" t="s">
        <v>155</v>
      </c>
      <c r="Y53" s="27" t="s">
        <v>153</v>
      </c>
      <c r="Z53" s="30" t="s">
        <v>139</v>
      </c>
      <c r="AJ53" s="4" t="s">
        <v>91</v>
      </c>
      <c r="AK53" s="4" t="s">
        <v>92</v>
      </c>
    </row>
    <row r="54" spans="1:37" ht="25.5">
      <c r="A54" s="25">
        <v>14</v>
      </c>
      <c r="B54" s="26" t="s">
        <v>135</v>
      </c>
      <c r="C54" s="27" t="s">
        <v>156</v>
      </c>
      <c r="D54" s="28" t="s">
        <v>157</v>
      </c>
      <c r="E54" s="29">
        <v>2</v>
      </c>
      <c r="F54" s="30" t="s">
        <v>129</v>
      </c>
      <c r="H54" s="31">
        <f>ROUND(E54*G54,2)</f>
        <v>0</v>
      </c>
      <c r="J54" s="31">
        <f>ROUND(E54*G54,2)</f>
        <v>0</v>
      </c>
      <c r="K54" s="32">
        <v>3.4000000000000002E-4</v>
      </c>
      <c r="L54" s="32">
        <f>E54*K54</f>
        <v>6.8000000000000005E-4</v>
      </c>
      <c r="M54" s="29">
        <v>5.8999999999999997E-2</v>
      </c>
      <c r="N54" s="29">
        <f>E54*M54</f>
        <v>0.11799999999999999</v>
      </c>
      <c r="P54" s="30" t="s">
        <v>88</v>
      </c>
      <c r="V54" s="33" t="s">
        <v>68</v>
      </c>
      <c r="X54" s="27" t="s">
        <v>158</v>
      </c>
      <c r="Y54" s="27" t="s">
        <v>156</v>
      </c>
      <c r="Z54" s="30" t="s">
        <v>139</v>
      </c>
      <c r="AJ54" s="4" t="s">
        <v>91</v>
      </c>
      <c r="AK54" s="4" t="s">
        <v>92</v>
      </c>
    </row>
    <row r="55" spans="1:37" ht="25.5">
      <c r="A55" s="25">
        <v>15</v>
      </c>
      <c r="B55" s="26" t="s">
        <v>135</v>
      </c>
      <c r="C55" s="27" t="s">
        <v>159</v>
      </c>
      <c r="D55" s="28" t="s">
        <v>160</v>
      </c>
      <c r="E55" s="29">
        <v>0.63600000000000001</v>
      </c>
      <c r="F55" s="30" t="s">
        <v>104</v>
      </c>
      <c r="H55" s="31">
        <f>ROUND(E55*G55,2)</f>
        <v>0</v>
      </c>
      <c r="J55" s="31">
        <f>ROUND(E55*G55,2)</f>
        <v>0</v>
      </c>
      <c r="L55" s="32">
        <f>E55*K55</f>
        <v>0</v>
      </c>
      <c r="M55" s="29">
        <v>1.7</v>
      </c>
      <c r="N55" s="29">
        <f>E55*M55</f>
        <v>1.0811999999999999</v>
      </c>
      <c r="P55" s="30" t="s">
        <v>88</v>
      </c>
      <c r="V55" s="33" t="s">
        <v>68</v>
      </c>
      <c r="X55" s="27" t="s">
        <v>161</v>
      </c>
      <c r="Y55" s="27" t="s">
        <v>159</v>
      </c>
      <c r="Z55" s="30" t="s">
        <v>139</v>
      </c>
      <c r="AJ55" s="4" t="s">
        <v>91</v>
      </c>
      <c r="AK55" s="4" t="s">
        <v>92</v>
      </c>
    </row>
    <row r="56" spans="1:37">
      <c r="D56" s="66" t="s">
        <v>107</v>
      </c>
      <c r="E56" s="67"/>
      <c r="F56" s="68"/>
      <c r="G56" s="69"/>
      <c r="H56" s="69"/>
      <c r="I56" s="69"/>
      <c r="J56" s="69"/>
      <c r="K56" s="70"/>
      <c r="L56" s="70"/>
      <c r="M56" s="67"/>
      <c r="N56" s="67"/>
      <c r="O56" s="68"/>
      <c r="P56" s="68"/>
      <c r="Q56" s="67"/>
      <c r="R56" s="67"/>
      <c r="S56" s="67"/>
      <c r="T56" s="71"/>
      <c r="U56" s="71"/>
      <c r="V56" s="71" t="s">
        <v>0</v>
      </c>
      <c r="W56" s="72"/>
      <c r="X56" s="68"/>
    </row>
    <row r="57" spans="1:37">
      <c r="D57" s="66" t="s">
        <v>108</v>
      </c>
      <c r="E57" s="67"/>
      <c r="F57" s="68"/>
      <c r="G57" s="69"/>
      <c r="H57" s="69"/>
      <c r="I57" s="69"/>
      <c r="J57" s="69"/>
      <c r="K57" s="70"/>
      <c r="L57" s="70"/>
      <c r="M57" s="67"/>
      <c r="N57" s="67"/>
      <c r="O57" s="68"/>
      <c r="P57" s="68"/>
      <c r="Q57" s="67"/>
      <c r="R57" s="67"/>
      <c r="S57" s="67"/>
      <c r="T57" s="71"/>
      <c r="U57" s="71"/>
      <c r="V57" s="71" t="s">
        <v>0</v>
      </c>
      <c r="W57" s="72"/>
      <c r="X57" s="68"/>
    </row>
    <row r="58" spans="1:37">
      <c r="D58" s="66" t="s">
        <v>109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72"/>
      <c r="X58" s="68"/>
    </row>
    <row r="59" spans="1:37">
      <c r="A59" s="25">
        <v>16</v>
      </c>
      <c r="B59" s="26" t="s">
        <v>135</v>
      </c>
      <c r="C59" s="27" t="s">
        <v>162</v>
      </c>
      <c r="D59" s="28" t="s">
        <v>163</v>
      </c>
      <c r="E59" s="29">
        <v>28</v>
      </c>
      <c r="F59" s="30" t="s">
        <v>145</v>
      </c>
      <c r="H59" s="31">
        <f>ROUND(E59*G59,2)</f>
        <v>0</v>
      </c>
      <c r="J59" s="31">
        <f>ROUND(E59*G59,2)</f>
        <v>0</v>
      </c>
      <c r="K59" s="32">
        <v>5.0000000000000001E-4</v>
      </c>
      <c r="L59" s="32">
        <f>E59*K59</f>
        <v>1.4E-2</v>
      </c>
      <c r="M59" s="29">
        <v>1.0999999999999999E-2</v>
      </c>
      <c r="N59" s="29">
        <f>E59*M59</f>
        <v>0.308</v>
      </c>
      <c r="P59" s="30" t="s">
        <v>88</v>
      </c>
      <c r="V59" s="33" t="s">
        <v>68</v>
      </c>
      <c r="X59" s="27" t="s">
        <v>164</v>
      </c>
      <c r="Y59" s="27" t="s">
        <v>162</v>
      </c>
      <c r="Z59" s="30" t="s">
        <v>139</v>
      </c>
      <c r="AJ59" s="4" t="s">
        <v>91</v>
      </c>
      <c r="AK59" s="4" t="s">
        <v>92</v>
      </c>
    </row>
    <row r="60" spans="1:37">
      <c r="A60" s="25">
        <v>17</v>
      </c>
      <c r="B60" s="26" t="s">
        <v>135</v>
      </c>
      <c r="C60" s="27" t="s">
        <v>165</v>
      </c>
      <c r="D60" s="28" t="s">
        <v>166</v>
      </c>
      <c r="E60" s="29">
        <v>41</v>
      </c>
      <c r="F60" s="30" t="s">
        <v>145</v>
      </c>
      <c r="H60" s="31">
        <f>ROUND(E60*G60,2)</f>
        <v>0</v>
      </c>
      <c r="J60" s="31">
        <f>ROUND(E60*G60,2)</f>
        <v>0</v>
      </c>
      <c r="K60" s="32">
        <v>5.0000000000000001E-4</v>
      </c>
      <c r="L60" s="32">
        <f>E60*K60</f>
        <v>2.0500000000000001E-2</v>
      </c>
      <c r="M60" s="29">
        <v>1.4999999999999999E-2</v>
      </c>
      <c r="N60" s="29">
        <f>E60*M60</f>
        <v>0.61499999999999999</v>
      </c>
      <c r="P60" s="30" t="s">
        <v>88</v>
      </c>
      <c r="V60" s="33" t="s">
        <v>68</v>
      </c>
      <c r="X60" s="27" t="s">
        <v>167</v>
      </c>
      <c r="Y60" s="27" t="s">
        <v>165</v>
      </c>
      <c r="Z60" s="30" t="s">
        <v>139</v>
      </c>
      <c r="AJ60" s="4" t="s">
        <v>91</v>
      </c>
      <c r="AK60" s="4" t="s">
        <v>92</v>
      </c>
    </row>
    <row r="61" spans="1:37" ht="25.5">
      <c r="A61" s="25">
        <v>18</v>
      </c>
      <c r="B61" s="26" t="s">
        <v>135</v>
      </c>
      <c r="C61" s="27" t="s">
        <v>168</v>
      </c>
      <c r="D61" s="28" t="s">
        <v>169</v>
      </c>
      <c r="E61" s="29">
        <v>29</v>
      </c>
      <c r="F61" s="30" t="s">
        <v>145</v>
      </c>
      <c r="H61" s="31">
        <f>ROUND(E61*G61,2)</f>
        <v>0</v>
      </c>
      <c r="J61" s="31">
        <f>ROUND(E61*G61,2)</f>
        <v>0</v>
      </c>
      <c r="K61" s="32">
        <v>5.0000000000000001E-4</v>
      </c>
      <c r="L61" s="32">
        <f>E61*K61</f>
        <v>1.4500000000000001E-2</v>
      </c>
      <c r="M61" s="29">
        <v>6.6000000000000003E-2</v>
      </c>
      <c r="N61" s="29">
        <f>E61*M61</f>
        <v>1.9140000000000001</v>
      </c>
      <c r="P61" s="30" t="s">
        <v>88</v>
      </c>
      <c r="V61" s="33" t="s">
        <v>68</v>
      </c>
      <c r="X61" s="27" t="s">
        <v>170</v>
      </c>
      <c r="Y61" s="27" t="s">
        <v>168</v>
      </c>
      <c r="Z61" s="30" t="s">
        <v>139</v>
      </c>
      <c r="AJ61" s="4" t="s">
        <v>91</v>
      </c>
      <c r="AK61" s="4" t="s">
        <v>92</v>
      </c>
    </row>
    <row r="62" spans="1:37" ht="25.5">
      <c r="A62" s="25">
        <v>19</v>
      </c>
      <c r="B62" s="26" t="s">
        <v>135</v>
      </c>
      <c r="C62" s="27" t="s">
        <v>171</v>
      </c>
      <c r="D62" s="28" t="s">
        <v>172</v>
      </c>
      <c r="E62" s="29">
        <v>26</v>
      </c>
      <c r="F62" s="30" t="s">
        <v>145</v>
      </c>
      <c r="H62" s="31">
        <f>ROUND(E62*G62,2)</f>
        <v>0</v>
      </c>
      <c r="J62" s="31">
        <f>ROUND(E62*G62,2)</f>
        <v>0</v>
      </c>
      <c r="L62" s="32">
        <f>E62*K62</f>
        <v>0</v>
      </c>
      <c r="M62" s="29">
        <v>3.3000000000000002E-2</v>
      </c>
      <c r="N62" s="29">
        <f>E62*M62</f>
        <v>0.8580000000000001</v>
      </c>
      <c r="P62" s="30" t="s">
        <v>88</v>
      </c>
      <c r="V62" s="33" t="s">
        <v>68</v>
      </c>
      <c r="X62" s="27" t="s">
        <v>173</v>
      </c>
      <c r="Y62" s="27" t="s">
        <v>171</v>
      </c>
      <c r="Z62" s="30" t="s">
        <v>139</v>
      </c>
      <c r="AJ62" s="4" t="s">
        <v>91</v>
      </c>
      <c r="AK62" s="4" t="s">
        <v>92</v>
      </c>
    </row>
    <row r="63" spans="1:37">
      <c r="A63" s="25">
        <v>20</v>
      </c>
      <c r="B63" s="26" t="s">
        <v>135</v>
      </c>
      <c r="C63" s="27" t="s">
        <v>174</v>
      </c>
      <c r="D63" s="28" t="s">
        <v>175</v>
      </c>
      <c r="E63" s="29">
        <v>7.1449999999999996</v>
      </c>
      <c r="F63" s="30" t="s">
        <v>176</v>
      </c>
      <c r="H63" s="31">
        <f>ROUND(E63*G63,2)</f>
        <v>0</v>
      </c>
      <c r="J63" s="31">
        <f>ROUND(E63*G63,2)</f>
        <v>0</v>
      </c>
      <c r="L63" s="32">
        <f>E63*K63</f>
        <v>0</v>
      </c>
      <c r="N63" s="29">
        <f>E63*M63</f>
        <v>0</v>
      </c>
      <c r="P63" s="30" t="s">
        <v>88</v>
      </c>
      <c r="V63" s="33" t="s">
        <v>68</v>
      </c>
      <c r="X63" s="27" t="s">
        <v>177</v>
      </c>
      <c r="Y63" s="27" t="s">
        <v>174</v>
      </c>
      <c r="Z63" s="30" t="s">
        <v>139</v>
      </c>
      <c r="AJ63" s="4" t="s">
        <v>91</v>
      </c>
      <c r="AK63" s="4" t="s">
        <v>92</v>
      </c>
    </row>
    <row r="64" spans="1:37" ht="25.5">
      <c r="A64" s="25">
        <v>21</v>
      </c>
      <c r="B64" s="26" t="s">
        <v>135</v>
      </c>
      <c r="C64" s="27" t="s">
        <v>178</v>
      </c>
      <c r="D64" s="28" t="s">
        <v>179</v>
      </c>
      <c r="E64" s="29">
        <v>14.29</v>
      </c>
      <c r="F64" s="30" t="s">
        <v>176</v>
      </c>
      <c r="H64" s="31">
        <f>ROUND(E64*G64,2)</f>
        <v>0</v>
      </c>
      <c r="J64" s="31">
        <f>ROUND(E64*G64,2)</f>
        <v>0</v>
      </c>
      <c r="L64" s="32">
        <f>E64*K64</f>
        <v>0</v>
      </c>
      <c r="N64" s="29">
        <f>E64*M64</f>
        <v>0</v>
      </c>
      <c r="P64" s="30" t="s">
        <v>88</v>
      </c>
      <c r="V64" s="33" t="s">
        <v>68</v>
      </c>
      <c r="X64" s="27" t="s">
        <v>180</v>
      </c>
      <c r="Y64" s="27" t="s">
        <v>178</v>
      </c>
      <c r="Z64" s="30" t="s">
        <v>139</v>
      </c>
      <c r="AJ64" s="4" t="s">
        <v>91</v>
      </c>
      <c r="AK64" s="4" t="s">
        <v>92</v>
      </c>
    </row>
    <row r="65" spans="1:37">
      <c r="A65" s="25">
        <v>22</v>
      </c>
      <c r="B65" s="26" t="s">
        <v>135</v>
      </c>
      <c r="C65" s="27" t="s">
        <v>181</v>
      </c>
      <c r="D65" s="28" t="s">
        <v>182</v>
      </c>
      <c r="E65" s="29">
        <v>7.1449999999999996</v>
      </c>
      <c r="F65" s="30" t="s">
        <v>176</v>
      </c>
      <c r="H65" s="31">
        <f>ROUND(E65*G65,2)</f>
        <v>0</v>
      </c>
      <c r="J65" s="31">
        <f>ROUND(E65*G65,2)</f>
        <v>0</v>
      </c>
      <c r="L65" s="32">
        <f>E65*K65</f>
        <v>0</v>
      </c>
      <c r="N65" s="29">
        <f>E65*M65</f>
        <v>0</v>
      </c>
      <c r="P65" s="30" t="s">
        <v>88</v>
      </c>
      <c r="V65" s="33" t="s">
        <v>68</v>
      </c>
      <c r="X65" s="27" t="s">
        <v>183</v>
      </c>
      <c r="Y65" s="27" t="s">
        <v>181</v>
      </c>
      <c r="Z65" s="30" t="s">
        <v>139</v>
      </c>
      <c r="AJ65" s="4" t="s">
        <v>91</v>
      </c>
      <c r="AK65" s="4" t="s">
        <v>92</v>
      </c>
    </row>
    <row r="66" spans="1:37" ht="25.5">
      <c r="A66" s="25">
        <v>23</v>
      </c>
      <c r="B66" s="26" t="s">
        <v>135</v>
      </c>
      <c r="C66" s="27" t="s">
        <v>184</v>
      </c>
      <c r="D66" s="28" t="s">
        <v>185</v>
      </c>
      <c r="E66" s="29">
        <v>71.45</v>
      </c>
      <c r="F66" s="30" t="s">
        <v>176</v>
      </c>
      <c r="H66" s="31">
        <f>ROUND(E66*G66,2)</f>
        <v>0</v>
      </c>
      <c r="J66" s="31">
        <f>ROUND(E66*G66,2)</f>
        <v>0</v>
      </c>
      <c r="L66" s="32">
        <f>E66*K66</f>
        <v>0</v>
      </c>
      <c r="N66" s="29">
        <f>E66*M66</f>
        <v>0</v>
      </c>
      <c r="P66" s="30" t="s">
        <v>88</v>
      </c>
      <c r="V66" s="33" t="s">
        <v>68</v>
      </c>
      <c r="X66" s="27" t="s">
        <v>186</v>
      </c>
      <c r="Y66" s="27" t="s">
        <v>184</v>
      </c>
      <c r="Z66" s="30" t="s">
        <v>139</v>
      </c>
      <c r="AJ66" s="4" t="s">
        <v>91</v>
      </c>
      <c r="AK66" s="4" t="s">
        <v>92</v>
      </c>
    </row>
    <row r="67" spans="1:37" ht="25.5">
      <c r="A67" s="25">
        <v>24</v>
      </c>
      <c r="B67" s="26" t="s">
        <v>135</v>
      </c>
      <c r="C67" s="27" t="s">
        <v>187</v>
      </c>
      <c r="D67" s="28" t="s">
        <v>188</v>
      </c>
      <c r="E67" s="29">
        <v>7.1449999999999996</v>
      </c>
      <c r="F67" s="30" t="s">
        <v>176</v>
      </c>
      <c r="H67" s="31">
        <f>ROUND(E67*G67,2)</f>
        <v>0</v>
      </c>
      <c r="J67" s="31">
        <f>ROUND(E67*G67,2)</f>
        <v>0</v>
      </c>
      <c r="L67" s="32">
        <f>E67*K67</f>
        <v>0</v>
      </c>
      <c r="N67" s="29">
        <f>E67*M67</f>
        <v>0</v>
      </c>
      <c r="P67" s="30" t="s">
        <v>88</v>
      </c>
      <c r="V67" s="33" t="s">
        <v>68</v>
      </c>
      <c r="X67" s="27" t="s">
        <v>189</v>
      </c>
      <c r="Y67" s="27" t="s">
        <v>187</v>
      </c>
      <c r="Z67" s="30" t="s">
        <v>139</v>
      </c>
      <c r="AJ67" s="4" t="s">
        <v>91</v>
      </c>
      <c r="AK67" s="4" t="s">
        <v>92</v>
      </c>
    </row>
    <row r="68" spans="1:37" ht="25.5">
      <c r="A68" s="25">
        <v>25</v>
      </c>
      <c r="B68" s="26" t="s">
        <v>135</v>
      </c>
      <c r="C68" s="27" t="s">
        <v>190</v>
      </c>
      <c r="D68" s="28" t="s">
        <v>191</v>
      </c>
      <c r="E68" s="29">
        <v>71.45</v>
      </c>
      <c r="F68" s="30" t="s">
        <v>176</v>
      </c>
      <c r="H68" s="31">
        <f>ROUND(E68*G68,2)</f>
        <v>0</v>
      </c>
      <c r="J68" s="31">
        <f>ROUND(E68*G68,2)</f>
        <v>0</v>
      </c>
      <c r="L68" s="32">
        <f>E68*K68</f>
        <v>0</v>
      </c>
      <c r="N68" s="29">
        <f>E68*M68</f>
        <v>0</v>
      </c>
      <c r="P68" s="30" t="s">
        <v>88</v>
      </c>
      <c r="V68" s="33" t="s">
        <v>68</v>
      </c>
      <c r="X68" s="27" t="s">
        <v>192</v>
      </c>
      <c r="Y68" s="27" t="s">
        <v>190</v>
      </c>
      <c r="Z68" s="30" t="s">
        <v>139</v>
      </c>
      <c r="AJ68" s="4" t="s">
        <v>91</v>
      </c>
      <c r="AK68" s="4" t="s">
        <v>92</v>
      </c>
    </row>
    <row r="69" spans="1:37" ht="25.5">
      <c r="A69" s="25">
        <v>26</v>
      </c>
      <c r="B69" s="26" t="s">
        <v>135</v>
      </c>
      <c r="C69" s="27" t="s">
        <v>193</v>
      </c>
      <c r="D69" s="28" t="s">
        <v>194</v>
      </c>
      <c r="E69" s="29">
        <v>7.1449999999999996</v>
      </c>
      <c r="F69" s="30" t="s">
        <v>176</v>
      </c>
      <c r="H69" s="31">
        <f>ROUND(E69*G69,2)</f>
        <v>0</v>
      </c>
      <c r="J69" s="31">
        <f>ROUND(E69*G69,2)</f>
        <v>0</v>
      </c>
      <c r="L69" s="32">
        <f>E69*K69</f>
        <v>0</v>
      </c>
      <c r="N69" s="29">
        <f>E69*M69</f>
        <v>0</v>
      </c>
      <c r="P69" s="30" t="s">
        <v>88</v>
      </c>
      <c r="V69" s="33" t="s">
        <v>68</v>
      </c>
      <c r="X69" s="27" t="s">
        <v>195</v>
      </c>
      <c r="Y69" s="27" t="s">
        <v>193</v>
      </c>
      <c r="Z69" s="30" t="s">
        <v>139</v>
      </c>
      <c r="AJ69" s="4" t="s">
        <v>91</v>
      </c>
      <c r="AK69" s="4" t="s">
        <v>92</v>
      </c>
    </row>
    <row r="70" spans="1:37">
      <c r="A70" s="25">
        <v>27</v>
      </c>
      <c r="B70" s="26" t="s">
        <v>84</v>
      </c>
      <c r="C70" s="27" t="s">
        <v>196</v>
      </c>
      <c r="D70" s="28" t="s">
        <v>197</v>
      </c>
      <c r="E70" s="29">
        <v>4.2569999999999997</v>
      </c>
      <c r="F70" s="30" t="s">
        <v>176</v>
      </c>
      <c r="H70" s="31">
        <f>ROUND(E70*G70,2)</f>
        <v>0</v>
      </c>
      <c r="J70" s="31">
        <f>ROUND(E70*G70,2)</f>
        <v>0</v>
      </c>
      <c r="L70" s="32">
        <f>E70*K70</f>
        <v>0</v>
      </c>
      <c r="N70" s="29">
        <f>E70*M70</f>
        <v>0</v>
      </c>
      <c r="P70" s="30" t="s">
        <v>88</v>
      </c>
      <c r="V70" s="33" t="s">
        <v>68</v>
      </c>
      <c r="X70" s="27" t="s">
        <v>198</v>
      </c>
      <c r="Y70" s="27" t="s">
        <v>196</v>
      </c>
      <c r="Z70" s="30" t="s">
        <v>199</v>
      </c>
      <c r="AJ70" s="4" t="s">
        <v>91</v>
      </c>
      <c r="AK70" s="4" t="s">
        <v>92</v>
      </c>
    </row>
    <row r="71" spans="1:37">
      <c r="D71" s="73" t="s">
        <v>200</v>
      </c>
      <c r="E71" s="74">
        <f>J71</f>
        <v>0</v>
      </c>
      <c r="H71" s="74">
        <f>SUM(H41:H70)</f>
        <v>0</v>
      </c>
      <c r="I71" s="74">
        <f>SUM(I41:I70)</f>
        <v>0</v>
      </c>
      <c r="J71" s="74">
        <f>SUM(J41:J70)</f>
        <v>0</v>
      </c>
      <c r="L71" s="75">
        <f>SUM(L41:L70)</f>
        <v>1.0936900000000001</v>
      </c>
      <c r="N71" s="76">
        <f>SUM(N41:N70)</f>
        <v>7.1452000000000009</v>
      </c>
      <c r="W71" s="34">
        <f>SUM(W41:W70)</f>
        <v>0</v>
      </c>
    </row>
    <row r="73" spans="1:37">
      <c r="D73" s="73" t="s">
        <v>201</v>
      </c>
      <c r="E73" s="76">
        <f>J73</f>
        <v>0</v>
      </c>
      <c r="H73" s="74">
        <f>+H22+H29+H39+H71</f>
        <v>0</v>
      </c>
      <c r="I73" s="74">
        <f>+I22+I29+I39+I71</f>
        <v>0</v>
      </c>
      <c r="J73" s="74">
        <f>+J22+J29+J39+J71</f>
        <v>0</v>
      </c>
      <c r="L73" s="75">
        <f>+L22+L29+L39+L71</f>
        <v>4.2566746000000002</v>
      </c>
      <c r="N73" s="76">
        <f>+N22+N29+N39+N71</f>
        <v>7.1452000000000009</v>
      </c>
      <c r="W73" s="34">
        <f>+W22+W29+W39+W71</f>
        <v>0</v>
      </c>
    </row>
    <row r="75" spans="1:37">
      <c r="B75" s="65" t="s">
        <v>202</v>
      </c>
    </row>
    <row r="76" spans="1:37">
      <c r="B76" s="27" t="s">
        <v>203</v>
      </c>
    </row>
    <row r="77" spans="1:37">
      <c r="A77" s="25">
        <v>28</v>
      </c>
      <c r="B77" s="26" t="s">
        <v>204</v>
      </c>
      <c r="C77" s="27" t="s">
        <v>205</v>
      </c>
      <c r="D77" s="28" t="s">
        <v>206</v>
      </c>
      <c r="E77" s="29">
        <v>12</v>
      </c>
      <c r="F77" s="30" t="s">
        <v>129</v>
      </c>
      <c r="H77" s="31">
        <f>ROUND(E77*G77,2)</f>
        <v>0</v>
      </c>
      <c r="J77" s="31">
        <f>ROUND(E77*G77,2)</f>
        <v>0</v>
      </c>
      <c r="L77" s="32">
        <f>E77*K77</f>
        <v>0</v>
      </c>
      <c r="N77" s="29">
        <f>E77*M77</f>
        <v>0</v>
      </c>
      <c r="P77" s="30" t="s">
        <v>88</v>
      </c>
      <c r="V77" s="33" t="s">
        <v>207</v>
      </c>
      <c r="X77" s="27" t="s">
        <v>208</v>
      </c>
      <c r="Y77" s="27" t="s">
        <v>205</v>
      </c>
      <c r="Z77" s="30" t="s">
        <v>209</v>
      </c>
      <c r="AJ77" s="4" t="s">
        <v>210</v>
      </c>
      <c r="AK77" s="4" t="s">
        <v>92</v>
      </c>
    </row>
    <row r="78" spans="1:37">
      <c r="A78" s="25">
        <v>29</v>
      </c>
      <c r="B78" s="26" t="s">
        <v>204</v>
      </c>
      <c r="C78" s="27" t="s">
        <v>211</v>
      </c>
      <c r="D78" s="28" t="s">
        <v>212</v>
      </c>
      <c r="E78" s="29">
        <v>10</v>
      </c>
      <c r="F78" s="30" t="s">
        <v>129</v>
      </c>
      <c r="H78" s="31">
        <f>ROUND(E78*G78,2)</f>
        <v>0</v>
      </c>
      <c r="J78" s="31">
        <f>ROUND(E78*G78,2)</f>
        <v>0</v>
      </c>
      <c r="L78" s="32">
        <f>E78*K78</f>
        <v>0</v>
      </c>
      <c r="N78" s="29">
        <f>E78*M78</f>
        <v>0</v>
      </c>
      <c r="P78" s="30" t="s">
        <v>88</v>
      </c>
      <c r="V78" s="33" t="s">
        <v>207</v>
      </c>
      <c r="X78" s="27" t="s">
        <v>213</v>
      </c>
      <c r="Y78" s="27" t="s">
        <v>211</v>
      </c>
      <c r="Z78" s="30" t="s">
        <v>209</v>
      </c>
      <c r="AJ78" s="4" t="s">
        <v>210</v>
      </c>
      <c r="AK78" s="4" t="s">
        <v>92</v>
      </c>
    </row>
    <row r="79" spans="1:37">
      <c r="A79" s="25">
        <v>30</v>
      </c>
      <c r="B79" s="26" t="s">
        <v>204</v>
      </c>
      <c r="C79" s="27" t="s">
        <v>214</v>
      </c>
      <c r="D79" s="28" t="s">
        <v>215</v>
      </c>
      <c r="E79" s="29">
        <v>3</v>
      </c>
      <c r="F79" s="30" t="s">
        <v>129</v>
      </c>
      <c r="H79" s="31">
        <f>ROUND(E79*G79,2)</f>
        <v>0</v>
      </c>
      <c r="J79" s="31">
        <f>ROUND(E79*G79,2)</f>
        <v>0</v>
      </c>
      <c r="K79" s="32">
        <v>4.0000000000000001E-3</v>
      </c>
      <c r="L79" s="32">
        <f>E79*K79</f>
        <v>1.2E-2</v>
      </c>
      <c r="N79" s="29">
        <f>E79*M79</f>
        <v>0</v>
      </c>
      <c r="P79" s="30" t="s">
        <v>88</v>
      </c>
      <c r="V79" s="33" t="s">
        <v>207</v>
      </c>
      <c r="X79" s="27" t="s">
        <v>216</v>
      </c>
      <c r="Y79" s="27" t="s">
        <v>214</v>
      </c>
      <c r="Z79" s="30" t="s">
        <v>209</v>
      </c>
      <c r="AJ79" s="4" t="s">
        <v>210</v>
      </c>
      <c r="AK79" s="4" t="s">
        <v>92</v>
      </c>
    </row>
    <row r="80" spans="1:37">
      <c r="A80" s="25">
        <v>31</v>
      </c>
      <c r="B80" s="26" t="s">
        <v>204</v>
      </c>
      <c r="C80" s="27" t="s">
        <v>217</v>
      </c>
      <c r="D80" s="28" t="s">
        <v>218</v>
      </c>
      <c r="E80" s="29">
        <v>6</v>
      </c>
      <c r="F80" s="30" t="s">
        <v>129</v>
      </c>
      <c r="H80" s="31">
        <f>ROUND(E80*G80,2)</f>
        <v>0</v>
      </c>
      <c r="J80" s="31">
        <f>ROUND(E80*G80,2)</f>
        <v>0</v>
      </c>
      <c r="K80" s="32">
        <v>3.3649999999999999E-2</v>
      </c>
      <c r="L80" s="32">
        <f>E80*K80</f>
        <v>0.2019</v>
      </c>
      <c r="N80" s="29">
        <f>E80*M80</f>
        <v>0</v>
      </c>
      <c r="P80" s="30" t="s">
        <v>88</v>
      </c>
      <c r="V80" s="33" t="s">
        <v>207</v>
      </c>
      <c r="X80" s="27" t="s">
        <v>219</v>
      </c>
      <c r="Y80" s="27" t="s">
        <v>217</v>
      </c>
      <c r="Z80" s="30" t="s">
        <v>209</v>
      </c>
      <c r="AJ80" s="4" t="s">
        <v>210</v>
      </c>
      <c r="AK80" s="4" t="s">
        <v>92</v>
      </c>
    </row>
    <row r="81" spans="1:37">
      <c r="A81" s="25">
        <v>32</v>
      </c>
      <c r="B81" s="26" t="s">
        <v>204</v>
      </c>
      <c r="C81" s="27" t="s">
        <v>220</v>
      </c>
      <c r="D81" s="28" t="s">
        <v>221</v>
      </c>
      <c r="E81" s="29">
        <v>2</v>
      </c>
      <c r="F81" s="30" t="s">
        <v>129</v>
      </c>
      <c r="H81" s="31">
        <f>ROUND(E81*G81,2)</f>
        <v>0</v>
      </c>
      <c r="J81" s="31">
        <f>ROUND(E81*G81,2)</f>
        <v>0</v>
      </c>
      <c r="K81" s="32">
        <v>4.2849999999999999E-2</v>
      </c>
      <c r="L81" s="32">
        <f>E81*K81</f>
        <v>8.5699999999999998E-2</v>
      </c>
      <c r="N81" s="29">
        <f>E81*M81</f>
        <v>0</v>
      </c>
      <c r="P81" s="30" t="s">
        <v>88</v>
      </c>
      <c r="V81" s="33" t="s">
        <v>207</v>
      </c>
      <c r="X81" s="27" t="s">
        <v>222</v>
      </c>
      <c r="Y81" s="27" t="s">
        <v>220</v>
      </c>
      <c r="Z81" s="30" t="s">
        <v>209</v>
      </c>
      <c r="AJ81" s="4" t="s">
        <v>210</v>
      </c>
      <c r="AK81" s="4" t="s">
        <v>92</v>
      </c>
    </row>
    <row r="82" spans="1:37" ht="25.5">
      <c r="A82" s="25">
        <v>33</v>
      </c>
      <c r="B82" s="26" t="s">
        <v>204</v>
      </c>
      <c r="C82" s="27" t="s">
        <v>223</v>
      </c>
      <c r="D82" s="28" t="s">
        <v>224</v>
      </c>
      <c r="E82" s="29">
        <v>6</v>
      </c>
      <c r="F82" s="30" t="s">
        <v>129</v>
      </c>
      <c r="H82" s="31">
        <f>ROUND(E82*G82,2)</f>
        <v>0</v>
      </c>
      <c r="J82" s="31">
        <f>ROUND(E82*G82,2)</f>
        <v>0</v>
      </c>
      <c r="L82" s="32">
        <f>E82*K82</f>
        <v>0</v>
      </c>
      <c r="N82" s="29">
        <f>E82*M82</f>
        <v>0</v>
      </c>
      <c r="P82" s="30" t="s">
        <v>88</v>
      </c>
      <c r="V82" s="33" t="s">
        <v>207</v>
      </c>
      <c r="X82" s="27" t="s">
        <v>225</v>
      </c>
      <c r="Y82" s="27" t="s">
        <v>223</v>
      </c>
      <c r="Z82" s="30" t="s">
        <v>209</v>
      </c>
      <c r="AJ82" s="4" t="s">
        <v>210</v>
      </c>
      <c r="AK82" s="4" t="s">
        <v>92</v>
      </c>
    </row>
    <row r="83" spans="1:37" ht="25.5">
      <c r="A83" s="25">
        <v>34</v>
      </c>
      <c r="B83" s="26" t="s">
        <v>204</v>
      </c>
      <c r="C83" s="27" t="s">
        <v>226</v>
      </c>
      <c r="D83" s="28" t="s">
        <v>227</v>
      </c>
      <c r="E83" s="29">
        <v>2</v>
      </c>
      <c r="F83" s="30" t="s">
        <v>129</v>
      </c>
      <c r="H83" s="31">
        <f>ROUND(E83*G83,2)</f>
        <v>0</v>
      </c>
      <c r="J83" s="31">
        <f>ROUND(E83*G83,2)</f>
        <v>0</v>
      </c>
      <c r="L83" s="32">
        <f>E83*K83</f>
        <v>0</v>
      </c>
      <c r="N83" s="29">
        <f>E83*M83</f>
        <v>0</v>
      </c>
      <c r="P83" s="30" t="s">
        <v>88</v>
      </c>
      <c r="V83" s="33" t="s">
        <v>207</v>
      </c>
      <c r="X83" s="27" t="s">
        <v>228</v>
      </c>
      <c r="Y83" s="27" t="s">
        <v>226</v>
      </c>
      <c r="Z83" s="30" t="s">
        <v>209</v>
      </c>
      <c r="AJ83" s="4" t="s">
        <v>210</v>
      </c>
      <c r="AK83" s="4" t="s">
        <v>92</v>
      </c>
    </row>
    <row r="84" spans="1:37">
      <c r="A84" s="25">
        <v>35</v>
      </c>
      <c r="B84" s="26" t="s">
        <v>204</v>
      </c>
      <c r="C84" s="27" t="s">
        <v>229</v>
      </c>
      <c r="D84" s="28" t="s">
        <v>230</v>
      </c>
      <c r="E84" s="29">
        <v>6</v>
      </c>
      <c r="F84" s="30" t="s">
        <v>129</v>
      </c>
      <c r="H84" s="31">
        <f>ROUND(E84*G84,2)</f>
        <v>0</v>
      </c>
      <c r="J84" s="31">
        <f>ROUND(E84*G84,2)</f>
        <v>0</v>
      </c>
      <c r="L84" s="32">
        <f>E84*K84</f>
        <v>0</v>
      </c>
      <c r="N84" s="29">
        <f>E84*M84</f>
        <v>0</v>
      </c>
      <c r="P84" s="30" t="s">
        <v>88</v>
      </c>
      <c r="V84" s="33" t="s">
        <v>207</v>
      </c>
      <c r="X84" s="27" t="s">
        <v>231</v>
      </c>
      <c r="Y84" s="27" t="s">
        <v>229</v>
      </c>
      <c r="Z84" s="30" t="s">
        <v>209</v>
      </c>
      <c r="AJ84" s="4" t="s">
        <v>210</v>
      </c>
      <c r="AK84" s="4" t="s">
        <v>92</v>
      </c>
    </row>
    <row r="85" spans="1:37">
      <c r="A85" s="25">
        <v>36</v>
      </c>
      <c r="B85" s="26" t="s">
        <v>204</v>
      </c>
      <c r="C85" s="27" t="s">
        <v>232</v>
      </c>
      <c r="D85" s="28" t="s">
        <v>233</v>
      </c>
      <c r="E85" s="29">
        <v>2</v>
      </c>
      <c r="F85" s="30" t="s">
        <v>129</v>
      </c>
      <c r="H85" s="31">
        <f>ROUND(E85*G85,2)</f>
        <v>0</v>
      </c>
      <c r="J85" s="31">
        <f>ROUND(E85*G85,2)</f>
        <v>0</v>
      </c>
      <c r="L85" s="32">
        <f>E85*K85</f>
        <v>0</v>
      </c>
      <c r="N85" s="29">
        <f>E85*M85</f>
        <v>0</v>
      </c>
      <c r="P85" s="30" t="s">
        <v>88</v>
      </c>
      <c r="V85" s="33" t="s">
        <v>207</v>
      </c>
      <c r="X85" s="27" t="s">
        <v>234</v>
      </c>
      <c r="Y85" s="27" t="s">
        <v>232</v>
      </c>
      <c r="Z85" s="30" t="s">
        <v>209</v>
      </c>
      <c r="AJ85" s="4" t="s">
        <v>210</v>
      </c>
      <c r="AK85" s="4" t="s">
        <v>92</v>
      </c>
    </row>
    <row r="86" spans="1:37">
      <c r="A86" s="25">
        <v>37</v>
      </c>
      <c r="B86" s="26" t="s">
        <v>204</v>
      </c>
      <c r="C86" s="27" t="s">
        <v>235</v>
      </c>
      <c r="D86" s="28" t="s">
        <v>236</v>
      </c>
      <c r="E86" s="29">
        <v>4</v>
      </c>
      <c r="F86" s="30" t="s">
        <v>145</v>
      </c>
      <c r="H86" s="31">
        <f>ROUND(E86*G86,2)</f>
        <v>0</v>
      </c>
      <c r="J86" s="31">
        <f>ROUND(E86*G86,2)</f>
        <v>0</v>
      </c>
      <c r="K86" s="32">
        <v>2.094E-2</v>
      </c>
      <c r="L86" s="32">
        <f>E86*K86</f>
        <v>8.3760000000000001E-2</v>
      </c>
      <c r="N86" s="29">
        <f>E86*M86</f>
        <v>0</v>
      </c>
      <c r="P86" s="30" t="s">
        <v>88</v>
      </c>
      <c r="V86" s="33" t="s">
        <v>207</v>
      </c>
      <c r="X86" s="27" t="s">
        <v>237</v>
      </c>
      <c r="Y86" s="27" t="s">
        <v>235</v>
      </c>
      <c r="Z86" s="30" t="s">
        <v>209</v>
      </c>
      <c r="AJ86" s="4" t="s">
        <v>210</v>
      </c>
      <c r="AK86" s="4" t="s">
        <v>92</v>
      </c>
    </row>
    <row r="87" spans="1:37">
      <c r="A87" s="25">
        <v>38</v>
      </c>
      <c r="B87" s="26" t="s">
        <v>204</v>
      </c>
      <c r="C87" s="27" t="s">
        <v>238</v>
      </c>
      <c r="D87" s="28" t="s">
        <v>239</v>
      </c>
      <c r="E87" s="29">
        <v>6</v>
      </c>
      <c r="F87" s="30" t="s">
        <v>145</v>
      </c>
      <c r="H87" s="31">
        <f>ROUND(E87*G87,2)</f>
        <v>0</v>
      </c>
      <c r="J87" s="31">
        <f>ROUND(E87*G87,2)</f>
        <v>0</v>
      </c>
      <c r="K87" s="32">
        <v>2.2419999999999999E-2</v>
      </c>
      <c r="L87" s="32">
        <f>E87*K87</f>
        <v>0.13452</v>
      </c>
      <c r="N87" s="29">
        <f>E87*M87</f>
        <v>0</v>
      </c>
      <c r="P87" s="30" t="s">
        <v>88</v>
      </c>
      <c r="V87" s="33" t="s">
        <v>207</v>
      </c>
      <c r="X87" s="27" t="s">
        <v>240</v>
      </c>
      <c r="Y87" s="27" t="s">
        <v>238</v>
      </c>
      <c r="Z87" s="30" t="s">
        <v>209</v>
      </c>
      <c r="AJ87" s="4" t="s">
        <v>210</v>
      </c>
      <c r="AK87" s="4" t="s">
        <v>92</v>
      </c>
    </row>
    <row r="88" spans="1:37">
      <c r="A88" s="25">
        <v>39</v>
      </c>
      <c r="B88" s="26" t="s">
        <v>204</v>
      </c>
      <c r="C88" s="27" t="s">
        <v>241</v>
      </c>
      <c r="D88" s="28" t="s">
        <v>242</v>
      </c>
      <c r="E88" s="29">
        <v>5</v>
      </c>
      <c r="F88" s="30" t="s">
        <v>243</v>
      </c>
      <c r="H88" s="31">
        <f>ROUND(E88*G88,2)</f>
        <v>0</v>
      </c>
      <c r="J88" s="31">
        <f>ROUND(E88*G88,2)</f>
        <v>0</v>
      </c>
      <c r="K88" s="32">
        <v>2.094E-2</v>
      </c>
      <c r="L88" s="32">
        <f>E88*K88</f>
        <v>0.1047</v>
      </c>
      <c r="N88" s="29">
        <f>E88*M88</f>
        <v>0</v>
      </c>
      <c r="P88" s="30" t="s">
        <v>88</v>
      </c>
      <c r="V88" s="33" t="s">
        <v>207</v>
      </c>
      <c r="X88" s="27" t="s">
        <v>244</v>
      </c>
      <c r="Y88" s="27" t="s">
        <v>241</v>
      </c>
      <c r="Z88" s="30" t="s">
        <v>209</v>
      </c>
      <c r="AJ88" s="4" t="s">
        <v>210</v>
      </c>
      <c r="AK88" s="4" t="s">
        <v>92</v>
      </c>
    </row>
    <row r="89" spans="1:37">
      <c r="A89" s="25">
        <v>40</v>
      </c>
      <c r="B89" s="26" t="s">
        <v>204</v>
      </c>
      <c r="C89" s="27" t="s">
        <v>245</v>
      </c>
      <c r="D89" s="28" t="s">
        <v>246</v>
      </c>
      <c r="E89" s="29">
        <v>2</v>
      </c>
      <c r="F89" s="30" t="s">
        <v>243</v>
      </c>
      <c r="H89" s="31">
        <f>ROUND(E89*G89,2)</f>
        <v>0</v>
      </c>
      <c r="J89" s="31">
        <f>ROUND(E89*G89,2)</f>
        <v>0</v>
      </c>
      <c r="K89" s="32">
        <v>2.094E-2</v>
      </c>
      <c r="L89" s="32">
        <f>E89*K89</f>
        <v>4.1880000000000001E-2</v>
      </c>
      <c r="N89" s="29">
        <f>E89*M89</f>
        <v>0</v>
      </c>
      <c r="P89" s="30" t="s">
        <v>88</v>
      </c>
      <c r="V89" s="33" t="s">
        <v>207</v>
      </c>
      <c r="X89" s="27" t="s">
        <v>247</v>
      </c>
      <c r="Y89" s="27" t="s">
        <v>245</v>
      </c>
      <c r="Z89" s="30" t="s">
        <v>209</v>
      </c>
      <c r="AJ89" s="4" t="s">
        <v>210</v>
      </c>
      <c r="AK89" s="4" t="s">
        <v>92</v>
      </c>
    </row>
    <row r="90" spans="1:37">
      <c r="A90" s="25">
        <v>41</v>
      </c>
      <c r="B90" s="26" t="s">
        <v>204</v>
      </c>
      <c r="C90" s="27" t="s">
        <v>248</v>
      </c>
      <c r="D90" s="28" t="s">
        <v>249</v>
      </c>
      <c r="E90" s="29">
        <v>4</v>
      </c>
      <c r="F90" s="30" t="s">
        <v>243</v>
      </c>
      <c r="H90" s="31">
        <f>ROUND(E90*G90,2)</f>
        <v>0</v>
      </c>
      <c r="J90" s="31">
        <f>ROUND(E90*G90,2)</f>
        <v>0</v>
      </c>
      <c r="K90" s="32">
        <v>2.094E-2</v>
      </c>
      <c r="L90" s="32">
        <f>E90*K90</f>
        <v>8.3760000000000001E-2</v>
      </c>
      <c r="N90" s="29">
        <f>E90*M90</f>
        <v>0</v>
      </c>
      <c r="P90" s="30" t="s">
        <v>88</v>
      </c>
      <c r="V90" s="33" t="s">
        <v>207</v>
      </c>
      <c r="X90" s="27" t="s">
        <v>250</v>
      </c>
      <c r="Y90" s="27" t="s">
        <v>248</v>
      </c>
      <c r="Z90" s="30" t="s">
        <v>209</v>
      </c>
      <c r="AJ90" s="4" t="s">
        <v>210</v>
      </c>
      <c r="AK90" s="4" t="s">
        <v>92</v>
      </c>
    </row>
    <row r="91" spans="1:37">
      <c r="A91" s="25">
        <v>42</v>
      </c>
      <c r="B91" s="26" t="s">
        <v>204</v>
      </c>
      <c r="C91" s="27" t="s">
        <v>251</v>
      </c>
      <c r="D91" s="28" t="s">
        <v>249</v>
      </c>
      <c r="E91" s="29">
        <v>4</v>
      </c>
      <c r="F91" s="30" t="s">
        <v>243</v>
      </c>
      <c r="H91" s="31">
        <f>ROUND(E91*G91,2)</f>
        <v>0</v>
      </c>
      <c r="J91" s="31">
        <f>ROUND(E91*G91,2)</f>
        <v>0</v>
      </c>
      <c r="K91" s="32">
        <v>2.094E-2</v>
      </c>
      <c r="L91" s="32">
        <f>E91*K91</f>
        <v>8.3760000000000001E-2</v>
      </c>
      <c r="N91" s="29">
        <f>E91*M91</f>
        <v>0</v>
      </c>
      <c r="P91" s="30" t="s">
        <v>88</v>
      </c>
      <c r="V91" s="33" t="s">
        <v>207</v>
      </c>
      <c r="X91" s="27" t="s">
        <v>252</v>
      </c>
      <c r="Y91" s="27" t="s">
        <v>251</v>
      </c>
      <c r="Z91" s="30" t="s">
        <v>209</v>
      </c>
      <c r="AJ91" s="4" t="s">
        <v>210</v>
      </c>
      <c r="AK91" s="4" t="s">
        <v>92</v>
      </c>
    </row>
    <row r="92" spans="1:37">
      <c r="A92" s="25">
        <v>43</v>
      </c>
      <c r="B92" s="26" t="s">
        <v>204</v>
      </c>
      <c r="C92" s="27" t="s">
        <v>253</v>
      </c>
      <c r="D92" s="28" t="s">
        <v>254</v>
      </c>
      <c r="E92" s="29">
        <v>15</v>
      </c>
      <c r="F92" s="30" t="s">
        <v>129</v>
      </c>
      <c r="H92" s="31">
        <f>ROUND(E92*G92,2)</f>
        <v>0</v>
      </c>
      <c r="J92" s="31">
        <f>ROUND(E92*G92,2)</f>
        <v>0</v>
      </c>
      <c r="K92" s="32">
        <v>5.2999999999999998E-4</v>
      </c>
      <c r="L92" s="32">
        <f>E92*K92</f>
        <v>7.9500000000000005E-3</v>
      </c>
      <c r="N92" s="29">
        <f>E92*M92</f>
        <v>0</v>
      </c>
      <c r="P92" s="30" t="s">
        <v>88</v>
      </c>
      <c r="V92" s="33" t="s">
        <v>207</v>
      </c>
      <c r="X92" s="27" t="s">
        <v>255</v>
      </c>
      <c r="Y92" s="27" t="s">
        <v>253</v>
      </c>
      <c r="Z92" s="30" t="s">
        <v>209</v>
      </c>
      <c r="AJ92" s="4" t="s">
        <v>210</v>
      </c>
      <c r="AK92" s="4" t="s">
        <v>92</v>
      </c>
    </row>
    <row r="93" spans="1:37">
      <c r="A93" s="25">
        <v>44</v>
      </c>
      <c r="B93" s="26" t="s">
        <v>204</v>
      </c>
      <c r="C93" s="27" t="s">
        <v>256</v>
      </c>
      <c r="D93" s="28" t="s">
        <v>257</v>
      </c>
      <c r="E93" s="29">
        <v>22</v>
      </c>
      <c r="F93" s="30" t="s">
        <v>145</v>
      </c>
      <c r="H93" s="31">
        <f>ROUND(E93*G93,2)</f>
        <v>0</v>
      </c>
      <c r="J93" s="31">
        <f>ROUND(E93*G93,2)</f>
        <v>0</v>
      </c>
      <c r="L93" s="32">
        <f>E93*K93</f>
        <v>0</v>
      </c>
      <c r="M93" s="29">
        <v>1E-3</v>
      </c>
      <c r="N93" s="29">
        <f>E93*M93</f>
        <v>2.1999999999999999E-2</v>
      </c>
      <c r="P93" s="30" t="s">
        <v>88</v>
      </c>
      <c r="V93" s="33" t="s">
        <v>207</v>
      </c>
      <c r="X93" s="27" t="s">
        <v>258</v>
      </c>
      <c r="Y93" s="27" t="s">
        <v>256</v>
      </c>
      <c r="Z93" s="30" t="s">
        <v>209</v>
      </c>
      <c r="AJ93" s="4" t="s">
        <v>210</v>
      </c>
      <c r="AK93" s="4" t="s">
        <v>92</v>
      </c>
    </row>
    <row r="94" spans="1:37" ht="25.5">
      <c r="A94" s="25">
        <v>45</v>
      </c>
      <c r="B94" s="26" t="s">
        <v>204</v>
      </c>
      <c r="C94" s="27" t="s">
        <v>259</v>
      </c>
      <c r="D94" s="28" t="s">
        <v>260</v>
      </c>
      <c r="E94" s="29">
        <v>16</v>
      </c>
      <c r="F94" s="30" t="s">
        <v>145</v>
      </c>
      <c r="H94" s="31">
        <f>ROUND(E94*G94,2)</f>
        <v>0</v>
      </c>
      <c r="J94" s="31">
        <f>ROUND(E94*G94,2)</f>
        <v>0</v>
      </c>
      <c r="L94" s="32">
        <f>E94*K94</f>
        <v>0</v>
      </c>
      <c r="N94" s="29">
        <f>E94*M94</f>
        <v>0</v>
      </c>
      <c r="P94" s="30" t="s">
        <v>88</v>
      </c>
      <c r="V94" s="33" t="s">
        <v>207</v>
      </c>
      <c r="X94" s="27" t="s">
        <v>259</v>
      </c>
      <c r="Y94" s="27" t="s">
        <v>259</v>
      </c>
      <c r="Z94" s="30" t="s">
        <v>261</v>
      </c>
      <c r="AJ94" s="4" t="s">
        <v>210</v>
      </c>
      <c r="AK94" s="4" t="s">
        <v>92</v>
      </c>
    </row>
    <row r="95" spans="1:37" ht="25.5">
      <c r="A95" s="25">
        <v>46</v>
      </c>
      <c r="B95" s="26" t="s">
        <v>204</v>
      </c>
      <c r="C95" s="27" t="s">
        <v>262</v>
      </c>
      <c r="D95" s="28" t="s">
        <v>263</v>
      </c>
      <c r="E95" s="29">
        <v>23</v>
      </c>
      <c r="F95" s="30" t="s">
        <v>145</v>
      </c>
      <c r="H95" s="31">
        <f>ROUND(E95*G95,2)</f>
        <v>0</v>
      </c>
      <c r="J95" s="31">
        <f>ROUND(E95*G95,2)</f>
        <v>0</v>
      </c>
      <c r="L95" s="32">
        <f>E95*K95</f>
        <v>0</v>
      </c>
      <c r="N95" s="29">
        <f>E95*M95</f>
        <v>0</v>
      </c>
      <c r="P95" s="30" t="s">
        <v>88</v>
      </c>
      <c r="V95" s="33" t="s">
        <v>207</v>
      </c>
      <c r="X95" s="27" t="s">
        <v>262</v>
      </c>
      <c r="Y95" s="27" t="s">
        <v>262</v>
      </c>
      <c r="Z95" s="30" t="s">
        <v>261</v>
      </c>
      <c r="AJ95" s="4" t="s">
        <v>210</v>
      </c>
      <c r="AK95" s="4" t="s">
        <v>92</v>
      </c>
    </row>
    <row r="96" spans="1:37" ht="25.5">
      <c r="A96" s="25">
        <v>47</v>
      </c>
      <c r="B96" s="26" t="s">
        <v>204</v>
      </c>
      <c r="C96" s="27" t="s">
        <v>264</v>
      </c>
      <c r="D96" s="28" t="s">
        <v>265</v>
      </c>
      <c r="E96" s="29">
        <v>15</v>
      </c>
      <c r="F96" s="30" t="s">
        <v>145</v>
      </c>
      <c r="H96" s="31">
        <f>ROUND(E96*G96,2)</f>
        <v>0</v>
      </c>
      <c r="J96" s="31">
        <f>ROUND(E96*G96,2)</f>
        <v>0</v>
      </c>
      <c r="L96" s="32">
        <f>E96*K96</f>
        <v>0</v>
      </c>
      <c r="N96" s="29">
        <f>E96*M96</f>
        <v>0</v>
      </c>
      <c r="P96" s="30" t="s">
        <v>88</v>
      </c>
      <c r="V96" s="33" t="s">
        <v>207</v>
      </c>
      <c r="X96" s="27" t="s">
        <v>266</v>
      </c>
      <c r="Y96" s="27" t="s">
        <v>264</v>
      </c>
      <c r="Z96" s="30" t="s">
        <v>261</v>
      </c>
      <c r="AJ96" s="4" t="s">
        <v>210</v>
      </c>
      <c r="AK96" s="4" t="s">
        <v>92</v>
      </c>
    </row>
    <row r="97" spans="1:37" ht="25.5">
      <c r="A97" s="25">
        <v>48</v>
      </c>
      <c r="B97" s="26" t="s">
        <v>204</v>
      </c>
      <c r="C97" s="27" t="s">
        <v>267</v>
      </c>
      <c r="D97" s="28" t="s">
        <v>268</v>
      </c>
      <c r="E97" s="29">
        <v>27</v>
      </c>
      <c r="F97" s="30" t="s">
        <v>145</v>
      </c>
      <c r="H97" s="31">
        <f>ROUND(E97*G97,2)</f>
        <v>0</v>
      </c>
      <c r="J97" s="31">
        <f>ROUND(E97*G97,2)</f>
        <v>0</v>
      </c>
      <c r="L97" s="32">
        <f>E97*K97</f>
        <v>0</v>
      </c>
      <c r="N97" s="29">
        <f>E97*M97</f>
        <v>0</v>
      </c>
      <c r="P97" s="30" t="s">
        <v>88</v>
      </c>
      <c r="V97" s="33" t="s">
        <v>207</v>
      </c>
      <c r="X97" s="27" t="s">
        <v>267</v>
      </c>
      <c r="Y97" s="27" t="s">
        <v>267</v>
      </c>
      <c r="Z97" s="30" t="s">
        <v>261</v>
      </c>
      <c r="AJ97" s="4" t="s">
        <v>210</v>
      </c>
      <c r="AK97" s="4" t="s">
        <v>92</v>
      </c>
    </row>
    <row r="98" spans="1:37" ht="25.5">
      <c r="A98" s="25">
        <v>49</v>
      </c>
      <c r="B98" s="26" t="s">
        <v>204</v>
      </c>
      <c r="C98" s="27" t="s">
        <v>269</v>
      </c>
      <c r="D98" s="28" t="s">
        <v>270</v>
      </c>
      <c r="E98" s="29">
        <v>56</v>
      </c>
      <c r="F98" s="30" t="s">
        <v>145</v>
      </c>
      <c r="H98" s="31">
        <f>ROUND(E98*G98,2)</f>
        <v>0</v>
      </c>
      <c r="J98" s="31">
        <f>ROUND(E98*G98,2)</f>
        <v>0</v>
      </c>
      <c r="L98" s="32">
        <f>E98*K98</f>
        <v>0</v>
      </c>
      <c r="N98" s="29">
        <f>E98*M98</f>
        <v>0</v>
      </c>
      <c r="P98" s="30" t="s">
        <v>88</v>
      </c>
      <c r="V98" s="33" t="s">
        <v>207</v>
      </c>
      <c r="X98" s="27" t="s">
        <v>271</v>
      </c>
      <c r="Y98" s="27" t="s">
        <v>269</v>
      </c>
      <c r="Z98" s="30" t="s">
        <v>261</v>
      </c>
      <c r="AJ98" s="4" t="s">
        <v>210</v>
      </c>
      <c r="AK98" s="4" t="s">
        <v>92</v>
      </c>
    </row>
    <row r="99" spans="1:37">
      <c r="A99" s="25">
        <v>50</v>
      </c>
      <c r="B99" s="26" t="s">
        <v>204</v>
      </c>
      <c r="C99" s="27" t="s">
        <v>272</v>
      </c>
      <c r="D99" s="28" t="s">
        <v>273</v>
      </c>
      <c r="E99" s="29">
        <v>4</v>
      </c>
      <c r="F99" s="30" t="s">
        <v>243</v>
      </c>
      <c r="H99" s="31">
        <f>ROUND(E99*G99,2)</f>
        <v>0</v>
      </c>
      <c r="J99" s="31">
        <f>ROUND(E99*G99,2)</f>
        <v>0</v>
      </c>
      <c r="K99" s="32">
        <v>9.58E-3</v>
      </c>
      <c r="L99" s="32">
        <f>E99*K99</f>
        <v>3.832E-2</v>
      </c>
      <c r="N99" s="29">
        <f>E99*M99</f>
        <v>0</v>
      </c>
      <c r="P99" s="30" t="s">
        <v>88</v>
      </c>
      <c r="V99" s="33" t="s">
        <v>207</v>
      </c>
      <c r="X99" s="27" t="s">
        <v>274</v>
      </c>
      <c r="Y99" s="27" t="s">
        <v>272</v>
      </c>
      <c r="Z99" s="30" t="s">
        <v>261</v>
      </c>
      <c r="AJ99" s="4" t="s">
        <v>210</v>
      </c>
      <c r="AK99" s="4" t="s">
        <v>92</v>
      </c>
    </row>
    <row r="100" spans="1:37">
      <c r="A100" s="25">
        <v>51</v>
      </c>
      <c r="B100" s="26" t="s">
        <v>204</v>
      </c>
      <c r="C100" s="27" t="s">
        <v>275</v>
      </c>
      <c r="D100" s="28" t="s">
        <v>276</v>
      </c>
      <c r="E100" s="29">
        <v>12</v>
      </c>
      <c r="F100" s="30" t="s">
        <v>129</v>
      </c>
      <c r="H100" s="31">
        <f>ROUND(E100*G100,2)</f>
        <v>0</v>
      </c>
      <c r="J100" s="31">
        <f>ROUND(E100*G100,2)</f>
        <v>0</v>
      </c>
      <c r="L100" s="32">
        <f>E100*K100</f>
        <v>0</v>
      </c>
      <c r="N100" s="29">
        <f>E100*M100</f>
        <v>0</v>
      </c>
      <c r="P100" s="30" t="s">
        <v>88</v>
      </c>
      <c r="V100" s="33" t="s">
        <v>207</v>
      </c>
      <c r="X100" s="27" t="s">
        <v>277</v>
      </c>
      <c r="Y100" s="27" t="s">
        <v>275</v>
      </c>
      <c r="Z100" s="30" t="s">
        <v>209</v>
      </c>
      <c r="AJ100" s="4" t="s">
        <v>210</v>
      </c>
      <c r="AK100" s="4" t="s">
        <v>92</v>
      </c>
    </row>
    <row r="101" spans="1:37">
      <c r="A101" s="25">
        <v>52</v>
      </c>
      <c r="B101" s="26" t="s">
        <v>204</v>
      </c>
      <c r="C101" s="27" t="s">
        <v>278</v>
      </c>
      <c r="D101" s="28" t="s">
        <v>279</v>
      </c>
      <c r="E101" s="29">
        <v>8</v>
      </c>
      <c r="F101" s="30" t="s">
        <v>129</v>
      </c>
      <c r="H101" s="31">
        <f>ROUND(E101*G101,2)</f>
        <v>0</v>
      </c>
      <c r="J101" s="31">
        <f>ROUND(E101*G101,2)</f>
        <v>0</v>
      </c>
      <c r="L101" s="32">
        <f>E101*K101</f>
        <v>0</v>
      </c>
      <c r="N101" s="29">
        <f>E101*M101</f>
        <v>0</v>
      </c>
      <c r="P101" s="30" t="s">
        <v>88</v>
      </c>
      <c r="V101" s="33" t="s">
        <v>207</v>
      </c>
      <c r="X101" s="27" t="s">
        <v>280</v>
      </c>
      <c r="Y101" s="27" t="s">
        <v>278</v>
      </c>
      <c r="Z101" s="30" t="s">
        <v>209</v>
      </c>
      <c r="AJ101" s="4" t="s">
        <v>210</v>
      </c>
      <c r="AK101" s="4" t="s">
        <v>92</v>
      </c>
    </row>
    <row r="102" spans="1:37">
      <c r="A102" s="25">
        <v>53</v>
      </c>
      <c r="B102" s="26" t="s">
        <v>204</v>
      </c>
      <c r="C102" s="27" t="s">
        <v>281</v>
      </c>
      <c r="D102" s="28" t="s">
        <v>282</v>
      </c>
      <c r="E102" s="29">
        <v>4</v>
      </c>
      <c r="F102" s="30" t="s">
        <v>129</v>
      </c>
      <c r="H102" s="31">
        <f>ROUND(E102*G102,2)</f>
        <v>0</v>
      </c>
      <c r="J102" s="31">
        <f>ROUND(E102*G102,2)</f>
        <v>0</v>
      </c>
      <c r="L102" s="32">
        <f>E102*K102</f>
        <v>0</v>
      </c>
      <c r="N102" s="29">
        <f>E102*M102</f>
        <v>0</v>
      </c>
      <c r="P102" s="30" t="s">
        <v>88</v>
      </c>
      <c r="V102" s="33" t="s">
        <v>207</v>
      </c>
      <c r="X102" s="27" t="s">
        <v>283</v>
      </c>
      <c r="Y102" s="27" t="s">
        <v>281</v>
      </c>
      <c r="Z102" s="30" t="s">
        <v>209</v>
      </c>
      <c r="AJ102" s="4" t="s">
        <v>210</v>
      </c>
      <c r="AK102" s="4" t="s">
        <v>92</v>
      </c>
    </row>
    <row r="103" spans="1:37">
      <c r="A103" s="25">
        <v>54</v>
      </c>
      <c r="B103" s="26" t="s">
        <v>204</v>
      </c>
      <c r="C103" s="27" t="s">
        <v>284</v>
      </c>
      <c r="D103" s="28" t="s">
        <v>285</v>
      </c>
      <c r="E103" s="29">
        <v>3</v>
      </c>
      <c r="F103" s="30" t="s">
        <v>129</v>
      </c>
      <c r="H103" s="31">
        <f>ROUND(E103*G103,2)</f>
        <v>0</v>
      </c>
      <c r="J103" s="31">
        <f>ROUND(E103*G103,2)</f>
        <v>0</v>
      </c>
      <c r="L103" s="32">
        <f>E103*K103</f>
        <v>0</v>
      </c>
      <c r="N103" s="29">
        <f>E103*M103</f>
        <v>0</v>
      </c>
      <c r="P103" s="30" t="s">
        <v>88</v>
      </c>
      <c r="V103" s="33" t="s">
        <v>207</v>
      </c>
      <c r="X103" s="27" t="s">
        <v>286</v>
      </c>
      <c r="Y103" s="27" t="s">
        <v>284</v>
      </c>
      <c r="Z103" s="30" t="s">
        <v>209</v>
      </c>
      <c r="AJ103" s="4" t="s">
        <v>210</v>
      </c>
      <c r="AK103" s="4" t="s">
        <v>92</v>
      </c>
    </row>
    <row r="104" spans="1:37">
      <c r="A104" s="25">
        <v>55</v>
      </c>
      <c r="B104" s="26" t="s">
        <v>204</v>
      </c>
      <c r="C104" s="27" t="s">
        <v>287</v>
      </c>
      <c r="D104" s="28" t="s">
        <v>288</v>
      </c>
      <c r="E104" s="29">
        <v>1</v>
      </c>
      <c r="F104" s="30" t="s">
        <v>129</v>
      </c>
      <c r="H104" s="31">
        <f>ROUND(E104*G104,2)</f>
        <v>0</v>
      </c>
      <c r="J104" s="31">
        <f>ROUND(E104*G104,2)</f>
        <v>0</v>
      </c>
      <c r="L104" s="32">
        <f>E104*K104</f>
        <v>0</v>
      </c>
      <c r="M104" s="29">
        <v>4.0000000000000001E-3</v>
      </c>
      <c r="N104" s="29">
        <f>E104*M104</f>
        <v>4.0000000000000001E-3</v>
      </c>
      <c r="P104" s="30" t="s">
        <v>88</v>
      </c>
      <c r="V104" s="33" t="s">
        <v>207</v>
      </c>
      <c r="X104" s="27" t="s">
        <v>289</v>
      </c>
      <c r="Y104" s="27" t="s">
        <v>287</v>
      </c>
      <c r="Z104" s="30" t="s">
        <v>209</v>
      </c>
      <c r="AJ104" s="4" t="s">
        <v>210</v>
      </c>
      <c r="AK104" s="4" t="s">
        <v>92</v>
      </c>
    </row>
    <row r="105" spans="1:37">
      <c r="A105" s="25">
        <v>56</v>
      </c>
      <c r="B105" s="26" t="s">
        <v>204</v>
      </c>
      <c r="C105" s="27" t="s">
        <v>290</v>
      </c>
      <c r="D105" s="28" t="s">
        <v>291</v>
      </c>
      <c r="E105" s="29">
        <v>147</v>
      </c>
      <c r="F105" s="30" t="s">
        <v>145</v>
      </c>
      <c r="H105" s="31">
        <f>ROUND(E105*G105,2)</f>
        <v>0</v>
      </c>
      <c r="J105" s="31">
        <f>ROUND(E105*G105,2)</f>
        <v>0</v>
      </c>
      <c r="L105" s="32">
        <f>E105*K105</f>
        <v>0</v>
      </c>
      <c r="N105" s="29">
        <f>E105*M105</f>
        <v>0</v>
      </c>
      <c r="P105" s="30" t="s">
        <v>88</v>
      </c>
      <c r="V105" s="33" t="s">
        <v>207</v>
      </c>
      <c r="X105" s="27" t="s">
        <v>292</v>
      </c>
      <c r="Y105" s="27" t="s">
        <v>290</v>
      </c>
      <c r="Z105" s="30" t="s">
        <v>209</v>
      </c>
      <c r="AJ105" s="4" t="s">
        <v>210</v>
      </c>
      <c r="AK105" s="4" t="s">
        <v>92</v>
      </c>
    </row>
    <row r="106" spans="1:37" ht="25.5">
      <c r="A106" s="25">
        <v>57</v>
      </c>
      <c r="B106" s="26" t="s">
        <v>204</v>
      </c>
      <c r="C106" s="27" t="s">
        <v>293</v>
      </c>
      <c r="D106" s="28" t="s">
        <v>294</v>
      </c>
      <c r="E106" s="29">
        <v>1</v>
      </c>
      <c r="F106" s="30" t="s">
        <v>243</v>
      </c>
      <c r="H106" s="31">
        <f>ROUND(E106*G106,2)</f>
        <v>0</v>
      </c>
      <c r="J106" s="31">
        <f>ROUND(E106*G106,2)</f>
        <v>0</v>
      </c>
      <c r="L106" s="32">
        <f>E106*K106</f>
        <v>0</v>
      </c>
      <c r="N106" s="29">
        <f>E106*M106</f>
        <v>0</v>
      </c>
      <c r="P106" s="30" t="s">
        <v>88</v>
      </c>
      <c r="V106" s="33" t="s">
        <v>207</v>
      </c>
      <c r="X106" s="27" t="s">
        <v>295</v>
      </c>
      <c r="Y106" s="27" t="s">
        <v>293</v>
      </c>
      <c r="Z106" s="30" t="s">
        <v>209</v>
      </c>
      <c r="AJ106" s="4" t="s">
        <v>210</v>
      </c>
      <c r="AK106" s="4" t="s">
        <v>92</v>
      </c>
    </row>
    <row r="107" spans="1:37">
      <c r="A107" s="25">
        <v>58</v>
      </c>
      <c r="B107" s="26" t="s">
        <v>204</v>
      </c>
      <c r="C107" s="27" t="s">
        <v>296</v>
      </c>
      <c r="D107" s="28" t="s">
        <v>297</v>
      </c>
      <c r="E107" s="29">
        <v>1</v>
      </c>
      <c r="F107" s="30" t="s">
        <v>243</v>
      </c>
      <c r="H107" s="31">
        <f>ROUND(E107*G107,2)</f>
        <v>0</v>
      </c>
      <c r="J107" s="31">
        <f>ROUND(E107*G107,2)</f>
        <v>0</v>
      </c>
      <c r="L107" s="32">
        <f>E107*K107</f>
        <v>0</v>
      </c>
      <c r="N107" s="29">
        <f>E107*M107</f>
        <v>0</v>
      </c>
      <c r="P107" s="30" t="s">
        <v>88</v>
      </c>
      <c r="V107" s="33" t="s">
        <v>207</v>
      </c>
      <c r="X107" s="27" t="s">
        <v>298</v>
      </c>
      <c r="Y107" s="27" t="s">
        <v>296</v>
      </c>
      <c r="Z107" s="30" t="s">
        <v>209</v>
      </c>
      <c r="AJ107" s="4" t="s">
        <v>210</v>
      </c>
      <c r="AK107" s="4" t="s">
        <v>92</v>
      </c>
    </row>
    <row r="108" spans="1:37">
      <c r="A108" s="25">
        <v>59</v>
      </c>
      <c r="B108" s="26" t="s">
        <v>204</v>
      </c>
      <c r="C108" s="27" t="s">
        <v>299</v>
      </c>
      <c r="D108" s="28" t="s">
        <v>300</v>
      </c>
      <c r="E108" s="29">
        <v>3</v>
      </c>
      <c r="F108" s="30" t="s">
        <v>129</v>
      </c>
      <c r="H108" s="31">
        <f>ROUND(E108*G108,2)</f>
        <v>0</v>
      </c>
      <c r="J108" s="31">
        <f>ROUND(E108*G108,2)</f>
        <v>0</v>
      </c>
      <c r="L108" s="32">
        <f>E108*K108</f>
        <v>0</v>
      </c>
      <c r="N108" s="29">
        <f>E108*M108</f>
        <v>0</v>
      </c>
      <c r="P108" s="30" t="s">
        <v>88</v>
      </c>
      <c r="V108" s="33" t="s">
        <v>207</v>
      </c>
      <c r="X108" s="27" t="s">
        <v>299</v>
      </c>
      <c r="Y108" s="27" t="s">
        <v>299</v>
      </c>
      <c r="Z108" s="30" t="s">
        <v>209</v>
      </c>
      <c r="AJ108" s="4" t="s">
        <v>210</v>
      </c>
      <c r="AK108" s="4" t="s">
        <v>92</v>
      </c>
    </row>
    <row r="109" spans="1:37" ht="25.5">
      <c r="A109" s="25">
        <v>60</v>
      </c>
      <c r="B109" s="26" t="s">
        <v>204</v>
      </c>
      <c r="C109" s="27" t="s">
        <v>301</v>
      </c>
      <c r="D109" s="28" t="s">
        <v>302</v>
      </c>
      <c r="E109" s="29">
        <v>8</v>
      </c>
      <c r="F109" s="30" t="s">
        <v>129</v>
      </c>
      <c r="H109" s="31">
        <f>ROUND(E109*G109,2)</f>
        <v>0</v>
      </c>
      <c r="J109" s="31">
        <f>ROUND(E109*G109,2)</f>
        <v>0</v>
      </c>
      <c r="L109" s="32">
        <f>E109*K109</f>
        <v>0</v>
      </c>
      <c r="N109" s="29">
        <f>E109*M109</f>
        <v>0</v>
      </c>
      <c r="P109" s="30" t="s">
        <v>88</v>
      </c>
      <c r="V109" s="33" t="s">
        <v>207</v>
      </c>
      <c r="X109" s="27" t="s">
        <v>303</v>
      </c>
      <c r="Y109" s="27" t="s">
        <v>301</v>
      </c>
      <c r="Z109" s="30" t="s">
        <v>209</v>
      </c>
      <c r="AJ109" s="4" t="s">
        <v>210</v>
      </c>
      <c r="AK109" s="4" t="s">
        <v>92</v>
      </c>
    </row>
    <row r="110" spans="1:37">
      <c r="A110" s="25">
        <v>61</v>
      </c>
      <c r="B110" s="26" t="s">
        <v>204</v>
      </c>
      <c r="C110" s="27" t="s">
        <v>304</v>
      </c>
      <c r="D110" s="28" t="s">
        <v>305</v>
      </c>
      <c r="E110" s="29">
        <v>8</v>
      </c>
      <c r="F110" s="30" t="s">
        <v>145</v>
      </c>
      <c r="H110" s="31">
        <f>ROUND(E110*G110,2)</f>
        <v>0</v>
      </c>
      <c r="J110" s="31">
        <f>ROUND(E110*G110,2)</f>
        <v>0</v>
      </c>
      <c r="L110" s="32">
        <f>E110*K110</f>
        <v>0</v>
      </c>
      <c r="N110" s="29">
        <f>E110*M110</f>
        <v>0</v>
      </c>
      <c r="P110" s="30" t="s">
        <v>88</v>
      </c>
      <c r="V110" s="33" t="s">
        <v>207</v>
      </c>
      <c r="X110" s="27" t="s">
        <v>306</v>
      </c>
      <c r="Y110" s="27" t="s">
        <v>304</v>
      </c>
      <c r="Z110" s="30" t="s">
        <v>209</v>
      </c>
      <c r="AJ110" s="4" t="s">
        <v>210</v>
      </c>
      <c r="AK110" s="4" t="s">
        <v>92</v>
      </c>
    </row>
    <row r="111" spans="1:37" ht="25.5">
      <c r="A111" s="25">
        <v>62</v>
      </c>
      <c r="B111" s="26" t="s">
        <v>204</v>
      </c>
      <c r="C111" s="27" t="s">
        <v>307</v>
      </c>
      <c r="D111" s="28" t="s">
        <v>308</v>
      </c>
      <c r="E111" s="29">
        <v>2</v>
      </c>
      <c r="F111" s="30" t="s">
        <v>129</v>
      </c>
      <c r="H111" s="31">
        <f>ROUND(E111*G111,2)</f>
        <v>0</v>
      </c>
      <c r="J111" s="31">
        <f>ROUND(E111*G111,2)</f>
        <v>0</v>
      </c>
      <c r="L111" s="32">
        <f>E111*K111</f>
        <v>0</v>
      </c>
      <c r="N111" s="29">
        <f>E111*M111</f>
        <v>0</v>
      </c>
      <c r="P111" s="30" t="s">
        <v>88</v>
      </c>
      <c r="V111" s="33" t="s">
        <v>207</v>
      </c>
      <c r="X111" s="27" t="s">
        <v>309</v>
      </c>
      <c r="Y111" s="27" t="s">
        <v>307</v>
      </c>
      <c r="Z111" s="30" t="s">
        <v>209</v>
      </c>
      <c r="AJ111" s="4" t="s">
        <v>210</v>
      </c>
      <c r="AK111" s="4" t="s">
        <v>92</v>
      </c>
    </row>
    <row r="112" spans="1:37" ht="25.5">
      <c r="A112" s="25">
        <v>63</v>
      </c>
      <c r="B112" s="26" t="s">
        <v>204</v>
      </c>
      <c r="C112" s="27" t="s">
        <v>310</v>
      </c>
      <c r="D112" s="28" t="s">
        <v>311</v>
      </c>
      <c r="F112" s="30" t="s">
        <v>55</v>
      </c>
      <c r="H112" s="31">
        <f>ROUND(E112*G112,2)</f>
        <v>0</v>
      </c>
      <c r="J112" s="31">
        <f>ROUND(E112*G112,2)</f>
        <v>0</v>
      </c>
      <c r="L112" s="32">
        <f>E112*K112</f>
        <v>0</v>
      </c>
      <c r="N112" s="29">
        <f>E112*M112</f>
        <v>0</v>
      </c>
      <c r="P112" s="30" t="s">
        <v>88</v>
      </c>
      <c r="V112" s="33" t="s">
        <v>207</v>
      </c>
      <c r="X112" s="27" t="s">
        <v>312</v>
      </c>
      <c r="Y112" s="27" t="s">
        <v>310</v>
      </c>
      <c r="Z112" s="30" t="s">
        <v>313</v>
      </c>
      <c r="AJ112" s="4" t="s">
        <v>210</v>
      </c>
      <c r="AK112" s="4" t="s">
        <v>92</v>
      </c>
    </row>
    <row r="113" spans="1:37">
      <c r="D113" s="73" t="s">
        <v>314</v>
      </c>
      <c r="E113" s="74">
        <f>J113</f>
        <v>0</v>
      </c>
      <c r="H113" s="74">
        <f>SUM(H75:H112)</f>
        <v>0</v>
      </c>
      <c r="I113" s="74">
        <f>SUM(I75:I112)</f>
        <v>0</v>
      </c>
      <c r="J113" s="74">
        <f>SUM(J75:J112)</f>
        <v>0</v>
      </c>
      <c r="L113" s="75">
        <f>SUM(L75:L112)</f>
        <v>0.8782500000000002</v>
      </c>
      <c r="N113" s="76">
        <f>SUM(N75:N112)</f>
        <v>2.5999999999999999E-2</v>
      </c>
      <c r="W113" s="34">
        <f>SUM(W75:W112)</f>
        <v>0</v>
      </c>
    </row>
    <row r="115" spans="1:37">
      <c r="B115" s="27" t="s">
        <v>315</v>
      </c>
    </row>
    <row r="116" spans="1:37">
      <c r="A116" s="25">
        <v>64</v>
      </c>
      <c r="B116" s="26" t="s">
        <v>204</v>
      </c>
      <c r="C116" s="27" t="s">
        <v>316</v>
      </c>
      <c r="D116" s="28" t="s">
        <v>317</v>
      </c>
      <c r="E116" s="29">
        <v>47</v>
      </c>
      <c r="F116" s="30" t="s">
        <v>145</v>
      </c>
      <c r="H116" s="31">
        <f>ROUND(E116*G116,2)</f>
        <v>0</v>
      </c>
      <c r="J116" s="31">
        <f>ROUND(E116*G116,2)</f>
        <v>0</v>
      </c>
      <c r="L116" s="32">
        <f>E116*K116</f>
        <v>0</v>
      </c>
      <c r="M116" s="29">
        <v>2E-3</v>
      </c>
      <c r="N116" s="29">
        <f>E116*M116</f>
        <v>9.4E-2</v>
      </c>
      <c r="P116" s="30" t="s">
        <v>88</v>
      </c>
      <c r="V116" s="33" t="s">
        <v>207</v>
      </c>
      <c r="X116" s="27" t="s">
        <v>318</v>
      </c>
      <c r="Y116" s="27" t="s">
        <v>316</v>
      </c>
      <c r="Z116" s="30" t="s">
        <v>209</v>
      </c>
      <c r="AJ116" s="4" t="s">
        <v>210</v>
      </c>
      <c r="AK116" s="4" t="s">
        <v>92</v>
      </c>
    </row>
    <row r="117" spans="1:37">
      <c r="A117" s="25">
        <v>65</v>
      </c>
      <c r="B117" s="26" t="s">
        <v>204</v>
      </c>
      <c r="C117" s="27" t="s">
        <v>319</v>
      </c>
      <c r="D117" s="28" t="s">
        <v>320</v>
      </c>
      <c r="E117" s="29">
        <v>4</v>
      </c>
      <c r="F117" s="30" t="s">
        <v>129</v>
      </c>
      <c r="H117" s="31">
        <f>ROUND(E117*G117,2)</f>
        <v>0</v>
      </c>
      <c r="J117" s="31">
        <f>ROUND(E117*G117,2)</f>
        <v>0</v>
      </c>
      <c r="L117" s="32">
        <f>E117*K117</f>
        <v>0</v>
      </c>
      <c r="N117" s="29">
        <f>E117*M117</f>
        <v>0</v>
      </c>
      <c r="P117" s="30" t="s">
        <v>88</v>
      </c>
      <c r="V117" s="33" t="s">
        <v>207</v>
      </c>
      <c r="X117" s="27" t="s">
        <v>321</v>
      </c>
      <c r="Y117" s="27" t="s">
        <v>319</v>
      </c>
      <c r="Z117" s="30" t="s">
        <v>209</v>
      </c>
      <c r="AJ117" s="4" t="s">
        <v>210</v>
      </c>
      <c r="AK117" s="4" t="s">
        <v>92</v>
      </c>
    </row>
    <row r="118" spans="1:37" ht="25.5">
      <c r="A118" s="25">
        <v>66</v>
      </c>
      <c r="B118" s="26" t="s">
        <v>204</v>
      </c>
      <c r="C118" s="27" t="s">
        <v>322</v>
      </c>
      <c r="D118" s="28" t="s">
        <v>323</v>
      </c>
      <c r="E118" s="29">
        <v>3</v>
      </c>
      <c r="F118" s="30" t="s">
        <v>324</v>
      </c>
      <c r="H118" s="31">
        <f>ROUND(E118*G118,2)</f>
        <v>0</v>
      </c>
      <c r="J118" s="31">
        <f>ROUND(E118*G118,2)</f>
        <v>0</v>
      </c>
      <c r="K118" s="32">
        <v>1.98E-3</v>
      </c>
      <c r="L118" s="32">
        <f>E118*K118</f>
        <v>5.94E-3</v>
      </c>
      <c r="N118" s="29">
        <f>E118*M118</f>
        <v>0</v>
      </c>
      <c r="P118" s="30" t="s">
        <v>88</v>
      </c>
      <c r="V118" s="33" t="s">
        <v>207</v>
      </c>
      <c r="X118" s="27" t="s">
        <v>325</v>
      </c>
      <c r="Y118" s="27" t="s">
        <v>322</v>
      </c>
      <c r="Z118" s="30" t="s">
        <v>209</v>
      </c>
      <c r="AJ118" s="4" t="s">
        <v>210</v>
      </c>
      <c r="AK118" s="4" t="s">
        <v>92</v>
      </c>
    </row>
    <row r="119" spans="1:37" ht="25.5">
      <c r="A119" s="25">
        <v>67</v>
      </c>
      <c r="B119" s="26" t="s">
        <v>204</v>
      </c>
      <c r="C119" s="27" t="s">
        <v>326</v>
      </c>
      <c r="D119" s="28" t="s">
        <v>327</v>
      </c>
      <c r="E119" s="29">
        <v>3</v>
      </c>
      <c r="F119" s="30" t="s">
        <v>324</v>
      </c>
      <c r="H119" s="31">
        <f>ROUND(E119*G119,2)</f>
        <v>0</v>
      </c>
      <c r="J119" s="31">
        <f>ROUND(E119*G119,2)</f>
        <v>0</v>
      </c>
      <c r="K119" s="32">
        <v>2.5600000000000002E-3</v>
      </c>
      <c r="L119" s="32">
        <f>E119*K119</f>
        <v>7.6800000000000011E-3</v>
      </c>
      <c r="N119" s="29">
        <f>E119*M119</f>
        <v>0</v>
      </c>
      <c r="P119" s="30" t="s">
        <v>88</v>
      </c>
      <c r="V119" s="33" t="s">
        <v>207</v>
      </c>
      <c r="X119" s="27" t="s">
        <v>328</v>
      </c>
      <c r="Y119" s="27" t="s">
        <v>326</v>
      </c>
      <c r="Z119" s="30" t="s">
        <v>209</v>
      </c>
      <c r="AJ119" s="4" t="s">
        <v>210</v>
      </c>
      <c r="AK119" s="4" t="s">
        <v>92</v>
      </c>
    </row>
    <row r="120" spans="1:37" ht="25.5">
      <c r="A120" s="25">
        <v>68</v>
      </c>
      <c r="B120" s="26" t="s">
        <v>204</v>
      </c>
      <c r="C120" s="27" t="s">
        <v>329</v>
      </c>
      <c r="D120" s="28" t="s">
        <v>330</v>
      </c>
      <c r="E120" s="29">
        <v>3</v>
      </c>
      <c r="F120" s="30" t="s">
        <v>324</v>
      </c>
      <c r="H120" s="31">
        <f>ROUND(E120*G120,2)</f>
        <v>0</v>
      </c>
      <c r="J120" s="31">
        <f>ROUND(E120*G120,2)</f>
        <v>0</v>
      </c>
      <c r="K120" s="32">
        <v>3.79E-3</v>
      </c>
      <c r="L120" s="32">
        <f>E120*K120</f>
        <v>1.137E-2</v>
      </c>
      <c r="N120" s="29">
        <f>E120*M120</f>
        <v>0</v>
      </c>
      <c r="P120" s="30" t="s">
        <v>88</v>
      </c>
      <c r="V120" s="33" t="s">
        <v>207</v>
      </c>
      <c r="X120" s="27" t="s">
        <v>331</v>
      </c>
      <c r="Y120" s="27" t="s">
        <v>329</v>
      </c>
      <c r="Z120" s="30" t="s">
        <v>209</v>
      </c>
      <c r="AJ120" s="4" t="s">
        <v>210</v>
      </c>
      <c r="AK120" s="4" t="s">
        <v>92</v>
      </c>
    </row>
    <row r="121" spans="1:37" ht="25.5">
      <c r="A121" s="25">
        <v>69</v>
      </c>
      <c r="B121" s="26" t="s">
        <v>204</v>
      </c>
      <c r="C121" s="27" t="s">
        <v>332</v>
      </c>
      <c r="D121" s="28" t="s">
        <v>333</v>
      </c>
      <c r="E121" s="29">
        <v>5</v>
      </c>
      <c r="F121" s="30" t="s">
        <v>129</v>
      </c>
      <c r="H121" s="31">
        <f>ROUND(E121*G121,2)</f>
        <v>0</v>
      </c>
      <c r="J121" s="31">
        <f>ROUND(E121*G121,2)</f>
        <v>0</v>
      </c>
      <c r="K121" s="32">
        <v>2.9999999999999997E-4</v>
      </c>
      <c r="L121" s="32">
        <f>E121*K121</f>
        <v>1.4999999999999998E-3</v>
      </c>
      <c r="N121" s="29">
        <f>E121*M121</f>
        <v>0</v>
      </c>
      <c r="P121" s="30" t="s">
        <v>88</v>
      </c>
      <c r="V121" s="33" t="s">
        <v>207</v>
      </c>
      <c r="X121" s="27" t="s">
        <v>334</v>
      </c>
      <c r="Y121" s="27" t="s">
        <v>332</v>
      </c>
      <c r="Z121" s="30" t="s">
        <v>209</v>
      </c>
      <c r="AJ121" s="4" t="s">
        <v>210</v>
      </c>
      <c r="AK121" s="4" t="s">
        <v>92</v>
      </c>
    </row>
    <row r="122" spans="1:37" ht="25.5">
      <c r="A122" s="25">
        <v>70</v>
      </c>
      <c r="B122" s="26" t="s">
        <v>204</v>
      </c>
      <c r="C122" s="27" t="s">
        <v>335</v>
      </c>
      <c r="D122" s="28" t="s">
        <v>336</v>
      </c>
      <c r="E122" s="29">
        <v>3</v>
      </c>
      <c r="F122" s="30" t="s">
        <v>129</v>
      </c>
      <c r="H122" s="31">
        <f>ROUND(E122*G122,2)</f>
        <v>0</v>
      </c>
      <c r="J122" s="31">
        <f>ROUND(E122*G122,2)</f>
        <v>0</v>
      </c>
      <c r="K122" s="32">
        <v>3.6000000000000002E-4</v>
      </c>
      <c r="L122" s="32">
        <f>E122*K122</f>
        <v>1.08E-3</v>
      </c>
      <c r="N122" s="29">
        <f>E122*M122</f>
        <v>0</v>
      </c>
      <c r="P122" s="30" t="s">
        <v>88</v>
      </c>
      <c r="V122" s="33" t="s">
        <v>207</v>
      </c>
      <c r="X122" s="27" t="s">
        <v>337</v>
      </c>
      <c r="Y122" s="27" t="s">
        <v>335</v>
      </c>
      <c r="Z122" s="30" t="s">
        <v>209</v>
      </c>
      <c r="AJ122" s="4" t="s">
        <v>210</v>
      </c>
      <c r="AK122" s="4" t="s">
        <v>92</v>
      </c>
    </row>
    <row r="123" spans="1:37" ht="25.5">
      <c r="A123" s="25">
        <v>71</v>
      </c>
      <c r="B123" s="26" t="s">
        <v>204</v>
      </c>
      <c r="C123" s="27" t="s">
        <v>338</v>
      </c>
      <c r="D123" s="28" t="s">
        <v>339</v>
      </c>
      <c r="E123" s="29">
        <v>3</v>
      </c>
      <c r="F123" s="30" t="s">
        <v>129</v>
      </c>
      <c r="H123" s="31">
        <f>ROUND(E123*G123,2)</f>
        <v>0</v>
      </c>
      <c r="J123" s="31">
        <f>ROUND(E123*G123,2)</f>
        <v>0</v>
      </c>
      <c r="K123" s="32">
        <v>5.4000000000000001E-4</v>
      </c>
      <c r="L123" s="32">
        <f>E123*K123</f>
        <v>1.6199999999999999E-3</v>
      </c>
      <c r="N123" s="29">
        <f>E123*M123</f>
        <v>0</v>
      </c>
      <c r="P123" s="30" t="s">
        <v>88</v>
      </c>
      <c r="V123" s="33" t="s">
        <v>207</v>
      </c>
      <c r="X123" s="27" t="s">
        <v>340</v>
      </c>
      <c r="Y123" s="27" t="s">
        <v>338</v>
      </c>
      <c r="Z123" s="30" t="s">
        <v>209</v>
      </c>
      <c r="AJ123" s="4" t="s">
        <v>210</v>
      </c>
      <c r="AK123" s="4" t="s">
        <v>92</v>
      </c>
    </row>
    <row r="124" spans="1:37">
      <c r="A124" s="25">
        <v>72</v>
      </c>
      <c r="B124" s="26" t="s">
        <v>204</v>
      </c>
      <c r="C124" s="27" t="s">
        <v>341</v>
      </c>
      <c r="D124" s="28" t="s">
        <v>342</v>
      </c>
      <c r="E124" s="29">
        <v>126</v>
      </c>
      <c r="F124" s="30" t="s">
        <v>145</v>
      </c>
      <c r="H124" s="31">
        <f>ROUND(E124*G124,2)</f>
        <v>0</v>
      </c>
      <c r="J124" s="31">
        <f>ROUND(E124*G124,2)</f>
        <v>0</v>
      </c>
      <c r="K124" s="32">
        <v>4.2199999999999998E-3</v>
      </c>
      <c r="L124" s="32">
        <f>E124*K124</f>
        <v>0.53171999999999997</v>
      </c>
      <c r="N124" s="29">
        <f>E124*M124</f>
        <v>0</v>
      </c>
      <c r="P124" s="30" t="s">
        <v>88</v>
      </c>
      <c r="V124" s="33" t="s">
        <v>207</v>
      </c>
      <c r="X124" s="27" t="s">
        <v>343</v>
      </c>
      <c r="Y124" s="27" t="s">
        <v>341</v>
      </c>
      <c r="Z124" s="30" t="s">
        <v>261</v>
      </c>
      <c r="AJ124" s="4" t="s">
        <v>210</v>
      </c>
      <c r="AK124" s="4" t="s">
        <v>92</v>
      </c>
    </row>
    <row r="125" spans="1:37">
      <c r="A125" s="25">
        <v>73</v>
      </c>
      <c r="B125" s="26" t="s">
        <v>204</v>
      </c>
      <c r="C125" s="27" t="s">
        <v>344</v>
      </c>
      <c r="D125" s="28" t="s">
        <v>345</v>
      </c>
      <c r="E125" s="29">
        <v>55</v>
      </c>
      <c r="F125" s="30" t="s">
        <v>145</v>
      </c>
      <c r="H125" s="31">
        <f>ROUND(E125*G125,2)</f>
        <v>0</v>
      </c>
      <c r="J125" s="31">
        <f>ROUND(E125*G125,2)</f>
        <v>0</v>
      </c>
      <c r="K125" s="32">
        <v>4.2199999999999998E-3</v>
      </c>
      <c r="L125" s="32">
        <f>E125*K125</f>
        <v>0.2321</v>
      </c>
      <c r="N125" s="29">
        <f>E125*M125</f>
        <v>0</v>
      </c>
      <c r="P125" s="30" t="s">
        <v>88</v>
      </c>
      <c r="V125" s="33" t="s">
        <v>207</v>
      </c>
      <c r="X125" s="27" t="s">
        <v>346</v>
      </c>
      <c r="Y125" s="27" t="s">
        <v>344</v>
      </c>
      <c r="Z125" s="30" t="s">
        <v>261</v>
      </c>
      <c r="AJ125" s="4" t="s">
        <v>210</v>
      </c>
      <c r="AK125" s="4" t="s">
        <v>92</v>
      </c>
    </row>
    <row r="126" spans="1:37">
      <c r="A126" s="25">
        <v>74</v>
      </c>
      <c r="B126" s="26" t="s">
        <v>204</v>
      </c>
      <c r="C126" s="27" t="s">
        <v>347</v>
      </c>
      <c r="D126" s="28" t="s">
        <v>348</v>
      </c>
      <c r="E126" s="29">
        <v>18</v>
      </c>
      <c r="F126" s="30" t="s">
        <v>145</v>
      </c>
      <c r="H126" s="31">
        <f>ROUND(E126*G126,2)</f>
        <v>0</v>
      </c>
      <c r="J126" s="31">
        <f>ROUND(E126*G126,2)</f>
        <v>0</v>
      </c>
      <c r="K126" s="32">
        <v>4.2199999999999998E-3</v>
      </c>
      <c r="L126" s="32">
        <f>E126*K126</f>
        <v>7.596E-2</v>
      </c>
      <c r="N126" s="29">
        <f>E126*M126</f>
        <v>0</v>
      </c>
      <c r="P126" s="30" t="s">
        <v>88</v>
      </c>
      <c r="V126" s="33" t="s">
        <v>207</v>
      </c>
      <c r="X126" s="27" t="s">
        <v>349</v>
      </c>
      <c r="Y126" s="27" t="s">
        <v>347</v>
      </c>
      <c r="Z126" s="30" t="s">
        <v>261</v>
      </c>
      <c r="AJ126" s="4" t="s">
        <v>210</v>
      </c>
      <c r="AK126" s="4" t="s">
        <v>92</v>
      </c>
    </row>
    <row r="127" spans="1:37">
      <c r="A127" s="25">
        <v>75</v>
      </c>
      <c r="B127" s="26" t="s">
        <v>204</v>
      </c>
      <c r="C127" s="27" t="s">
        <v>350</v>
      </c>
      <c r="D127" s="28" t="s">
        <v>351</v>
      </c>
      <c r="E127" s="29">
        <v>47</v>
      </c>
      <c r="F127" s="30" t="s">
        <v>145</v>
      </c>
      <c r="H127" s="31">
        <f>ROUND(E127*G127,2)</f>
        <v>0</v>
      </c>
      <c r="J127" s="31">
        <f>ROUND(E127*G127,2)</f>
        <v>0</v>
      </c>
      <c r="L127" s="32">
        <f>E127*K127</f>
        <v>0</v>
      </c>
      <c r="N127" s="29">
        <f>E127*M127</f>
        <v>0</v>
      </c>
      <c r="P127" s="30" t="s">
        <v>88</v>
      </c>
      <c r="V127" s="33" t="s">
        <v>207</v>
      </c>
      <c r="X127" s="27" t="s">
        <v>352</v>
      </c>
      <c r="Y127" s="27" t="s">
        <v>350</v>
      </c>
      <c r="Z127" s="30" t="s">
        <v>209</v>
      </c>
      <c r="AJ127" s="4" t="s">
        <v>210</v>
      </c>
      <c r="AK127" s="4" t="s">
        <v>92</v>
      </c>
    </row>
    <row r="128" spans="1:37">
      <c r="A128" s="25">
        <v>76</v>
      </c>
      <c r="B128" s="26" t="s">
        <v>204</v>
      </c>
      <c r="C128" s="27" t="s">
        <v>353</v>
      </c>
      <c r="D128" s="28" t="s">
        <v>354</v>
      </c>
      <c r="E128" s="29">
        <v>48</v>
      </c>
      <c r="F128" s="30" t="s">
        <v>145</v>
      </c>
      <c r="H128" s="31">
        <f>ROUND(E128*G128,2)</f>
        <v>0</v>
      </c>
      <c r="J128" s="31">
        <f>ROUND(E128*G128,2)</f>
        <v>0</v>
      </c>
      <c r="K128" s="32">
        <v>5.0000000000000002E-5</v>
      </c>
      <c r="L128" s="32">
        <f>E128*K128</f>
        <v>2.4000000000000002E-3</v>
      </c>
      <c r="N128" s="29">
        <f>E128*M128</f>
        <v>0</v>
      </c>
      <c r="P128" s="30" t="s">
        <v>88</v>
      </c>
      <c r="V128" s="33" t="s">
        <v>207</v>
      </c>
      <c r="X128" s="27" t="s">
        <v>355</v>
      </c>
      <c r="Y128" s="27" t="s">
        <v>353</v>
      </c>
      <c r="Z128" s="30" t="s">
        <v>209</v>
      </c>
      <c r="AJ128" s="4" t="s">
        <v>210</v>
      </c>
      <c r="AK128" s="4" t="s">
        <v>92</v>
      </c>
    </row>
    <row r="129" spans="1:37">
      <c r="A129" s="25">
        <v>77</v>
      </c>
      <c r="B129" s="26" t="s">
        <v>204</v>
      </c>
      <c r="C129" s="27" t="s">
        <v>356</v>
      </c>
      <c r="D129" s="28" t="s">
        <v>357</v>
      </c>
      <c r="E129" s="29">
        <v>29</v>
      </c>
      <c r="F129" s="30" t="s">
        <v>145</v>
      </c>
      <c r="H129" s="31">
        <f>ROUND(E129*G129,2)</f>
        <v>0</v>
      </c>
      <c r="J129" s="31">
        <f>ROUND(E129*G129,2)</f>
        <v>0</v>
      </c>
      <c r="K129" s="32">
        <v>9.0000000000000006E-5</v>
      </c>
      <c r="L129" s="32">
        <f>E129*K129</f>
        <v>2.6100000000000003E-3</v>
      </c>
      <c r="N129" s="29">
        <f>E129*M129</f>
        <v>0</v>
      </c>
      <c r="P129" s="30" t="s">
        <v>88</v>
      </c>
      <c r="V129" s="33" t="s">
        <v>207</v>
      </c>
      <c r="X129" s="27" t="s">
        <v>358</v>
      </c>
      <c r="Y129" s="27" t="s">
        <v>356</v>
      </c>
      <c r="Z129" s="30" t="s">
        <v>209</v>
      </c>
      <c r="AJ129" s="4" t="s">
        <v>210</v>
      </c>
      <c r="AK129" s="4" t="s">
        <v>92</v>
      </c>
    </row>
    <row r="130" spans="1:37">
      <c r="A130" s="25">
        <v>78</v>
      </c>
      <c r="B130" s="26" t="s">
        <v>204</v>
      </c>
      <c r="C130" s="27" t="s">
        <v>359</v>
      </c>
      <c r="D130" s="28" t="s">
        <v>360</v>
      </c>
      <c r="E130" s="29">
        <v>39</v>
      </c>
      <c r="F130" s="30" t="s">
        <v>145</v>
      </c>
      <c r="H130" s="31">
        <f>ROUND(E130*G130,2)</f>
        <v>0</v>
      </c>
      <c r="J130" s="31">
        <f>ROUND(E130*G130,2)</f>
        <v>0</v>
      </c>
      <c r="K130" s="32">
        <v>6.0000000000000002E-5</v>
      </c>
      <c r="L130" s="32">
        <f>E130*K130</f>
        <v>2.3400000000000001E-3</v>
      </c>
      <c r="N130" s="29">
        <f>E130*M130</f>
        <v>0</v>
      </c>
      <c r="P130" s="30" t="s">
        <v>88</v>
      </c>
      <c r="V130" s="33" t="s">
        <v>207</v>
      </c>
      <c r="X130" s="27" t="s">
        <v>361</v>
      </c>
      <c r="Y130" s="27" t="s">
        <v>359</v>
      </c>
      <c r="Z130" s="30" t="s">
        <v>209</v>
      </c>
      <c r="AJ130" s="4" t="s">
        <v>210</v>
      </c>
      <c r="AK130" s="4" t="s">
        <v>92</v>
      </c>
    </row>
    <row r="131" spans="1:37">
      <c r="A131" s="25">
        <v>79</v>
      </c>
      <c r="B131" s="26" t="s">
        <v>204</v>
      </c>
      <c r="C131" s="27" t="s">
        <v>362</v>
      </c>
      <c r="D131" s="28" t="s">
        <v>363</v>
      </c>
      <c r="E131" s="29">
        <v>78</v>
      </c>
      <c r="F131" s="30" t="s">
        <v>145</v>
      </c>
      <c r="H131" s="31">
        <f>ROUND(E131*G131,2)</f>
        <v>0</v>
      </c>
      <c r="J131" s="31">
        <f>ROUND(E131*G131,2)</f>
        <v>0</v>
      </c>
      <c r="K131" s="32">
        <v>9.0000000000000006E-5</v>
      </c>
      <c r="L131" s="32">
        <f>E131*K131</f>
        <v>7.0200000000000002E-3</v>
      </c>
      <c r="N131" s="29">
        <f>E131*M131</f>
        <v>0</v>
      </c>
      <c r="P131" s="30" t="s">
        <v>88</v>
      </c>
      <c r="V131" s="33" t="s">
        <v>207</v>
      </c>
      <c r="X131" s="27" t="s">
        <v>364</v>
      </c>
      <c r="Y131" s="27" t="s">
        <v>362</v>
      </c>
      <c r="Z131" s="30" t="s">
        <v>209</v>
      </c>
      <c r="AJ131" s="4" t="s">
        <v>210</v>
      </c>
      <c r="AK131" s="4" t="s">
        <v>92</v>
      </c>
    </row>
    <row r="132" spans="1:37">
      <c r="A132" s="25">
        <v>80</v>
      </c>
      <c r="B132" s="26" t="s">
        <v>204</v>
      </c>
      <c r="C132" s="27" t="s">
        <v>365</v>
      </c>
      <c r="D132" s="28" t="s">
        <v>366</v>
      </c>
      <c r="E132" s="29">
        <v>26</v>
      </c>
      <c r="F132" s="30" t="s">
        <v>145</v>
      </c>
      <c r="H132" s="31">
        <f>ROUND(E132*G132,2)</f>
        <v>0</v>
      </c>
      <c r="J132" s="31">
        <f>ROUND(E132*G132,2)</f>
        <v>0</v>
      </c>
      <c r="K132" s="32">
        <v>9.0000000000000006E-5</v>
      </c>
      <c r="L132" s="32">
        <f>E132*K132</f>
        <v>2.3400000000000001E-3</v>
      </c>
      <c r="N132" s="29">
        <f>E132*M132</f>
        <v>0</v>
      </c>
      <c r="P132" s="30" t="s">
        <v>88</v>
      </c>
      <c r="V132" s="33" t="s">
        <v>207</v>
      </c>
      <c r="X132" s="27" t="s">
        <v>367</v>
      </c>
      <c r="Y132" s="27" t="s">
        <v>365</v>
      </c>
      <c r="Z132" s="30" t="s">
        <v>209</v>
      </c>
      <c r="AJ132" s="4" t="s">
        <v>210</v>
      </c>
      <c r="AK132" s="4" t="s">
        <v>92</v>
      </c>
    </row>
    <row r="133" spans="1:37">
      <c r="A133" s="25">
        <v>81</v>
      </c>
      <c r="B133" s="26" t="s">
        <v>204</v>
      </c>
      <c r="C133" s="27" t="s">
        <v>368</v>
      </c>
      <c r="D133" s="28" t="s">
        <v>369</v>
      </c>
      <c r="E133" s="29">
        <v>6</v>
      </c>
      <c r="F133" s="30" t="s">
        <v>145</v>
      </c>
      <c r="H133" s="31">
        <f>ROUND(E133*G133,2)</f>
        <v>0</v>
      </c>
      <c r="J133" s="31">
        <f>ROUND(E133*G133,2)</f>
        <v>0</v>
      </c>
      <c r="K133" s="32">
        <v>9.0000000000000006E-5</v>
      </c>
      <c r="L133" s="32">
        <f>E133*K133</f>
        <v>5.4000000000000001E-4</v>
      </c>
      <c r="N133" s="29">
        <f>E133*M133</f>
        <v>0</v>
      </c>
      <c r="P133" s="30" t="s">
        <v>88</v>
      </c>
      <c r="V133" s="33" t="s">
        <v>207</v>
      </c>
      <c r="X133" s="27" t="s">
        <v>370</v>
      </c>
      <c r="Y133" s="27" t="s">
        <v>368</v>
      </c>
      <c r="Z133" s="30" t="s">
        <v>209</v>
      </c>
      <c r="AJ133" s="4" t="s">
        <v>210</v>
      </c>
      <c r="AK133" s="4" t="s">
        <v>92</v>
      </c>
    </row>
    <row r="134" spans="1:37" ht="25.5">
      <c r="A134" s="25">
        <v>82</v>
      </c>
      <c r="B134" s="26" t="s">
        <v>204</v>
      </c>
      <c r="C134" s="27" t="s">
        <v>371</v>
      </c>
      <c r="D134" s="28" t="s">
        <v>372</v>
      </c>
      <c r="E134" s="29">
        <v>1</v>
      </c>
      <c r="F134" s="30" t="s">
        <v>324</v>
      </c>
      <c r="H134" s="31">
        <f>ROUND(E134*G134,2)</f>
        <v>0</v>
      </c>
      <c r="J134" s="31">
        <f>ROUND(E134*G134,2)</f>
        <v>0</v>
      </c>
      <c r="K134" s="32">
        <v>5.1799999999999997E-3</v>
      </c>
      <c r="L134" s="32">
        <f>E134*K134</f>
        <v>5.1799999999999997E-3</v>
      </c>
      <c r="N134" s="29">
        <f>E134*M134</f>
        <v>0</v>
      </c>
      <c r="P134" s="30" t="s">
        <v>88</v>
      </c>
      <c r="V134" s="33" t="s">
        <v>207</v>
      </c>
      <c r="X134" s="27" t="s">
        <v>373</v>
      </c>
      <c r="Y134" s="27" t="s">
        <v>371</v>
      </c>
      <c r="Z134" s="30" t="s">
        <v>209</v>
      </c>
      <c r="AJ134" s="4" t="s">
        <v>210</v>
      </c>
      <c r="AK134" s="4" t="s">
        <v>92</v>
      </c>
    </row>
    <row r="135" spans="1:37" ht="25.5">
      <c r="A135" s="25">
        <v>83</v>
      </c>
      <c r="B135" s="26" t="s">
        <v>204</v>
      </c>
      <c r="C135" s="27" t="s">
        <v>374</v>
      </c>
      <c r="D135" s="28" t="s">
        <v>375</v>
      </c>
      <c r="E135" s="29">
        <v>1</v>
      </c>
      <c r="F135" s="30" t="s">
        <v>129</v>
      </c>
      <c r="H135" s="31">
        <f>ROUND(E135*G135,2)</f>
        <v>0</v>
      </c>
      <c r="J135" s="31">
        <f>ROUND(E135*G135,2)</f>
        <v>0</v>
      </c>
      <c r="L135" s="32">
        <f>E135*K135</f>
        <v>0</v>
      </c>
      <c r="N135" s="29">
        <f>E135*M135</f>
        <v>0</v>
      </c>
      <c r="P135" s="30" t="s">
        <v>88</v>
      </c>
      <c r="V135" s="33" t="s">
        <v>207</v>
      </c>
      <c r="X135" s="27" t="s">
        <v>376</v>
      </c>
      <c r="Y135" s="27" t="s">
        <v>374</v>
      </c>
      <c r="Z135" s="30" t="s">
        <v>209</v>
      </c>
      <c r="AJ135" s="4" t="s">
        <v>210</v>
      </c>
      <c r="AK135" s="4" t="s">
        <v>92</v>
      </c>
    </row>
    <row r="136" spans="1:37">
      <c r="A136" s="25">
        <v>84</v>
      </c>
      <c r="B136" s="26" t="s">
        <v>204</v>
      </c>
      <c r="C136" s="27" t="s">
        <v>377</v>
      </c>
      <c r="D136" s="28" t="s">
        <v>378</v>
      </c>
      <c r="E136" s="29">
        <v>18</v>
      </c>
      <c r="F136" s="30" t="s">
        <v>129</v>
      </c>
      <c r="H136" s="31">
        <f>ROUND(E136*G136,2)</f>
        <v>0</v>
      </c>
      <c r="J136" s="31">
        <f>ROUND(E136*G136,2)</f>
        <v>0</v>
      </c>
      <c r="L136" s="32">
        <f>E136*K136</f>
        <v>0</v>
      </c>
      <c r="N136" s="29">
        <f>E136*M136</f>
        <v>0</v>
      </c>
      <c r="P136" s="30" t="s">
        <v>88</v>
      </c>
      <c r="V136" s="33" t="s">
        <v>207</v>
      </c>
      <c r="X136" s="27" t="s">
        <v>379</v>
      </c>
      <c r="Y136" s="27" t="s">
        <v>377</v>
      </c>
      <c r="Z136" s="30" t="s">
        <v>209</v>
      </c>
      <c r="AJ136" s="4" t="s">
        <v>210</v>
      </c>
      <c r="AK136" s="4" t="s">
        <v>92</v>
      </c>
    </row>
    <row r="137" spans="1:37" ht="25.5">
      <c r="A137" s="25">
        <v>85</v>
      </c>
      <c r="B137" s="26" t="s">
        <v>204</v>
      </c>
      <c r="C137" s="27" t="s">
        <v>380</v>
      </c>
      <c r="D137" s="28" t="s">
        <v>381</v>
      </c>
      <c r="E137" s="29">
        <v>10</v>
      </c>
      <c r="F137" s="30" t="s">
        <v>382</v>
      </c>
      <c r="H137" s="31">
        <f>ROUND(E137*G137,2)</f>
        <v>0</v>
      </c>
      <c r="J137" s="31">
        <f>ROUND(E137*G137,2)</f>
        <v>0</v>
      </c>
      <c r="K137" s="32">
        <v>1.7600000000000001E-3</v>
      </c>
      <c r="L137" s="32">
        <f>E137*K137</f>
        <v>1.7600000000000001E-2</v>
      </c>
      <c r="N137" s="29">
        <f>E137*M137</f>
        <v>0</v>
      </c>
      <c r="P137" s="30" t="s">
        <v>88</v>
      </c>
      <c r="V137" s="33" t="s">
        <v>207</v>
      </c>
      <c r="X137" s="27" t="s">
        <v>383</v>
      </c>
      <c r="Y137" s="27" t="s">
        <v>380</v>
      </c>
      <c r="Z137" s="30" t="s">
        <v>209</v>
      </c>
      <c r="AJ137" s="4" t="s">
        <v>210</v>
      </c>
      <c r="AK137" s="4" t="s">
        <v>92</v>
      </c>
    </row>
    <row r="138" spans="1:37">
      <c r="A138" s="25">
        <v>86</v>
      </c>
      <c r="B138" s="26" t="s">
        <v>204</v>
      </c>
      <c r="C138" s="27" t="s">
        <v>384</v>
      </c>
      <c r="D138" s="28" t="s">
        <v>385</v>
      </c>
      <c r="E138" s="29">
        <v>16</v>
      </c>
      <c r="F138" s="30" t="s">
        <v>129</v>
      </c>
      <c r="H138" s="31">
        <f>ROUND(E138*G138,2)</f>
        <v>0</v>
      </c>
      <c r="J138" s="31">
        <f>ROUND(E138*G138,2)</f>
        <v>0</v>
      </c>
      <c r="K138" s="32">
        <v>8.5999999999999998E-4</v>
      </c>
      <c r="L138" s="32">
        <f>E138*K138</f>
        <v>1.376E-2</v>
      </c>
      <c r="N138" s="29">
        <f>E138*M138</f>
        <v>0</v>
      </c>
      <c r="P138" s="30" t="s">
        <v>88</v>
      </c>
      <c r="V138" s="33" t="s">
        <v>207</v>
      </c>
      <c r="X138" s="27" t="s">
        <v>384</v>
      </c>
      <c r="Y138" s="27" t="s">
        <v>384</v>
      </c>
      <c r="Z138" s="30" t="s">
        <v>209</v>
      </c>
      <c r="AJ138" s="4" t="s">
        <v>210</v>
      </c>
      <c r="AK138" s="4" t="s">
        <v>92</v>
      </c>
    </row>
    <row r="139" spans="1:37">
      <c r="A139" s="25">
        <v>87</v>
      </c>
      <c r="B139" s="26" t="s">
        <v>204</v>
      </c>
      <c r="C139" s="27" t="s">
        <v>386</v>
      </c>
      <c r="D139" s="28" t="s">
        <v>387</v>
      </c>
      <c r="E139" s="29">
        <v>19</v>
      </c>
      <c r="F139" s="30" t="s">
        <v>129</v>
      </c>
      <c r="H139" s="31">
        <f>ROUND(E139*G139,2)</f>
        <v>0</v>
      </c>
      <c r="J139" s="31">
        <f>ROUND(E139*G139,2)</f>
        <v>0</v>
      </c>
      <c r="L139" s="32">
        <f>E139*K139</f>
        <v>0</v>
      </c>
      <c r="N139" s="29">
        <f>E139*M139</f>
        <v>0</v>
      </c>
      <c r="P139" s="30" t="s">
        <v>88</v>
      </c>
      <c r="V139" s="33" t="s">
        <v>207</v>
      </c>
      <c r="X139" s="27" t="s">
        <v>388</v>
      </c>
      <c r="Y139" s="27" t="s">
        <v>386</v>
      </c>
      <c r="Z139" s="30" t="s">
        <v>209</v>
      </c>
      <c r="AJ139" s="4" t="s">
        <v>210</v>
      </c>
      <c r="AK139" s="4" t="s">
        <v>92</v>
      </c>
    </row>
    <row r="140" spans="1:37">
      <c r="A140" s="25">
        <v>88</v>
      </c>
      <c r="B140" s="26" t="s">
        <v>204</v>
      </c>
      <c r="C140" s="27" t="s">
        <v>389</v>
      </c>
      <c r="D140" s="28" t="s">
        <v>390</v>
      </c>
      <c r="E140" s="29">
        <v>4</v>
      </c>
      <c r="F140" s="30" t="s">
        <v>129</v>
      </c>
      <c r="H140" s="31">
        <f>ROUND(E140*G140,2)</f>
        <v>0</v>
      </c>
      <c r="J140" s="31">
        <f>ROUND(E140*G140,2)</f>
        <v>0</v>
      </c>
      <c r="L140" s="32">
        <f>E140*K140</f>
        <v>0</v>
      </c>
      <c r="N140" s="29">
        <f>E140*M140</f>
        <v>0</v>
      </c>
      <c r="P140" s="30" t="s">
        <v>88</v>
      </c>
      <c r="V140" s="33" t="s">
        <v>207</v>
      </c>
      <c r="X140" s="27" t="s">
        <v>391</v>
      </c>
      <c r="Y140" s="27" t="s">
        <v>389</v>
      </c>
      <c r="Z140" s="30" t="s">
        <v>209</v>
      </c>
      <c r="AJ140" s="4" t="s">
        <v>210</v>
      </c>
      <c r="AK140" s="4" t="s">
        <v>92</v>
      </c>
    </row>
    <row r="141" spans="1:37">
      <c r="A141" s="25">
        <v>89</v>
      </c>
      <c r="B141" s="26" t="s">
        <v>204</v>
      </c>
      <c r="C141" s="27" t="s">
        <v>392</v>
      </c>
      <c r="D141" s="28" t="s">
        <v>393</v>
      </c>
      <c r="E141" s="29">
        <v>3</v>
      </c>
      <c r="F141" s="30" t="s">
        <v>129</v>
      </c>
      <c r="H141" s="31">
        <f>ROUND(E141*G141,2)</f>
        <v>0</v>
      </c>
      <c r="J141" s="31">
        <f>ROUND(E141*G141,2)</f>
        <v>0</v>
      </c>
      <c r="L141" s="32">
        <f>E141*K141</f>
        <v>0</v>
      </c>
      <c r="N141" s="29">
        <f>E141*M141</f>
        <v>0</v>
      </c>
      <c r="P141" s="30" t="s">
        <v>88</v>
      </c>
      <c r="V141" s="33" t="s">
        <v>207</v>
      </c>
      <c r="X141" s="27" t="s">
        <v>394</v>
      </c>
      <c r="Y141" s="27" t="s">
        <v>392</v>
      </c>
      <c r="Z141" s="30" t="s">
        <v>209</v>
      </c>
      <c r="AJ141" s="4" t="s">
        <v>210</v>
      </c>
      <c r="AK141" s="4" t="s">
        <v>92</v>
      </c>
    </row>
    <row r="142" spans="1:37">
      <c r="A142" s="25">
        <v>90</v>
      </c>
      <c r="B142" s="26" t="s">
        <v>204</v>
      </c>
      <c r="C142" s="27" t="s">
        <v>395</v>
      </c>
      <c r="D142" s="28" t="s">
        <v>396</v>
      </c>
      <c r="E142" s="29">
        <v>1</v>
      </c>
      <c r="F142" s="30" t="s">
        <v>129</v>
      </c>
      <c r="H142" s="31">
        <f>ROUND(E142*G142,2)</f>
        <v>0</v>
      </c>
      <c r="J142" s="31">
        <f>ROUND(E142*G142,2)</f>
        <v>0</v>
      </c>
      <c r="K142" s="32">
        <v>7.1000000000000004E-3</v>
      </c>
      <c r="L142" s="32">
        <f>E142*K142</f>
        <v>7.1000000000000004E-3</v>
      </c>
      <c r="N142" s="29">
        <f>E142*M142</f>
        <v>0</v>
      </c>
      <c r="P142" s="30" t="s">
        <v>88</v>
      </c>
      <c r="V142" s="33" t="s">
        <v>207</v>
      </c>
      <c r="X142" s="27" t="s">
        <v>397</v>
      </c>
      <c r="Y142" s="27" t="s">
        <v>395</v>
      </c>
      <c r="Z142" s="30" t="s">
        <v>209</v>
      </c>
      <c r="AJ142" s="4" t="s">
        <v>210</v>
      </c>
      <c r="AK142" s="4" t="s">
        <v>92</v>
      </c>
    </row>
    <row r="143" spans="1:37">
      <c r="A143" s="25">
        <v>91</v>
      </c>
      <c r="B143" s="26" t="s">
        <v>204</v>
      </c>
      <c r="C143" s="27" t="s">
        <v>398</v>
      </c>
      <c r="D143" s="28" t="s">
        <v>399</v>
      </c>
      <c r="E143" s="29">
        <v>199</v>
      </c>
      <c r="F143" s="30" t="s">
        <v>145</v>
      </c>
      <c r="H143" s="31">
        <f>ROUND(E143*G143,2)</f>
        <v>0</v>
      </c>
      <c r="J143" s="31">
        <f>ROUND(E143*G143,2)</f>
        <v>0</v>
      </c>
      <c r="K143" s="32">
        <v>1.7000000000000001E-4</v>
      </c>
      <c r="L143" s="32">
        <f>E143*K143</f>
        <v>3.3829999999999999E-2</v>
      </c>
      <c r="N143" s="29">
        <f>E143*M143</f>
        <v>0</v>
      </c>
      <c r="P143" s="30" t="s">
        <v>88</v>
      </c>
      <c r="V143" s="33" t="s">
        <v>207</v>
      </c>
      <c r="X143" s="27" t="s">
        <v>400</v>
      </c>
      <c r="Y143" s="27" t="s">
        <v>398</v>
      </c>
      <c r="Z143" s="30" t="s">
        <v>209</v>
      </c>
      <c r="AJ143" s="4" t="s">
        <v>210</v>
      </c>
      <c r="AK143" s="4" t="s">
        <v>92</v>
      </c>
    </row>
    <row r="144" spans="1:37">
      <c r="A144" s="25">
        <v>92</v>
      </c>
      <c r="B144" s="26" t="s">
        <v>204</v>
      </c>
      <c r="C144" s="27" t="s">
        <v>401</v>
      </c>
      <c r="D144" s="28" t="s">
        <v>402</v>
      </c>
      <c r="E144" s="29">
        <v>199</v>
      </c>
      <c r="F144" s="30" t="s">
        <v>145</v>
      </c>
      <c r="H144" s="31">
        <f>ROUND(E144*G144,2)</f>
        <v>0</v>
      </c>
      <c r="J144" s="31">
        <f>ROUND(E144*G144,2)</f>
        <v>0</v>
      </c>
      <c r="L144" s="32">
        <f>E144*K144</f>
        <v>0</v>
      </c>
      <c r="N144" s="29">
        <f>E144*M144</f>
        <v>0</v>
      </c>
      <c r="P144" s="30" t="s">
        <v>88</v>
      </c>
      <c r="V144" s="33" t="s">
        <v>207</v>
      </c>
      <c r="X144" s="27" t="s">
        <v>403</v>
      </c>
      <c r="Y144" s="27" t="s">
        <v>401</v>
      </c>
      <c r="Z144" s="30" t="s">
        <v>209</v>
      </c>
      <c r="AJ144" s="4" t="s">
        <v>210</v>
      </c>
      <c r="AK144" s="4" t="s">
        <v>92</v>
      </c>
    </row>
    <row r="145" spans="1:37">
      <c r="A145" s="25">
        <v>93</v>
      </c>
      <c r="B145" s="26" t="s">
        <v>204</v>
      </c>
      <c r="C145" s="27" t="s">
        <v>404</v>
      </c>
      <c r="D145" s="28" t="s">
        <v>405</v>
      </c>
      <c r="E145" s="29">
        <v>3</v>
      </c>
      <c r="F145" s="30" t="s">
        <v>243</v>
      </c>
      <c r="H145" s="31">
        <f>ROUND(E145*G145,2)</f>
        <v>0</v>
      </c>
      <c r="J145" s="31">
        <f>ROUND(E145*G145,2)</f>
        <v>0</v>
      </c>
      <c r="L145" s="32">
        <f>E145*K145</f>
        <v>0</v>
      </c>
      <c r="N145" s="29">
        <f>E145*M145</f>
        <v>0</v>
      </c>
      <c r="P145" s="30" t="s">
        <v>88</v>
      </c>
      <c r="V145" s="33" t="s">
        <v>207</v>
      </c>
      <c r="X145" s="27" t="s">
        <v>404</v>
      </c>
      <c r="Y145" s="27" t="s">
        <v>404</v>
      </c>
      <c r="Z145" s="30" t="s">
        <v>209</v>
      </c>
      <c r="AJ145" s="4" t="s">
        <v>210</v>
      </c>
      <c r="AK145" s="4" t="s">
        <v>92</v>
      </c>
    </row>
    <row r="146" spans="1:37">
      <c r="A146" s="25">
        <v>94</v>
      </c>
      <c r="B146" s="26" t="s">
        <v>204</v>
      </c>
      <c r="C146" s="27" t="s">
        <v>406</v>
      </c>
      <c r="D146" s="28" t="s">
        <v>407</v>
      </c>
      <c r="E146" s="29">
        <v>3</v>
      </c>
      <c r="F146" s="30" t="s">
        <v>243</v>
      </c>
      <c r="H146" s="31">
        <f>ROUND(E146*G146,2)</f>
        <v>0</v>
      </c>
      <c r="J146" s="31">
        <f>ROUND(E146*G146,2)</f>
        <v>0</v>
      </c>
      <c r="L146" s="32">
        <f>E146*K146</f>
        <v>0</v>
      </c>
      <c r="N146" s="29">
        <f>E146*M146</f>
        <v>0</v>
      </c>
      <c r="P146" s="30" t="s">
        <v>88</v>
      </c>
      <c r="V146" s="33" t="s">
        <v>207</v>
      </c>
      <c r="X146" s="27" t="s">
        <v>406</v>
      </c>
      <c r="Y146" s="27" t="s">
        <v>406</v>
      </c>
      <c r="Z146" s="30" t="s">
        <v>209</v>
      </c>
      <c r="AJ146" s="4" t="s">
        <v>210</v>
      </c>
      <c r="AK146" s="4" t="s">
        <v>92</v>
      </c>
    </row>
    <row r="147" spans="1:37">
      <c r="A147" s="25">
        <v>95</v>
      </c>
      <c r="B147" s="26" t="s">
        <v>204</v>
      </c>
      <c r="C147" s="27" t="s">
        <v>408</v>
      </c>
      <c r="D147" s="28" t="s">
        <v>409</v>
      </c>
      <c r="E147" s="29">
        <v>3</v>
      </c>
      <c r="F147" s="30" t="s">
        <v>243</v>
      </c>
      <c r="H147" s="31">
        <f>ROUND(E147*G147,2)</f>
        <v>0</v>
      </c>
      <c r="J147" s="31">
        <f>ROUND(E147*G147,2)</f>
        <v>0</v>
      </c>
      <c r="L147" s="32">
        <f>E147*K147</f>
        <v>0</v>
      </c>
      <c r="N147" s="29">
        <f>E147*M147</f>
        <v>0</v>
      </c>
      <c r="P147" s="30" t="s">
        <v>88</v>
      </c>
      <c r="V147" s="33" t="s">
        <v>207</v>
      </c>
      <c r="X147" s="27" t="s">
        <v>408</v>
      </c>
      <c r="Y147" s="27" t="s">
        <v>408</v>
      </c>
      <c r="Z147" s="30" t="s">
        <v>209</v>
      </c>
      <c r="AJ147" s="4" t="s">
        <v>210</v>
      </c>
      <c r="AK147" s="4" t="s">
        <v>92</v>
      </c>
    </row>
    <row r="148" spans="1:37" ht="25.5">
      <c r="A148" s="25">
        <v>96</v>
      </c>
      <c r="B148" s="26" t="s">
        <v>204</v>
      </c>
      <c r="C148" s="27" t="s">
        <v>410</v>
      </c>
      <c r="D148" s="28" t="s">
        <v>411</v>
      </c>
      <c r="F148" s="30" t="s">
        <v>55</v>
      </c>
      <c r="H148" s="31">
        <f>ROUND(E148*G148,2)</f>
        <v>0</v>
      </c>
      <c r="J148" s="31">
        <f>ROUND(E148*G148,2)</f>
        <v>0</v>
      </c>
      <c r="L148" s="32">
        <f>E148*K148</f>
        <v>0</v>
      </c>
      <c r="N148" s="29">
        <f>E148*M148</f>
        <v>0</v>
      </c>
      <c r="P148" s="30" t="s">
        <v>88</v>
      </c>
      <c r="V148" s="33" t="s">
        <v>207</v>
      </c>
      <c r="X148" s="27" t="s">
        <v>412</v>
      </c>
      <c r="Y148" s="27" t="s">
        <v>410</v>
      </c>
      <c r="Z148" s="30" t="s">
        <v>313</v>
      </c>
      <c r="AJ148" s="4" t="s">
        <v>210</v>
      </c>
      <c r="AK148" s="4" t="s">
        <v>92</v>
      </c>
    </row>
    <row r="149" spans="1:37">
      <c r="D149" s="73" t="s">
        <v>413</v>
      </c>
      <c r="E149" s="74">
        <f>J149</f>
        <v>0</v>
      </c>
      <c r="H149" s="74">
        <f>SUM(H115:H148)</f>
        <v>0</v>
      </c>
      <c r="I149" s="74">
        <f>SUM(I115:I148)</f>
        <v>0</v>
      </c>
      <c r="J149" s="74">
        <f>SUM(J115:J148)</f>
        <v>0</v>
      </c>
      <c r="L149" s="75">
        <f>SUM(L115:L148)</f>
        <v>0.96368999999999994</v>
      </c>
      <c r="N149" s="76">
        <f>SUM(N115:N148)</f>
        <v>9.4E-2</v>
      </c>
      <c r="W149" s="34">
        <f>SUM(W115:W148)</f>
        <v>0</v>
      </c>
    </row>
    <row r="151" spans="1:37">
      <c r="B151" s="27" t="s">
        <v>414</v>
      </c>
    </row>
    <row r="152" spans="1:37">
      <c r="A152" s="25">
        <v>97</v>
      </c>
      <c r="B152" s="26" t="s">
        <v>204</v>
      </c>
      <c r="C152" s="27" t="s">
        <v>415</v>
      </c>
      <c r="D152" s="28" t="s">
        <v>416</v>
      </c>
      <c r="E152" s="29">
        <v>2</v>
      </c>
      <c r="F152" s="30" t="s">
        <v>324</v>
      </c>
      <c r="H152" s="31">
        <f>ROUND(E152*G152,2)</f>
        <v>0</v>
      </c>
      <c r="J152" s="31">
        <f>ROUND(E152*G152,2)</f>
        <v>0</v>
      </c>
      <c r="L152" s="32">
        <f>E152*K152</f>
        <v>0</v>
      </c>
      <c r="M152" s="29">
        <v>3.4000000000000002E-2</v>
      </c>
      <c r="N152" s="29">
        <f>E152*M152</f>
        <v>6.8000000000000005E-2</v>
      </c>
      <c r="P152" s="30" t="s">
        <v>88</v>
      </c>
      <c r="V152" s="33" t="s">
        <v>207</v>
      </c>
      <c r="X152" s="27" t="s">
        <v>417</v>
      </c>
      <c r="Y152" s="27" t="s">
        <v>415</v>
      </c>
      <c r="Z152" s="30" t="s">
        <v>209</v>
      </c>
      <c r="AJ152" s="4" t="s">
        <v>210</v>
      </c>
      <c r="AK152" s="4" t="s">
        <v>92</v>
      </c>
    </row>
    <row r="153" spans="1:37" ht="25.5">
      <c r="A153" s="25">
        <v>98</v>
      </c>
      <c r="B153" s="26" t="s">
        <v>204</v>
      </c>
      <c r="C153" s="27" t="s">
        <v>418</v>
      </c>
      <c r="D153" s="28" t="s">
        <v>419</v>
      </c>
      <c r="E153" s="29">
        <v>3</v>
      </c>
      <c r="F153" s="30" t="s">
        <v>129</v>
      </c>
      <c r="H153" s="31">
        <f>ROUND(E153*G153,2)</f>
        <v>0</v>
      </c>
      <c r="J153" s="31">
        <f>ROUND(E153*G153,2)</f>
        <v>0</v>
      </c>
      <c r="K153" s="32">
        <v>3.7699999999999999E-3</v>
      </c>
      <c r="L153" s="32">
        <f>E153*K153</f>
        <v>1.1310000000000001E-2</v>
      </c>
      <c r="N153" s="29">
        <f>E153*M153</f>
        <v>0</v>
      </c>
      <c r="P153" s="30" t="s">
        <v>88</v>
      </c>
      <c r="V153" s="33" t="s">
        <v>207</v>
      </c>
      <c r="X153" s="27" t="s">
        <v>420</v>
      </c>
      <c r="Y153" s="27" t="s">
        <v>418</v>
      </c>
      <c r="Z153" s="30" t="s">
        <v>209</v>
      </c>
      <c r="AJ153" s="4" t="s">
        <v>210</v>
      </c>
      <c r="AK153" s="4" t="s">
        <v>92</v>
      </c>
    </row>
    <row r="154" spans="1:37">
      <c r="A154" s="25">
        <v>99</v>
      </c>
      <c r="B154" s="26" t="s">
        <v>204</v>
      </c>
      <c r="C154" s="27" t="s">
        <v>421</v>
      </c>
      <c r="D154" s="28" t="s">
        <v>422</v>
      </c>
      <c r="E154" s="29">
        <v>4</v>
      </c>
      <c r="F154" s="30" t="s">
        <v>129</v>
      </c>
      <c r="H154" s="31">
        <f>ROUND(E154*G154,2)</f>
        <v>0</v>
      </c>
      <c r="J154" s="31">
        <f>ROUND(E154*G154,2)</f>
        <v>0</v>
      </c>
      <c r="L154" s="32">
        <f>E154*K154</f>
        <v>0</v>
      </c>
      <c r="N154" s="29">
        <f>E154*M154</f>
        <v>0</v>
      </c>
      <c r="P154" s="30" t="s">
        <v>88</v>
      </c>
      <c r="V154" s="33" t="s">
        <v>207</v>
      </c>
      <c r="X154" s="27" t="s">
        <v>423</v>
      </c>
      <c r="Y154" s="27" t="s">
        <v>421</v>
      </c>
      <c r="Z154" s="30" t="s">
        <v>209</v>
      </c>
      <c r="AJ154" s="4" t="s">
        <v>210</v>
      </c>
      <c r="AK154" s="4" t="s">
        <v>92</v>
      </c>
    </row>
    <row r="155" spans="1:37">
      <c r="A155" s="25">
        <v>100</v>
      </c>
      <c r="B155" s="26" t="s">
        <v>204</v>
      </c>
      <c r="C155" s="27" t="s">
        <v>424</v>
      </c>
      <c r="D155" s="28" t="s">
        <v>425</v>
      </c>
      <c r="E155" s="29">
        <v>2</v>
      </c>
      <c r="F155" s="30" t="s">
        <v>129</v>
      </c>
      <c r="H155" s="31">
        <f>ROUND(E155*G155,2)</f>
        <v>0</v>
      </c>
      <c r="J155" s="31">
        <f>ROUND(E155*G155,2)</f>
        <v>0</v>
      </c>
      <c r="L155" s="32">
        <f>E155*K155</f>
        <v>0</v>
      </c>
      <c r="N155" s="29">
        <f>E155*M155</f>
        <v>0</v>
      </c>
      <c r="P155" s="30" t="s">
        <v>88</v>
      </c>
      <c r="V155" s="33" t="s">
        <v>207</v>
      </c>
      <c r="X155" s="27" t="s">
        <v>426</v>
      </c>
      <c r="Y155" s="27" t="s">
        <v>424</v>
      </c>
      <c r="Z155" s="30" t="s">
        <v>209</v>
      </c>
      <c r="AJ155" s="4" t="s">
        <v>210</v>
      </c>
      <c r="AK155" s="4" t="s">
        <v>92</v>
      </c>
    </row>
    <row r="156" spans="1:37">
      <c r="A156" s="25">
        <v>101</v>
      </c>
      <c r="B156" s="26" t="s">
        <v>204</v>
      </c>
      <c r="C156" s="27" t="s">
        <v>427</v>
      </c>
      <c r="D156" s="28" t="s">
        <v>428</v>
      </c>
      <c r="E156" s="29">
        <v>2</v>
      </c>
      <c r="F156" s="30" t="s">
        <v>129</v>
      </c>
      <c r="H156" s="31">
        <f>ROUND(E156*G156,2)</f>
        <v>0</v>
      </c>
      <c r="J156" s="31">
        <f>ROUND(E156*G156,2)</f>
        <v>0</v>
      </c>
      <c r="L156" s="32">
        <f>E156*K156</f>
        <v>0</v>
      </c>
      <c r="N156" s="29">
        <f>E156*M156</f>
        <v>0</v>
      </c>
      <c r="P156" s="30" t="s">
        <v>88</v>
      </c>
      <c r="V156" s="33" t="s">
        <v>207</v>
      </c>
      <c r="X156" s="27" t="s">
        <v>429</v>
      </c>
      <c r="Y156" s="27" t="s">
        <v>427</v>
      </c>
      <c r="Z156" s="30" t="s">
        <v>209</v>
      </c>
      <c r="AJ156" s="4" t="s">
        <v>210</v>
      </c>
      <c r="AK156" s="4" t="s">
        <v>92</v>
      </c>
    </row>
    <row r="157" spans="1:37">
      <c r="A157" s="25">
        <v>102</v>
      </c>
      <c r="B157" s="26" t="s">
        <v>204</v>
      </c>
      <c r="C157" s="27" t="s">
        <v>430</v>
      </c>
      <c r="D157" s="28" t="s">
        <v>431</v>
      </c>
      <c r="E157" s="29">
        <v>2</v>
      </c>
      <c r="F157" s="30" t="s">
        <v>129</v>
      </c>
      <c r="H157" s="31">
        <f>ROUND(E157*G157,2)</f>
        <v>0</v>
      </c>
      <c r="J157" s="31">
        <f>ROUND(E157*G157,2)</f>
        <v>0</v>
      </c>
      <c r="L157" s="32">
        <f>E157*K157</f>
        <v>0</v>
      </c>
      <c r="N157" s="29">
        <f>E157*M157</f>
        <v>0</v>
      </c>
      <c r="P157" s="30" t="s">
        <v>88</v>
      </c>
      <c r="V157" s="33" t="s">
        <v>207</v>
      </c>
      <c r="X157" s="27" t="s">
        <v>432</v>
      </c>
      <c r="Y157" s="27" t="s">
        <v>430</v>
      </c>
      <c r="Z157" s="30" t="s">
        <v>209</v>
      </c>
      <c r="AJ157" s="4" t="s">
        <v>210</v>
      </c>
      <c r="AK157" s="4" t="s">
        <v>92</v>
      </c>
    </row>
    <row r="158" spans="1:37" ht="25.5">
      <c r="A158" s="25">
        <v>103</v>
      </c>
      <c r="B158" s="26" t="s">
        <v>204</v>
      </c>
      <c r="C158" s="27" t="s">
        <v>433</v>
      </c>
      <c r="D158" s="28" t="s">
        <v>434</v>
      </c>
      <c r="E158" s="29">
        <v>3</v>
      </c>
      <c r="F158" s="30" t="s">
        <v>129</v>
      </c>
      <c r="H158" s="31">
        <f>ROUND(E158*G158,2)</f>
        <v>0</v>
      </c>
      <c r="J158" s="31">
        <f>ROUND(E158*G158,2)</f>
        <v>0</v>
      </c>
      <c r="K158" s="32">
        <v>5.5000000000000003E-4</v>
      </c>
      <c r="L158" s="32">
        <f>E158*K158</f>
        <v>1.65E-3</v>
      </c>
      <c r="N158" s="29">
        <f>E158*M158</f>
        <v>0</v>
      </c>
      <c r="P158" s="30" t="s">
        <v>88</v>
      </c>
      <c r="V158" s="33" t="s">
        <v>207</v>
      </c>
      <c r="X158" s="27" t="s">
        <v>435</v>
      </c>
      <c r="Y158" s="27" t="s">
        <v>433</v>
      </c>
      <c r="Z158" s="30" t="s">
        <v>209</v>
      </c>
      <c r="AJ158" s="4" t="s">
        <v>210</v>
      </c>
      <c r="AK158" s="4" t="s">
        <v>92</v>
      </c>
    </row>
    <row r="159" spans="1:37">
      <c r="A159" s="25">
        <v>104</v>
      </c>
      <c r="B159" s="26" t="s">
        <v>204</v>
      </c>
      <c r="C159" s="27" t="s">
        <v>436</v>
      </c>
      <c r="D159" s="28" t="s">
        <v>437</v>
      </c>
      <c r="E159" s="29">
        <v>2</v>
      </c>
      <c r="F159" s="30" t="s">
        <v>129</v>
      </c>
      <c r="H159" s="31">
        <f>ROUND(E159*G159,2)</f>
        <v>0</v>
      </c>
      <c r="J159" s="31">
        <f>ROUND(E159*G159,2)</f>
        <v>0</v>
      </c>
      <c r="K159" s="32">
        <v>2.9999999999999997E-4</v>
      </c>
      <c r="L159" s="32">
        <f>E159*K159</f>
        <v>5.9999999999999995E-4</v>
      </c>
      <c r="N159" s="29">
        <f>E159*M159</f>
        <v>0</v>
      </c>
      <c r="P159" s="30" t="s">
        <v>88</v>
      </c>
      <c r="V159" s="33" t="s">
        <v>207</v>
      </c>
      <c r="X159" s="27" t="s">
        <v>438</v>
      </c>
      <c r="Y159" s="27" t="s">
        <v>436</v>
      </c>
      <c r="Z159" s="30" t="s">
        <v>209</v>
      </c>
      <c r="AJ159" s="4" t="s">
        <v>210</v>
      </c>
      <c r="AK159" s="4" t="s">
        <v>92</v>
      </c>
    </row>
    <row r="160" spans="1:37">
      <c r="A160" s="25">
        <v>105</v>
      </c>
      <c r="B160" s="26" t="s">
        <v>204</v>
      </c>
      <c r="C160" s="27" t="s">
        <v>439</v>
      </c>
      <c r="D160" s="28" t="s">
        <v>440</v>
      </c>
      <c r="E160" s="29">
        <v>7</v>
      </c>
      <c r="F160" s="30" t="s">
        <v>324</v>
      </c>
      <c r="H160" s="31">
        <f>ROUND(E160*G160,2)</f>
        <v>0</v>
      </c>
      <c r="J160" s="31">
        <f>ROUND(E160*G160,2)</f>
        <v>0</v>
      </c>
      <c r="L160" s="32">
        <f>E160*K160</f>
        <v>0</v>
      </c>
      <c r="M160" s="29">
        <v>1.9E-2</v>
      </c>
      <c r="N160" s="29">
        <f>E160*M160</f>
        <v>0.13300000000000001</v>
      </c>
      <c r="P160" s="30" t="s">
        <v>88</v>
      </c>
      <c r="V160" s="33" t="s">
        <v>207</v>
      </c>
      <c r="X160" s="27" t="s">
        <v>441</v>
      </c>
      <c r="Y160" s="27" t="s">
        <v>439</v>
      </c>
      <c r="Z160" s="30" t="s">
        <v>209</v>
      </c>
      <c r="AJ160" s="4" t="s">
        <v>210</v>
      </c>
      <c r="AK160" s="4" t="s">
        <v>92</v>
      </c>
    </row>
    <row r="161" spans="1:37" ht="25.5">
      <c r="A161" s="25">
        <v>106</v>
      </c>
      <c r="B161" s="26" t="s">
        <v>204</v>
      </c>
      <c r="C161" s="27" t="s">
        <v>442</v>
      </c>
      <c r="D161" s="28" t="s">
        <v>443</v>
      </c>
      <c r="E161" s="29">
        <v>2</v>
      </c>
      <c r="F161" s="30" t="s">
        <v>129</v>
      </c>
      <c r="H161" s="31">
        <f>ROUND(E161*G161,2)</f>
        <v>0</v>
      </c>
      <c r="J161" s="31">
        <f>ROUND(E161*G161,2)</f>
        <v>0</v>
      </c>
      <c r="L161" s="32">
        <f>E161*K161</f>
        <v>0</v>
      </c>
      <c r="N161" s="29">
        <f>E161*M161</f>
        <v>0</v>
      </c>
      <c r="P161" s="30" t="s">
        <v>88</v>
      </c>
      <c r="V161" s="33" t="s">
        <v>207</v>
      </c>
      <c r="X161" s="27" t="s">
        <v>444</v>
      </c>
      <c r="Y161" s="27" t="s">
        <v>442</v>
      </c>
      <c r="Z161" s="30" t="s">
        <v>209</v>
      </c>
      <c r="AJ161" s="4" t="s">
        <v>210</v>
      </c>
      <c r="AK161" s="4" t="s">
        <v>92</v>
      </c>
    </row>
    <row r="162" spans="1:37">
      <c r="A162" s="25">
        <v>107</v>
      </c>
      <c r="B162" s="26" t="s">
        <v>204</v>
      </c>
      <c r="C162" s="27" t="s">
        <v>445</v>
      </c>
      <c r="D162" s="28" t="s">
        <v>446</v>
      </c>
      <c r="E162" s="29">
        <v>2</v>
      </c>
      <c r="F162" s="30" t="s">
        <v>129</v>
      </c>
      <c r="H162" s="31">
        <f>ROUND(E162*G162,2)</f>
        <v>0</v>
      </c>
      <c r="J162" s="31">
        <f>ROUND(E162*G162,2)</f>
        <v>0</v>
      </c>
      <c r="L162" s="32">
        <f>E162*K162</f>
        <v>0</v>
      </c>
      <c r="N162" s="29">
        <f>E162*M162</f>
        <v>0</v>
      </c>
      <c r="P162" s="30" t="s">
        <v>88</v>
      </c>
      <c r="V162" s="33" t="s">
        <v>207</v>
      </c>
      <c r="X162" s="27" t="s">
        <v>447</v>
      </c>
      <c r="Y162" s="27" t="s">
        <v>445</v>
      </c>
      <c r="Z162" s="30" t="s">
        <v>209</v>
      </c>
      <c r="AJ162" s="4" t="s">
        <v>210</v>
      </c>
      <c r="AK162" s="4" t="s">
        <v>92</v>
      </c>
    </row>
    <row r="163" spans="1:37">
      <c r="A163" s="25">
        <v>108</v>
      </c>
      <c r="B163" s="26" t="s">
        <v>204</v>
      </c>
      <c r="C163" s="27" t="s">
        <v>448</v>
      </c>
      <c r="D163" s="28" t="s">
        <v>449</v>
      </c>
      <c r="E163" s="29">
        <v>2</v>
      </c>
      <c r="F163" s="30" t="s">
        <v>129</v>
      </c>
      <c r="H163" s="31">
        <f>ROUND(E163*G163,2)</f>
        <v>0</v>
      </c>
      <c r="J163" s="31">
        <f>ROUND(E163*G163,2)</f>
        <v>0</v>
      </c>
      <c r="K163" s="32">
        <v>2.0000000000000002E-5</v>
      </c>
      <c r="L163" s="32">
        <f>E163*K163</f>
        <v>4.0000000000000003E-5</v>
      </c>
      <c r="N163" s="29">
        <f>E163*M163</f>
        <v>0</v>
      </c>
      <c r="P163" s="30" t="s">
        <v>88</v>
      </c>
      <c r="V163" s="33" t="s">
        <v>207</v>
      </c>
      <c r="X163" s="27" t="s">
        <v>450</v>
      </c>
      <c r="Y163" s="27" t="s">
        <v>448</v>
      </c>
      <c r="Z163" s="30" t="s">
        <v>209</v>
      </c>
      <c r="AJ163" s="4" t="s">
        <v>210</v>
      </c>
      <c r="AK163" s="4" t="s">
        <v>92</v>
      </c>
    </row>
    <row r="164" spans="1:37">
      <c r="A164" s="25">
        <v>109</v>
      </c>
      <c r="B164" s="26" t="s">
        <v>204</v>
      </c>
      <c r="C164" s="27" t="s">
        <v>451</v>
      </c>
      <c r="D164" s="28" t="s">
        <v>452</v>
      </c>
      <c r="E164" s="29">
        <v>22</v>
      </c>
      <c r="F164" s="30" t="s">
        <v>129</v>
      </c>
      <c r="H164" s="31">
        <f>ROUND(E164*G164,2)</f>
        <v>0</v>
      </c>
      <c r="J164" s="31">
        <f>ROUND(E164*G164,2)</f>
        <v>0</v>
      </c>
      <c r="L164" s="32">
        <f>E164*K164</f>
        <v>0</v>
      </c>
      <c r="N164" s="29">
        <f>E164*M164</f>
        <v>0</v>
      </c>
      <c r="P164" s="30" t="s">
        <v>88</v>
      </c>
      <c r="V164" s="33" t="s">
        <v>207</v>
      </c>
      <c r="X164" s="27" t="s">
        <v>453</v>
      </c>
      <c r="Y164" s="27" t="s">
        <v>451</v>
      </c>
      <c r="Z164" s="30" t="s">
        <v>209</v>
      </c>
      <c r="AJ164" s="4" t="s">
        <v>210</v>
      </c>
      <c r="AK164" s="4" t="s">
        <v>92</v>
      </c>
    </row>
    <row r="165" spans="1:37" ht="25.5">
      <c r="A165" s="25">
        <v>110</v>
      </c>
      <c r="B165" s="26" t="s">
        <v>204</v>
      </c>
      <c r="C165" s="27" t="s">
        <v>454</v>
      </c>
      <c r="D165" s="28" t="s">
        <v>455</v>
      </c>
      <c r="E165" s="29">
        <v>4</v>
      </c>
      <c r="F165" s="30" t="s">
        <v>129</v>
      </c>
      <c r="H165" s="31">
        <f>ROUND(E165*G165,2)</f>
        <v>0</v>
      </c>
      <c r="J165" s="31">
        <f>ROUND(E165*G165,2)</f>
        <v>0</v>
      </c>
      <c r="L165" s="32">
        <f>E165*K165</f>
        <v>0</v>
      </c>
      <c r="N165" s="29">
        <f>E165*M165</f>
        <v>0</v>
      </c>
      <c r="P165" s="30" t="s">
        <v>88</v>
      </c>
      <c r="V165" s="33" t="s">
        <v>207</v>
      </c>
      <c r="X165" s="27" t="s">
        <v>456</v>
      </c>
      <c r="Y165" s="27" t="s">
        <v>454</v>
      </c>
      <c r="Z165" s="30" t="s">
        <v>209</v>
      </c>
      <c r="AJ165" s="4" t="s">
        <v>210</v>
      </c>
      <c r="AK165" s="4" t="s">
        <v>92</v>
      </c>
    </row>
    <row r="166" spans="1:37">
      <c r="A166" s="25">
        <v>111</v>
      </c>
      <c r="B166" s="26" t="s">
        <v>204</v>
      </c>
      <c r="C166" s="27" t="s">
        <v>457</v>
      </c>
      <c r="D166" s="28" t="s">
        <v>458</v>
      </c>
      <c r="E166" s="29">
        <v>1</v>
      </c>
      <c r="F166" s="30" t="s">
        <v>324</v>
      </c>
      <c r="H166" s="31">
        <f>ROUND(E166*G166,2)</f>
        <v>0</v>
      </c>
      <c r="J166" s="31">
        <f>ROUND(E166*G166,2)</f>
        <v>0</v>
      </c>
      <c r="K166" s="32">
        <v>1.319E-2</v>
      </c>
      <c r="L166" s="32">
        <f>E166*K166</f>
        <v>1.319E-2</v>
      </c>
      <c r="N166" s="29">
        <f>E166*M166</f>
        <v>0</v>
      </c>
      <c r="P166" s="30" t="s">
        <v>88</v>
      </c>
      <c r="V166" s="33" t="s">
        <v>207</v>
      </c>
      <c r="X166" s="27" t="s">
        <v>457</v>
      </c>
      <c r="Y166" s="27" t="s">
        <v>457</v>
      </c>
      <c r="Z166" s="30" t="s">
        <v>209</v>
      </c>
      <c r="AJ166" s="4" t="s">
        <v>210</v>
      </c>
      <c r="AK166" s="4" t="s">
        <v>92</v>
      </c>
    </row>
    <row r="167" spans="1:37">
      <c r="A167" s="25">
        <v>112</v>
      </c>
      <c r="B167" s="26" t="s">
        <v>204</v>
      </c>
      <c r="C167" s="27" t="s">
        <v>459</v>
      </c>
      <c r="D167" s="28" t="s">
        <v>460</v>
      </c>
      <c r="E167" s="29">
        <v>1</v>
      </c>
      <c r="F167" s="30" t="s">
        <v>243</v>
      </c>
      <c r="H167" s="31">
        <f>ROUND(E167*G167,2)</f>
        <v>0</v>
      </c>
      <c r="J167" s="31">
        <f>ROUND(E167*G167,2)</f>
        <v>0</v>
      </c>
      <c r="K167" s="32">
        <v>2.9020000000000001E-2</v>
      </c>
      <c r="L167" s="32">
        <f>E167*K167</f>
        <v>2.9020000000000001E-2</v>
      </c>
      <c r="N167" s="29">
        <f>E167*M167</f>
        <v>0</v>
      </c>
      <c r="P167" s="30" t="s">
        <v>88</v>
      </c>
      <c r="V167" s="33" t="s">
        <v>207</v>
      </c>
      <c r="X167" s="27" t="s">
        <v>459</v>
      </c>
      <c r="Y167" s="27" t="s">
        <v>459</v>
      </c>
      <c r="Z167" s="30" t="s">
        <v>209</v>
      </c>
      <c r="AJ167" s="4" t="s">
        <v>210</v>
      </c>
      <c r="AK167" s="4" t="s">
        <v>92</v>
      </c>
    </row>
    <row r="168" spans="1:37">
      <c r="A168" s="25">
        <v>113</v>
      </c>
      <c r="B168" s="26" t="s">
        <v>204</v>
      </c>
      <c r="C168" s="27" t="s">
        <v>461</v>
      </c>
      <c r="D168" s="28" t="s">
        <v>462</v>
      </c>
      <c r="E168" s="29">
        <v>1</v>
      </c>
      <c r="F168" s="30" t="s">
        <v>243</v>
      </c>
      <c r="H168" s="31">
        <f>ROUND(E168*G168,2)</f>
        <v>0</v>
      </c>
      <c r="J168" s="31">
        <f>ROUND(E168*G168,2)</f>
        <v>0</v>
      </c>
      <c r="K168" s="32">
        <v>2.9020000000000001E-2</v>
      </c>
      <c r="L168" s="32">
        <f>E168*K168</f>
        <v>2.9020000000000001E-2</v>
      </c>
      <c r="N168" s="29">
        <f>E168*M168</f>
        <v>0</v>
      </c>
      <c r="P168" s="30" t="s">
        <v>88</v>
      </c>
      <c r="V168" s="33" t="s">
        <v>207</v>
      </c>
      <c r="X168" s="27" t="s">
        <v>461</v>
      </c>
      <c r="Y168" s="27" t="s">
        <v>461</v>
      </c>
      <c r="Z168" s="30" t="s">
        <v>209</v>
      </c>
      <c r="AJ168" s="4" t="s">
        <v>210</v>
      </c>
      <c r="AK168" s="4" t="s">
        <v>92</v>
      </c>
    </row>
    <row r="169" spans="1:37" ht="25.5">
      <c r="A169" s="25">
        <v>114</v>
      </c>
      <c r="B169" s="26" t="s">
        <v>204</v>
      </c>
      <c r="C169" s="27" t="s">
        <v>463</v>
      </c>
      <c r="D169" s="28" t="s">
        <v>464</v>
      </c>
      <c r="E169" s="29">
        <v>3</v>
      </c>
      <c r="F169" s="30" t="s">
        <v>243</v>
      </c>
      <c r="H169" s="31">
        <f>ROUND(E169*G169,2)</f>
        <v>0</v>
      </c>
      <c r="J169" s="31">
        <f>ROUND(E169*G169,2)</f>
        <v>0</v>
      </c>
      <c r="K169" s="32">
        <v>2.9020000000000001E-2</v>
      </c>
      <c r="L169" s="32">
        <f>E169*K169</f>
        <v>8.7059999999999998E-2</v>
      </c>
      <c r="N169" s="29">
        <f>E169*M169</f>
        <v>0</v>
      </c>
      <c r="P169" s="30" t="s">
        <v>88</v>
      </c>
      <c r="V169" s="33" t="s">
        <v>207</v>
      </c>
      <c r="X169" s="27" t="s">
        <v>463</v>
      </c>
      <c r="Y169" s="27" t="s">
        <v>463</v>
      </c>
      <c r="Z169" s="30" t="s">
        <v>209</v>
      </c>
      <c r="AJ169" s="4" t="s">
        <v>210</v>
      </c>
      <c r="AK169" s="4" t="s">
        <v>92</v>
      </c>
    </row>
    <row r="170" spans="1:37">
      <c r="A170" s="25">
        <v>115</v>
      </c>
      <c r="B170" s="26" t="s">
        <v>204</v>
      </c>
      <c r="C170" s="27" t="s">
        <v>465</v>
      </c>
      <c r="D170" s="28" t="s">
        <v>466</v>
      </c>
      <c r="E170" s="29">
        <v>4</v>
      </c>
      <c r="F170" s="30" t="s">
        <v>243</v>
      </c>
      <c r="H170" s="31">
        <f>ROUND(E170*G170,2)</f>
        <v>0</v>
      </c>
      <c r="J170" s="31">
        <f>ROUND(E170*G170,2)</f>
        <v>0</v>
      </c>
      <c r="K170" s="32">
        <v>2.9020000000000001E-2</v>
      </c>
      <c r="L170" s="32">
        <f>E170*K170</f>
        <v>0.11608</v>
      </c>
      <c r="N170" s="29">
        <f>E170*M170</f>
        <v>0</v>
      </c>
      <c r="P170" s="30" t="s">
        <v>88</v>
      </c>
      <c r="V170" s="33" t="s">
        <v>207</v>
      </c>
      <c r="X170" s="27" t="s">
        <v>465</v>
      </c>
      <c r="Y170" s="27" t="s">
        <v>465</v>
      </c>
      <c r="Z170" s="30" t="s">
        <v>209</v>
      </c>
      <c r="AJ170" s="4" t="s">
        <v>210</v>
      </c>
      <c r="AK170" s="4" t="s">
        <v>92</v>
      </c>
    </row>
    <row r="171" spans="1:37">
      <c r="A171" s="25">
        <v>116</v>
      </c>
      <c r="B171" s="26" t="s">
        <v>204</v>
      </c>
      <c r="C171" s="27" t="s">
        <v>467</v>
      </c>
      <c r="D171" s="28" t="s">
        <v>468</v>
      </c>
      <c r="E171" s="29">
        <v>4</v>
      </c>
      <c r="F171" s="30" t="s">
        <v>243</v>
      </c>
      <c r="H171" s="31">
        <f>ROUND(E171*G171,2)</f>
        <v>0</v>
      </c>
      <c r="J171" s="31">
        <f>ROUND(E171*G171,2)</f>
        <v>0</v>
      </c>
      <c r="K171" s="32">
        <v>2.9020000000000001E-2</v>
      </c>
      <c r="L171" s="32">
        <f>E171*K171</f>
        <v>0.11608</v>
      </c>
      <c r="N171" s="29">
        <f>E171*M171</f>
        <v>0</v>
      </c>
      <c r="P171" s="30" t="s">
        <v>88</v>
      </c>
      <c r="V171" s="33" t="s">
        <v>207</v>
      </c>
      <c r="X171" s="27" t="s">
        <v>467</v>
      </c>
      <c r="Y171" s="27" t="s">
        <v>467</v>
      </c>
      <c r="Z171" s="30" t="s">
        <v>209</v>
      </c>
      <c r="AJ171" s="4" t="s">
        <v>210</v>
      </c>
      <c r="AK171" s="4" t="s">
        <v>92</v>
      </c>
    </row>
    <row r="172" spans="1:37">
      <c r="A172" s="25">
        <v>117</v>
      </c>
      <c r="B172" s="26" t="s">
        <v>204</v>
      </c>
      <c r="C172" s="27" t="s">
        <v>469</v>
      </c>
      <c r="D172" s="28" t="s">
        <v>470</v>
      </c>
      <c r="E172" s="29">
        <v>1</v>
      </c>
      <c r="F172" s="30" t="s">
        <v>324</v>
      </c>
      <c r="H172" s="31">
        <f>ROUND(E172*G172,2)</f>
        <v>0</v>
      </c>
      <c r="J172" s="31">
        <f>ROUND(E172*G172,2)</f>
        <v>0</v>
      </c>
      <c r="K172" s="32">
        <v>1.319E-2</v>
      </c>
      <c r="L172" s="32">
        <f>E172*K172</f>
        <v>1.319E-2</v>
      </c>
      <c r="N172" s="29">
        <f>E172*M172</f>
        <v>0</v>
      </c>
      <c r="P172" s="30" t="s">
        <v>88</v>
      </c>
      <c r="V172" s="33" t="s">
        <v>207</v>
      </c>
      <c r="X172" s="27" t="s">
        <v>471</v>
      </c>
      <c r="Y172" s="27" t="s">
        <v>469</v>
      </c>
      <c r="Z172" s="30" t="s">
        <v>209</v>
      </c>
      <c r="AJ172" s="4" t="s">
        <v>210</v>
      </c>
      <c r="AK172" s="4" t="s">
        <v>92</v>
      </c>
    </row>
    <row r="173" spans="1:37">
      <c r="A173" s="25">
        <v>118</v>
      </c>
      <c r="B173" s="26" t="s">
        <v>204</v>
      </c>
      <c r="C173" s="27" t="s">
        <v>472</v>
      </c>
      <c r="D173" s="28" t="s">
        <v>473</v>
      </c>
      <c r="E173" s="29">
        <v>4</v>
      </c>
      <c r="F173" s="30" t="s">
        <v>324</v>
      </c>
      <c r="H173" s="31">
        <f>ROUND(E173*G173,2)</f>
        <v>0</v>
      </c>
      <c r="J173" s="31">
        <f>ROUND(E173*G173,2)</f>
        <v>0</v>
      </c>
      <c r="K173" s="32">
        <v>3.8999999999999999E-4</v>
      </c>
      <c r="L173" s="32">
        <f>E173*K173</f>
        <v>1.56E-3</v>
      </c>
      <c r="N173" s="29">
        <f>E173*M173</f>
        <v>0</v>
      </c>
      <c r="P173" s="30" t="s">
        <v>88</v>
      </c>
      <c r="V173" s="33" t="s">
        <v>207</v>
      </c>
      <c r="X173" s="27" t="s">
        <v>472</v>
      </c>
      <c r="Y173" s="27" t="s">
        <v>472</v>
      </c>
      <c r="Z173" s="30" t="s">
        <v>209</v>
      </c>
      <c r="AJ173" s="4" t="s">
        <v>210</v>
      </c>
      <c r="AK173" s="4" t="s">
        <v>92</v>
      </c>
    </row>
    <row r="174" spans="1:37">
      <c r="A174" s="25">
        <v>119</v>
      </c>
      <c r="B174" s="26" t="s">
        <v>204</v>
      </c>
      <c r="C174" s="27" t="s">
        <v>474</v>
      </c>
      <c r="D174" s="28" t="s">
        <v>475</v>
      </c>
      <c r="E174" s="29">
        <v>8</v>
      </c>
      <c r="F174" s="30" t="s">
        <v>324</v>
      </c>
      <c r="H174" s="31">
        <f>ROUND(E174*G174,2)</f>
        <v>0</v>
      </c>
      <c r="J174" s="31">
        <f>ROUND(E174*G174,2)</f>
        <v>0</v>
      </c>
      <c r="K174" s="32">
        <v>3.8999999999999999E-4</v>
      </c>
      <c r="L174" s="32">
        <f>E174*K174</f>
        <v>3.1199999999999999E-3</v>
      </c>
      <c r="N174" s="29">
        <f>E174*M174</f>
        <v>0</v>
      </c>
      <c r="P174" s="30" t="s">
        <v>88</v>
      </c>
      <c r="V174" s="33" t="s">
        <v>207</v>
      </c>
      <c r="X174" s="27" t="s">
        <v>476</v>
      </c>
      <c r="Y174" s="27" t="s">
        <v>474</v>
      </c>
      <c r="Z174" s="30" t="s">
        <v>209</v>
      </c>
      <c r="AJ174" s="4" t="s">
        <v>210</v>
      </c>
      <c r="AK174" s="4" t="s">
        <v>92</v>
      </c>
    </row>
    <row r="175" spans="1:37">
      <c r="A175" s="25">
        <v>120</v>
      </c>
      <c r="B175" s="26" t="s">
        <v>204</v>
      </c>
      <c r="C175" s="27" t="s">
        <v>477</v>
      </c>
      <c r="D175" s="28" t="s">
        <v>478</v>
      </c>
      <c r="E175" s="29">
        <v>1</v>
      </c>
      <c r="F175" s="30" t="s">
        <v>324</v>
      </c>
      <c r="H175" s="31">
        <f>ROUND(E175*G175,2)</f>
        <v>0</v>
      </c>
      <c r="J175" s="31">
        <f>ROUND(E175*G175,2)</f>
        <v>0</v>
      </c>
      <c r="K175" s="32">
        <v>4.2000000000000002E-4</v>
      </c>
      <c r="L175" s="32">
        <f>E175*K175</f>
        <v>4.2000000000000002E-4</v>
      </c>
      <c r="N175" s="29">
        <f>E175*M175</f>
        <v>0</v>
      </c>
      <c r="P175" s="30" t="s">
        <v>88</v>
      </c>
      <c r="V175" s="33" t="s">
        <v>207</v>
      </c>
      <c r="X175" s="27" t="s">
        <v>479</v>
      </c>
      <c r="Y175" s="27" t="s">
        <v>477</v>
      </c>
      <c r="Z175" s="30" t="s">
        <v>209</v>
      </c>
      <c r="AJ175" s="4" t="s">
        <v>210</v>
      </c>
      <c r="AK175" s="4" t="s">
        <v>92</v>
      </c>
    </row>
    <row r="176" spans="1:37">
      <c r="A176" s="25">
        <v>121</v>
      </c>
      <c r="B176" s="26" t="s">
        <v>204</v>
      </c>
      <c r="C176" s="27" t="s">
        <v>480</v>
      </c>
      <c r="D176" s="28" t="s">
        <v>481</v>
      </c>
      <c r="E176" s="29">
        <v>8</v>
      </c>
      <c r="F176" s="30" t="s">
        <v>324</v>
      </c>
      <c r="H176" s="31">
        <f>ROUND(E176*G176,2)</f>
        <v>0</v>
      </c>
      <c r="J176" s="31">
        <f>ROUND(E176*G176,2)</f>
        <v>0</v>
      </c>
      <c r="L176" s="32">
        <f>E176*K176</f>
        <v>0</v>
      </c>
      <c r="N176" s="29">
        <f>E176*M176</f>
        <v>0</v>
      </c>
      <c r="P176" s="30" t="s">
        <v>88</v>
      </c>
      <c r="V176" s="33" t="s">
        <v>207</v>
      </c>
      <c r="X176" s="27" t="s">
        <v>482</v>
      </c>
      <c r="Y176" s="27" t="s">
        <v>480</v>
      </c>
      <c r="Z176" s="30" t="s">
        <v>209</v>
      </c>
      <c r="AJ176" s="4" t="s">
        <v>210</v>
      </c>
      <c r="AK176" s="4" t="s">
        <v>92</v>
      </c>
    </row>
    <row r="177" spans="1:37">
      <c r="A177" s="25">
        <v>122</v>
      </c>
      <c r="B177" s="26" t="s">
        <v>204</v>
      </c>
      <c r="C177" s="27" t="s">
        <v>483</v>
      </c>
      <c r="D177" s="28" t="s">
        <v>484</v>
      </c>
      <c r="E177" s="29">
        <v>1</v>
      </c>
      <c r="F177" s="30" t="s">
        <v>324</v>
      </c>
      <c r="H177" s="31">
        <f>ROUND(E177*G177,2)</f>
        <v>0</v>
      </c>
      <c r="J177" s="31">
        <f>ROUND(E177*G177,2)</f>
        <v>0</v>
      </c>
      <c r="L177" s="32">
        <f>E177*K177</f>
        <v>0</v>
      </c>
      <c r="M177" s="29">
        <v>9.5000000000000001E-2</v>
      </c>
      <c r="N177" s="29">
        <f>E177*M177</f>
        <v>9.5000000000000001E-2</v>
      </c>
      <c r="P177" s="30" t="s">
        <v>88</v>
      </c>
      <c r="V177" s="33" t="s">
        <v>207</v>
      </c>
      <c r="X177" s="27" t="s">
        <v>485</v>
      </c>
      <c r="Y177" s="27" t="s">
        <v>483</v>
      </c>
      <c r="Z177" s="30" t="s">
        <v>209</v>
      </c>
      <c r="AJ177" s="4" t="s">
        <v>210</v>
      </c>
      <c r="AK177" s="4" t="s">
        <v>92</v>
      </c>
    </row>
    <row r="178" spans="1:37">
      <c r="A178" s="25">
        <v>123</v>
      </c>
      <c r="B178" s="26" t="s">
        <v>204</v>
      </c>
      <c r="C178" s="27" t="s">
        <v>486</v>
      </c>
      <c r="D178" s="28" t="s">
        <v>487</v>
      </c>
      <c r="E178" s="29">
        <v>1</v>
      </c>
      <c r="F178" s="30" t="s">
        <v>324</v>
      </c>
      <c r="H178" s="31">
        <f>ROUND(E178*G178,2)</f>
        <v>0</v>
      </c>
      <c r="J178" s="31">
        <f>ROUND(E178*G178,2)</f>
        <v>0</v>
      </c>
      <c r="K178" s="32">
        <v>1.1E-4</v>
      </c>
      <c r="L178" s="32">
        <f>E178*K178</f>
        <v>1.1E-4</v>
      </c>
      <c r="N178" s="29">
        <f>E178*M178</f>
        <v>0</v>
      </c>
      <c r="P178" s="30" t="s">
        <v>88</v>
      </c>
      <c r="V178" s="33" t="s">
        <v>207</v>
      </c>
      <c r="X178" s="27" t="s">
        <v>488</v>
      </c>
      <c r="Y178" s="27" t="s">
        <v>486</v>
      </c>
      <c r="Z178" s="30" t="s">
        <v>209</v>
      </c>
      <c r="AJ178" s="4" t="s">
        <v>210</v>
      </c>
      <c r="AK178" s="4" t="s">
        <v>92</v>
      </c>
    </row>
    <row r="179" spans="1:37">
      <c r="A179" s="25">
        <v>124</v>
      </c>
      <c r="B179" s="26" t="s">
        <v>204</v>
      </c>
      <c r="C179" s="27" t="s">
        <v>489</v>
      </c>
      <c r="D179" s="28" t="s">
        <v>490</v>
      </c>
      <c r="E179" s="29">
        <v>2</v>
      </c>
      <c r="F179" s="30" t="s">
        <v>324</v>
      </c>
      <c r="H179" s="31">
        <f>ROUND(E179*G179,2)</f>
        <v>0</v>
      </c>
      <c r="J179" s="31">
        <f>ROUND(E179*G179,2)</f>
        <v>0</v>
      </c>
      <c r="K179" s="32">
        <v>2.0000000000000002E-5</v>
      </c>
      <c r="L179" s="32">
        <f>E179*K179</f>
        <v>4.0000000000000003E-5</v>
      </c>
      <c r="N179" s="29">
        <f>E179*M179</f>
        <v>0</v>
      </c>
      <c r="P179" s="30" t="s">
        <v>88</v>
      </c>
      <c r="V179" s="33" t="s">
        <v>207</v>
      </c>
      <c r="X179" s="27" t="s">
        <v>491</v>
      </c>
      <c r="Y179" s="27" t="s">
        <v>489</v>
      </c>
      <c r="Z179" s="30" t="s">
        <v>209</v>
      </c>
      <c r="AJ179" s="4" t="s">
        <v>210</v>
      </c>
      <c r="AK179" s="4" t="s">
        <v>92</v>
      </c>
    </row>
    <row r="180" spans="1:37" ht="25.5">
      <c r="A180" s="25">
        <v>125</v>
      </c>
      <c r="B180" s="26" t="s">
        <v>204</v>
      </c>
      <c r="C180" s="27" t="s">
        <v>492</v>
      </c>
      <c r="D180" s="28" t="s">
        <v>493</v>
      </c>
      <c r="E180" s="29">
        <v>1</v>
      </c>
      <c r="F180" s="30" t="s">
        <v>324</v>
      </c>
      <c r="H180" s="31">
        <f>ROUND(E180*G180,2)</f>
        <v>0</v>
      </c>
      <c r="J180" s="31">
        <f>ROUND(E180*G180,2)</f>
        <v>0</v>
      </c>
      <c r="K180" s="32">
        <v>1.2999999999999999E-4</v>
      </c>
      <c r="L180" s="32">
        <f>E180*K180</f>
        <v>1.2999999999999999E-4</v>
      </c>
      <c r="N180" s="29">
        <f>E180*M180</f>
        <v>0</v>
      </c>
      <c r="P180" s="30" t="s">
        <v>88</v>
      </c>
      <c r="V180" s="33" t="s">
        <v>207</v>
      </c>
      <c r="X180" s="27" t="s">
        <v>494</v>
      </c>
      <c r="Y180" s="27" t="s">
        <v>492</v>
      </c>
      <c r="Z180" s="30" t="s">
        <v>209</v>
      </c>
      <c r="AJ180" s="4" t="s">
        <v>210</v>
      </c>
      <c r="AK180" s="4" t="s">
        <v>92</v>
      </c>
    </row>
    <row r="181" spans="1:37">
      <c r="A181" s="25">
        <v>126</v>
      </c>
      <c r="B181" s="26" t="s">
        <v>204</v>
      </c>
      <c r="C181" s="27" t="s">
        <v>495</v>
      </c>
      <c r="D181" s="28" t="s">
        <v>496</v>
      </c>
      <c r="E181" s="29">
        <v>2</v>
      </c>
      <c r="F181" s="30" t="s">
        <v>129</v>
      </c>
      <c r="H181" s="31">
        <f>ROUND(E181*G181,2)</f>
        <v>0</v>
      </c>
      <c r="J181" s="31">
        <f>ROUND(E181*G181,2)</f>
        <v>0</v>
      </c>
      <c r="K181" s="32">
        <v>2.0000000000000001E-4</v>
      </c>
      <c r="L181" s="32">
        <f>E181*K181</f>
        <v>4.0000000000000002E-4</v>
      </c>
      <c r="N181" s="29">
        <f>E181*M181</f>
        <v>0</v>
      </c>
      <c r="P181" s="30" t="s">
        <v>88</v>
      </c>
      <c r="V181" s="33" t="s">
        <v>207</v>
      </c>
      <c r="X181" s="27" t="s">
        <v>497</v>
      </c>
      <c r="Y181" s="27" t="s">
        <v>495</v>
      </c>
      <c r="Z181" s="30" t="s">
        <v>209</v>
      </c>
      <c r="AJ181" s="4" t="s">
        <v>210</v>
      </c>
      <c r="AK181" s="4" t="s">
        <v>92</v>
      </c>
    </row>
    <row r="182" spans="1:37">
      <c r="A182" s="25">
        <v>127</v>
      </c>
      <c r="B182" s="26" t="s">
        <v>204</v>
      </c>
      <c r="C182" s="27" t="s">
        <v>498</v>
      </c>
      <c r="D182" s="28" t="s">
        <v>499</v>
      </c>
      <c r="E182" s="29">
        <v>2</v>
      </c>
      <c r="F182" s="30" t="s">
        <v>324</v>
      </c>
      <c r="H182" s="31">
        <f>ROUND(E182*G182,2)</f>
        <v>0</v>
      </c>
      <c r="J182" s="31">
        <f>ROUND(E182*G182,2)</f>
        <v>0</v>
      </c>
      <c r="L182" s="32">
        <f>E182*K182</f>
        <v>0</v>
      </c>
      <c r="M182" s="29">
        <v>2.7E-2</v>
      </c>
      <c r="N182" s="29">
        <f>E182*M182</f>
        <v>5.3999999999999999E-2</v>
      </c>
      <c r="P182" s="30" t="s">
        <v>88</v>
      </c>
      <c r="V182" s="33" t="s">
        <v>207</v>
      </c>
      <c r="X182" s="27" t="s">
        <v>500</v>
      </c>
      <c r="Y182" s="27" t="s">
        <v>498</v>
      </c>
      <c r="Z182" s="30" t="s">
        <v>209</v>
      </c>
      <c r="AJ182" s="4" t="s">
        <v>210</v>
      </c>
      <c r="AK182" s="4" t="s">
        <v>92</v>
      </c>
    </row>
    <row r="183" spans="1:37">
      <c r="A183" s="25">
        <v>128</v>
      </c>
      <c r="B183" s="26" t="s">
        <v>204</v>
      </c>
      <c r="C183" s="27" t="s">
        <v>501</v>
      </c>
      <c r="D183" s="28" t="s">
        <v>502</v>
      </c>
      <c r="E183" s="29">
        <v>1</v>
      </c>
      <c r="F183" s="30" t="s">
        <v>324</v>
      </c>
      <c r="H183" s="31">
        <f>ROUND(E183*G183,2)</f>
        <v>0</v>
      </c>
      <c r="J183" s="31">
        <f>ROUND(E183*G183,2)</f>
        <v>0</v>
      </c>
      <c r="K183" s="32">
        <v>3.14E-3</v>
      </c>
      <c r="L183" s="32">
        <f>E183*K183</f>
        <v>3.14E-3</v>
      </c>
      <c r="N183" s="29">
        <f>E183*M183</f>
        <v>0</v>
      </c>
      <c r="P183" s="30" t="s">
        <v>88</v>
      </c>
      <c r="V183" s="33" t="s">
        <v>207</v>
      </c>
      <c r="X183" s="27" t="s">
        <v>503</v>
      </c>
      <c r="Y183" s="27" t="s">
        <v>501</v>
      </c>
      <c r="Z183" s="30" t="s">
        <v>209</v>
      </c>
      <c r="AJ183" s="4" t="s">
        <v>210</v>
      </c>
      <c r="AK183" s="4" t="s">
        <v>92</v>
      </c>
    </row>
    <row r="184" spans="1:37" ht="25.5">
      <c r="A184" s="25">
        <v>129</v>
      </c>
      <c r="B184" s="26" t="s">
        <v>204</v>
      </c>
      <c r="C184" s="27" t="s">
        <v>504</v>
      </c>
      <c r="D184" s="28" t="s">
        <v>505</v>
      </c>
      <c r="E184" s="29">
        <v>4</v>
      </c>
      <c r="F184" s="30" t="s">
        <v>324</v>
      </c>
      <c r="H184" s="31">
        <f>ROUND(E184*G184,2)</f>
        <v>0</v>
      </c>
      <c r="J184" s="31">
        <f>ROUND(E184*G184,2)</f>
        <v>0</v>
      </c>
      <c r="L184" s="32">
        <f>E184*K184</f>
        <v>0</v>
      </c>
      <c r="M184" s="29">
        <v>1.7999999999999999E-2</v>
      </c>
      <c r="N184" s="29">
        <f>E184*M184</f>
        <v>7.1999999999999995E-2</v>
      </c>
      <c r="P184" s="30" t="s">
        <v>88</v>
      </c>
      <c r="V184" s="33" t="s">
        <v>207</v>
      </c>
      <c r="X184" s="27" t="s">
        <v>506</v>
      </c>
      <c r="Y184" s="27" t="s">
        <v>504</v>
      </c>
      <c r="Z184" s="30" t="s">
        <v>209</v>
      </c>
      <c r="AJ184" s="4" t="s">
        <v>210</v>
      </c>
      <c r="AK184" s="4" t="s">
        <v>92</v>
      </c>
    </row>
    <row r="185" spans="1:37" ht="25.5">
      <c r="A185" s="25">
        <v>130</v>
      </c>
      <c r="B185" s="26" t="s">
        <v>204</v>
      </c>
      <c r="C185" s="27" t="s">
        <v>507</v>
      </c>
      <c r="D185" s="28" t="s">
        <v>508</v>
      </c>
      <c r="E185" s="29">
        <v>2</v>
      </c>
      <c r="F185" s="30" t="s">
        <v>129</v>
      </c>
      <c r="H185" s="31">
        <f>ROUND(E185*G185,2)</f>
        <v>0</v>
      </c>
      <c r="J185" s="31">
        <f>ROUND(E185*G185,2)</f>
        <v>0</v>
      </c>
      <c r="L185" s="32">
        <f>E185*K185</f>
        <v>0</v>
      </c>
      <c r="N185" s="29">
        <f>E185*M185</f>
        <v>0</v>
      </c>
      <c r="P185" s="30" t="s">
        <v>88</v>
      </c>
      <c r="V185" s="33" t="s">
        <v>207</v>
      </c>
      <c r="X185" s="27" t="s">
        <v>509</v>
      </c>
      <c r="Y185" s="27" t="s">
        <v>507</v>
      </c>
      <c r="Z185" s="30" t="s">
        <v>209</v>
      </c>
      <c r="AJ185" s="4" t="s">
        <v>210</v>
      </c>
      <c r="AK185" s="4" t="s">
        <v>92</v>
      </c>
    </row>
    <row r="186" spans="1:37">
      <c r="A186" s="25">
        <v>131</v>
      </c>
      <c r="B186" s="26" t="s">
        <v>204</v>
      </c>
      <c r="C186" s="27" t="s">
        <v>510</v>
      </c>
      <c r="D186" s="28" t="s">
        <v>511</v>
      </c>
      <c r="E186" s="29">
        <v>2</v>
      </c>
      <c r="F186" s="30" t="s">
        <v>129</v>
      </c>
      <c r="H186" s="31">
        <f>ROUND(E186*G186,2)</f>
        <v>0</v>
      </c>
      <c r="J186" s="31">
        <f>ROUND(E186*G186,2)</f>
        <v>0</v>
      </c>
      <c r="K186" s="32">
        <v>1E-4</v>
      </c>
      <c r="L186" s="32">
        <f>E186*K186</f>
        <v>2.0000000000000001E-4</v>
      </c>
      <c r="N186" s="29">
        <f>E186*M186</f>
        <v>0</v>
      </c>
      <c r="P186" s="30" t="s">
        <v>88</v>
      </c>
      <c r="V186" s="33" t="s">
        <v>207</v>
      </c>
      <c r="X186" s="27" t="s">
        <v>512</v>
      </c>
      <c r="Y186" s="27" t="s">
        <v>510</v>
      </c>
      <c r="Z186" s="30" t="s">
        <v>209</v>
      </c>
      <c r="AJ186" s="4" t="s">
        <v>210</v>
      </c>
      <c r="AK186" s="4" t="s">
        <v>92</v>
      </c>
    </row>
    <row r="187" spans="1:37" ht="25.5">
      <c r="A187" s="25">
        <v>132</v>
      </c>
      <c r="B187" s="26" t="s">
        <v>204</v>
      </c>
      <c r="C187" s="27" t="s">
        <v>513</v>
      </c>
      <c r="D187" s="28" t="s">
        <v>514</v>
      </c>
      <c r="E187" s="29">
        <v>3</v>
      </c>
      <c r="F187" s="30" t="s">
        <v>324</v>
      </c>
      <c r="H187" s="31">
        <f>ROUND(E187*G187,2)</f>
        <v>0</v>
      </c>
      <c r="J187" s="31">
        <f>ROUND(E187*G187,2)</f>
        <v>0</v>
      </c>
      <c r="K187" s="32">
        <v>2.6199999999999999E-3</v>
      </c>
      <c r="L187" s="32">
        <f>E187*K187</f>
        <v>7.8599999999999989E-3</v>
      </c>
      <c r="N187" s="29">
        <f>E187*M187</f>
        <v>0</v>
      </c>
      <c r="P187" s="30" t="s">
        <v>88</v>
      </c>
      <c r="V187" s="33" t="s">
        <v>207</v>
      </c>
      <c r="X187" s="27" t="s">
        <v>515</v>
      </c>
      <c r="Y187" s="27" t="s">
        <v>513</v>
      </c>
      <c r="Z187" s="30" t="s">
        <v>209</v>
      </c>
      <c r="AJ187" s="4" t="s">
        <v>210</v>
      </c>
      <c r="AK187" s="4" t="s">
        <v>92</v>
      </c>
    </row>
    <row r="188" spans="1:37">
      <c r="A188" s="25">
        <v>133</v>
      </c>
      <c r="B188" s="26" t="s">
        <v>204</v>
      </c>
      <c r="C188" s="27" t="s">
        <v>516</v>
      </c>
      <c r="D188" s="28" t="s">
        <v>517</v>
      </c>
      <c r="E188" s="29">
        <v>3</v>
      </c>
      <c r="F188" s="30" t="s">
        <v>324</v>
      </c>
      <c r="H188" s="31">
        <f>ROUND(E188*G188,2)</f>
        <v>0</v>
      </c>
      <c r="J188" s="31">
        <f>ROUND(E188*G188,2)</f>
        <v>0</v>
      </c>
      <c r="K188" s="32">
        <v>2.6199999999999999E-3</v>
      </c>
      <c r="L188" s="32">
        <f>E188*K188</f>
        <v>7.8599999999999989E-3</v>
      </c>
      <c r="N188" s="29">
        <f>E188*M188</f>
        <v>0</v>
      </c>
      <c r="P188" s="30" t="s">
        <v>88</v>
      </c>
      <c r="V188" s="33" t="s">
        <v>207</v>
      </c>
      <c r="X188" s="27" t="s">
        <v>518</v>
      </c>
      <c r="Y188" s="27" t="s">
        <v>516</v>
      </c>
      <c r="Z188" s="30" t="s">
        <v>209</v>
      </c>
      <c r="AJ188" s="4" t="s">
        <v>210</v>
      </c>
      <c r="AK188" s="4" t="s">
        <v>92</v>
      </c>
    </row>
    <row r="189" spans="1:37">
      <c r="A189" s="25">
        <v>134</v>
      </c>
      <c r="B189" s="26" t="s">
        <v>204</v>
      </c>
      <c r="C189" s="27" t="s">
        <v>519</v>
      </c>
      <c r="D189" s="28" t="s">
        <v>520</v>
      </c>
      <c r="E189" s="29">
        <v>8</v>
      </c>
      <c r="F189" s="30" t="s">
        <v>324</v>
      </c>
      <c r="H189" s="31">
        <f>ROUND(E189*G189,2)</f>
        <v>0</v>
      </c>
      <c r="J189" s="31">
        <f>ROUND(E189*G189,2)</f>
        <v>0</v>
      </c>
      <c r="K189" s="32">
        <v>4.0000000000000003E-5</v>
      </c>
      <c r="L189" s="32">
        <f>E189*K189</f>
        <v>3.2000000000000003E-4</v>
      </c>
      <c r="N189" s="29">
        <f>E189*M189</f>
        <v>0</v>
      </c>
      <c r="P189" s="30" t="s">
        <v>88</v>
      </c>
      <c r="V189" s="33" t="s">
        <v>207</v>
      </c>
      <c r="X189" s="27" t="s">
        <v>519</v>
      </c>
      <c r="Y189" s="27" t="s">
        <v>519</v>
      </c>
      <c r="Z189" s="30" t="s">
        <v>209</v>
      </c>
      <c r="AJ189" s="4" t="s">
        <v>210</v>
      </c>
      <c r="AK189" s="4" t="s">
        <v>92</v>
      </c>
    </row>
    <row r="190" spans="1:37">
      <c r="A190" s="25">
        <v>135</v>
      </c>
      <c r="B190" s="26" t="s">
        <v>204</v>
      </c>
      <c r="C190" s="27" t="s">
        <v>521</v>
      </c>
      <c r="D190" s="28" t="s">
        <v>522</v>
      </c>
      <c r="E190" s="29">
        <v>2</v>
      </c>
      <c r="F190" s="30" t="s">
        <v>324</v>
      </c>
      <c r="H190" s="31">
        <f>ROUND(E190*G190,2)</f>
        <v>0</v>
      </c>
      <c r="J190" s="31">
        <f>ROUND(E190*G190,2)</f>
        <v>0</v>
      </c>
      <c r="K190" s="32">
        <v>4.0000000000000003E-5</v>
      </c>
      <c r="L190" s="32">
        <f>E190*K190</f>
        <v>8.0000000000000007E-5</v>
      </c>
      <c r="N190" s="29">
        <f>E190*M190</f>
        <v>0</v>
      </c>
      <c r="P190" s="30" t="s">
        <v>88</v>
      </c>
      <c r="V190" s="33" t="s">
        <v>207</v>
      </c>
      <c r="X190" s="27" t="s">
        <v>521</v>
      </c>
      <c r="Y190" s="27" t="s">
        <v>521</v>
      </c>
      <c r="Z190" s="30" t="s">
        <v>209</v>
      </c>
      <c r="AJ190" s="4" t="s">
        <v>210</v>
      </c>
      <c r="AK190" s="4" t="s">
        <v>92</v>
      </c>
    </row>
    <row r="191" spans="1:37">
      <c r="A191" s="25">
        <v>136</v>
      </c>
      <c r="B191" s="26" t="s">
        <v>204</v>
      </c>
      <c r="C191" s="27" t="s">
        <v>523</v>
      </c>
      <c r="D191" s="28" t="s">
        <v>524</v>
      </c>
      <c r="E191" s="29">
        <v>10</v>
      </c>
      <c r="F191" s="30" t="s">
        <v>324</v>
      </c>
      <c r="H191" s="31">
        <f>ROUND(E191*G191,2)</f>
        <v>0</v>
      </c>
      <c r="J191" s="31">
        <f>ROUND(E191*G191,2)</f>
        <v>0</v>
      </c>
      <c r="K191" s="32">
        <v>4.0000000000000003E-5</v>
      </c>
      <c r="L191" s="32">
        <f>E191*K191</f>
        <v>4.0000000000000002E-4</v>
      </c>
      <c r="N191" s="29">
        <f>E191*M191</f>
        <v>0</v>
      </c>
      <c r="P191" s="30" t="s">
        <v>88</v>
      </c>
      <c r="V191" s="33" t="s">
        <v>207</v>
      </c>
      <c r="X191" s="27" t="s">
        <v>525</v>
      </c>
      <c r="Y191" s="27" t="s">
        <v>523</v>
      </c>
      <c r="Z191" s="30" t="s">
        <v>209</v>
      </c>
      <c r="AJ191" s="4" t="s">
        <v>210</v>
      </c>
      <c r="AK191" s="4" t="s">
        <v>92</v>
      </c>
    </row>
    <row r="192" spans="1:37">
      <c r="A192" s="25">
        <v>137</v>
      </c>
      <c r="B192" s="26" t="s">
        <v>204</v>
      </c>
      <c r="C192" s="27" t="s">
        <v>526</v>
      </c>
      <c r="D192" s="28" t="s">
        <v>527</v>
      </c>
      <c r="E192" s="29">
        <v>2</v>
      </c>
      <c r="F192" s="30" t="s">
        <v>324</v>
      </c>
      <c r="H192" s="31">
        <f>ROUND(E192*G192,2)</f>
        <v>0</v>
      </c>
      <c r="J192" s="31">
        <f>ROUND(E192*G192,2)</f>
        <v>0</v>
      </c>
      <c r="L192" s="32">
        <f>E192*K192</f>
        <v>0</v>
      </c>
      <c r="M192" s="29">
        <v>1E-3</v>
      </c>
      <c r="N192" s="29">
        <f>E192*M192</f>
        <v>2E-3</v>
      </c>
      <c r="P192" s="30" t="s">
        <v>88</v>
      </c>
      <c r="V192" s="33" t="s">
        <v>207</v>
      </c>
      <c r="X192" s="27" t="s">
        <v>528</v>
      </c>
      <c r="Y192" s="27" t="s">
        <v>526</v>
      </c>
      <c r="Z192" s="30" t="s">
        <v>209</v>
      </c>
      <c r="AJ192" s="4" t="s">
        <v>210</v>
      </c>
      <c r="AK192" s="4" t="s">
        <v>92</v>
      </c>
    </row>
    <row r="193" spans="1:37">
      <c r="A193" s="25">
        <v>138</v>
      </c>
      <c r="B193" s="26" t="s">
        <v>204</v>
      </c>
      <c r="C193" s="27" t="s">
        <v>529</v>
      </c>
      <c r="D193" s="28" t="s">
        <v>530</v>
      </c>
      <c r="E193" s="29">
        <v>9</v>
      </c>
      <c r="F193" s="30" t="s">
        <v>324</v>
      </c>
      <c r="H193" s="31">
        <f>ROUND(E193*G193,2)</f>
        <v>0</v>
      </c>
      <c r="J193" s="31">
        <f>ROUND(E193*G193,2)</f>
        <v>0</v>
      </c>
      <c r="L193" s="32">
        <f>E193*K193</f>
        <v>0</v>
      </c>
      <c r="N193" s="29">
        <f>E193*M193</f>
        <v>0</v>
      </c>
      <c r="P193" s="30" t="s">
        <v>88</v>
      </c>
      <c r="V193" s="33" t="s">
        <v>207</v>
      </c>
      <c r="X193" s="27" t="s">
        <v>531</v>
      </c>
      <c r="Y193" s="27" t="s">
        <v>529</v>
      </c>
      <c r="Z193" s="30" t="s">
        <v>209</v>
      </c>
      <c r="AJ193" s="4" t="s">
        <v>210</v>
      </c>
      <c r="AK193" s="4" t="s">
        <v>92</v>
      </c>
    </row>
    <row r="194" spans="1:37">
      <c r="A194" s="25">
        <v>139</v>
      </c>
      <c r="B194" s="26" t="s">
        <v>204</v>
      </c>
      <c r="C194" s="27" t="s">
        <v>532</v>
      </c>
      <c r="D194" s="28" t="s">
        <v>533</v>
      </c>
      <c r="E194" s="29">
        <v>2</v>
      </c>
      <c r="F194" s="30" t="s">
        <v>129</v>
      </c>
      <c r="H194" s="31">
        <f>ROUND(E194*G194,2)</f>
        <v>0</v>
      </c>
      <c r="J194" s="31">
        <f>ROUND(E194*G194,2)</f>
        <v>0</v>
      </c>
      <c r="K194" s="32">
        <v>1.8400000000000001E-3</v>
      </c>
      <c r="L194" s="32">
        <f>E194*K194</f>
        <v>3.6800000000000001E-3</v>
      </c>
      <c r="N194" s="29">
        <f>E194*M194</f>
        <v>0</v>
      </c>
      <c r="P194" s="30" t="s">
        <v>88</v>
      </c>
      <c r="V194" s="33" t="s">
        <v>207</v>
      </c>
      <c r="X194" s="27" t="s">
        <v>534</v>
      </c>
      <c r="Y194" s="27" t="s">
        <v>532</v>
      </c>
      <c r="Z194" s="30" t="s">
        <v>209</v>
      </c>
      <c r="AJ194" s="4" t="s">
        <v>210</v>
      </c>
      <c r="AK194" s="4" t="s">
        <v>92</v>
      </c>
    </row>
    <row r="195" spans="1:37" ht="25.5">
      <c r="A195" s="25">
        <v>140</v>
      </c>
      <c r="B195" s="26" t="s">
        <v>204</v>
      </c>
      <c r="C195" s="27" t="s">
        <v>535</v>
      </c>
      <c r="D195" s="28" t="s">
        <v>536</v>
      </c>
      <c r="E195" s="29">
        <v>3</v>
      </c>
      <c r="F195" s="30" t="s">
        <v>129</v>
      </c>
      <c r="H195" s="31">
        <f>ROUND(E195*G195,2)</f>
        <v>0</v>
      </c>
      <c r="J195" s="31">
        <f>ROUND(E195*G195,2)</f>
        <v>0</v>
      </c>
      <c r="L195" s="32">
        <f>E195*K195</f>
        <v>0</v>
      </c>
      <c r="N195" s="29">
        <f>E195*M195</f>
        <v>0</v>
      </c>
      <c r="P195" s="30" t="s">
        <v>88</v>
      </c>
      <c r="V195" s="33" t="s">
        <v>207</v>
      </c>
      <c r="X195" s="27" t="s">
        <v>537</v>
      </c>
      <c r="Y195" s="27" t="s">
        <v>535</v>
      </c>
      <c r="Z195" s="30" t="s">
        <v>209</v>
      </c>
      <c r="AJ195" s="4" t="s">
        <v>210</v>
      </c>
      <c r="AK195" s="4" t="s">
        <v>92</v>
      </c>
    </row>
    <row r="196" spans="1:37">
      <c r="A196" s="25">
        <v>141</v>
      </c>
      <c r="B196" s="26" t="s">
        <v>204</v>
      </c>
      <c r="C196" s="27" t="s">
        <v>538</v>
      </c>
      <c r="D196" s="28" t="s">
        <v>539</v>
      </c>
      <c r="E196" s="29">
        <v>9</v>
      </c>
      <c r="F196" s="30" t="s">
        <v>324</v>
      </c>
      <c r="H196" s="31">
        <f>ROUND(E196*G196,2)</f>
        <v>0</v>
      </c>
      <c r="J196" s="31">
        <f>ROUND(E196*G196,2)</f>
        <v>0</v>
      </c>
      <c r="K196" s="32">
        <v>3.4000000000000002E-4</v>
      </c>
      <c r="L196" s="32">
        <f>E196*K196</f>
        <v>3.0600000000000002E-3</v>
      </c>
      <c r="N196" s="29">
        <f>E196*M196</f>
        <v>0</v>
      </c>
      <c r="P196" s="30" t="s">
        <v>88</v>
      </c>
      <c r="V196" s="33" t="s">
        <v>207</v>
      </c>
      <c r="X196" s="27" t="s">
        <v>540</v>
      </c>
      <c r="Y196" s="27" t="s">
        <v>538</v>
      </c>
      <c r="Z196" s="30" t="s">
        <v>209</v>
      </c>
      <c r="AJ196" s="4" t="s">
        <v>210</v>
      </c>
      <c r="AK196" s="4" t="s">
        <v>92</v>
      </c>
    </row>
    <row r="197" spans="1:37">
      <c r="A197" s="25">
        <v>142</v>
      </c>
      <c r="B197" s="26" t="s">
        <v>204</v>
      </c>
      <c r="C197" s="27" t="s">
        <v>541</v>
      </c>
      <c r="D197" s="28" t="s">
        <v>542</v>
      </c>
      <c r="E197" s="29">
        <v>2</v>
      </c>
      <c r="F197" s="30" t="s">
        <v>129</v>
      </c>
      <c r="H197" s="31">
        <f>ROUND(E197*G197,2)</f>
        <v>0</v>
      </c>
      <c r="J197" s="31">
        <f>ROUND(E197*G197,2)</f>
        <v>0</v>
      </c>
      <c r="L197" s="32">
        <f>E197*K197</f>
        <v>0</v>
      </c>
      <c r="N197" s="29">
        <f>E197*M197</f>
        <v>0</v>
      </c>
      <c r="P197" s="30" t="s">
        <v>88</v>
      </c>
      <c r="V197" s="33" t="s">
        <v>207</v>
      </c>
      <c r="X197" s="27" t="s">
        <v>543</v>
      </c>
      <c r="Y197" s="27" t="s">
        <v>541</v>
      </c>
      <c r="Z197" s="30" t="s">
        <v>209</v>
      </c>
      <c r="AJ197" s="4" t="s">
        <v>210</v>
      </c>
      <c r="AK197" s="4" t="s">
        <v>92</v>
      </c>
    </row>
    <row r="198" spans="1:37" ht="25.5">
      <c r="A198" s="25">
        <v>143</v>
      </c>
      <c r="B198" s="26" t="s">
        <v>204</v>
      </c>
      <c r="C198" s="27" t="s">
        <v>544</v>
      </c>
      <c r="D198" s="28" t="s">
        <v>545</v>
      </c>
      <c r="E198" s="29">
        <v>4</v>
      </c>
      <c r="F198" s="30" t="s">
        <v>129</v>
      </c>
      <c r="H198" s="31">
        <f>ROUND(E198*G198,2)</f>
        <v>0</v>
      </c>
      <c r="J198" s="31">
        <f>ROUND(E198*G198,2)</f>
        <v>0</v>
      </c>
      <c r="K198" s="32">
        <v>8.0000000000000007E-5</v>
      </c>
      <c r="L198" s="32">
        <f>E198*K198</f>
        <v>3.2000000000000003E-4</v>
      </c>
      <c r="N198" s="29">
        <f>E198*M198</f>
        <v>0</v>
      </c>
      <c r="P198" s="30" t="s">
        <v>88</v>
      </c>
      <c r="V198" s="33" t="s">
        <v>207</v>
      </c>
      <c r="X198" s="27" t="s">
        <v>544</v>
      </c>
      <c r="Y198" s="27" t="s">
        <v>544</v>
      </c>
      <c r="Z198" s="30" t="s">
        <v>209</v>
      </c>
      <c r="AJ198" s="4" t="s">
        <v>210</v>
      </c>
      <c r="AK198" s="4" t="s">
        <v>92</v>
      </c>
    </row>
    <row r="199" spans="1:37">
      <c r="A199" s="25">
        <v>144</v>
      </c>
      <c r="B199" s="26" t="s">
        <v>204</v>
      </c>
      <c r="C199" s="27" t="s">
        <v>546</v>
      </c>
      <c r="D199" s="28" t="s">
        <v>547</v>
      </c>
      <c r="E199" s="29">
        <v>3</v>
      </c>
      <c r="F199" s="30" t="s">
        <v>129</v>
      </c>
      <c r="H199" s="31">
        <f>ROUND(E199*G199,2)</f>
        <v>0</v>
      </c>
      <c r="J199" s="31">
        <f>ROUND(E199*G199,2)</f>
        <v>0</v>
      </c>
      <c r="K199" s="32">
        <v>8.0000000000000007E-5</v>
      </c>
      <c r="L199" s="32">
        <f>E199*K199</f>
        <v>2.4000000000000003E-4</v>
      </c>
      <c r="N199" s="29">
        <f>E199*M199</f>
        <v>0</v>
      </c>
      <c r="P199" s="30" t="s">
        <v>88</v>
      </c>
      <c r="V199" s="33" t="s">
        <v>207</v>
      </c>
      <c r="X199" s="27" t="s">
        <v>546</v>
      </c>
      <c r="Y199" s="27" t="s">
        <v>546</v>
      </c>
      <c r="Z199" s="30" t="s">
        <v>209</v>
      </c>
      <c r="AJ199" s="4" t="s">
        <v>210</v>
      </c>
      <c r="AK199" s="4" t="s">
        <v>92</v>
      </c>
    </row>
    <row r="200" spans="1:37">
      <c r="A200" s="25">
        <v>145</v>
      </c>
      <c r="B200" s="26" t="s">
        <v>204</v>
      </c>
      <c r="C200" s="27" t="s">
        <v>548</v>
      </c>
      <c r="D200" s="28" t="s">
        <v>549</v>
      </c>
      <c r="E200" s="29">
        <v>3</v>
      </c>
      <c r="F200" s="30" t="s">
        <v>129</v>
      </c>
      <c r="H200" s="31">
        <f>ROUND(E200*G200,2)</f>
        <v>0</v>
      </c>
      <c r="J200" s="31">
        <f>ROUND(E200*G200,2)</f>
        <v>0</v>
      </c>
      <c r="K200" s="32">
        <v>8.0000000000000007E-5</v>
      </c>
      <c r="L200" s="32">
        <f>E200*K200</f>
        <v>2.4000000000000003E-4</v>
      </c>
      <c r="N200" s="29">
        <f>E200*M200</f>
        <v>0</v>
      </c>
      <c r="P200" s="30" t="s">
        <v>88</v>
      </c>
      <c r="V200" s="33" t="s">
        <v>207</v>
      </c>
      <c r="X200" s="27" t="s">
        <v>548</v>
      </c>
      <c r="Y200" s="27" t="s">
        <v>548</v>
      </c>
      <c r="Z200" s="30" t="s">
        <v>209</v>
      </c>
      <c r="AJ200" s="4" t="s">
        <v>210</v>
      </c>
      <c r="AK200" s="4" t="s">
        <v>92</v>
      </c>
    </row>
    <row r="201" spans="1:37" ht="25.5">
      <c r="A201" s="25">
        <v>146</v>
      </c>
      <c r="B201" s="26" t="s">
        <v>204</v>
      </c>
      <c r="C201" s="27" t="s">
        <v>550</v>
      </c>
      <c r="D201" s="28" t="s">
        <v>551</v>
      </c>
      <c r="E201" s="29">
        <v>1</v>
      </c>
      <c r="F201" s="30" t="s">
        <v>129</v>
      </c>
      <c r="H201" s="31">
        <f>ROUND(E201*G201,2)</f>
        <v>0</v>
      </c>
      <c r="J201" s="31">
        <f>ROUND(E201*G201,2)</f>
        <v>0</v>
      </c>
      <c r="K201" s="32">
        <v>8.0000000000000007E-5</v>
      </c>
      <c r="L201" s="32">
        <f>E201*K201</f>
        <v>8.0000000000000007E-5</v>
      </c>
      <c r="N201" s="29">
        <f>E201*M201</f>
        <v>0</v>
      </c>
      <c r="P201" s="30" t="s">
        <v>88</v>
      </c>
      <c r="V201" s="33" t="s">
        <v>207</v>
      </c>
      <c r="X201" s="27" t="s">
        <v>550</v>
      </c>
      <c r="Y201" s="27" t="s">
        <v>550</v>
      </c>
      <c r="Z201" s="30" t="s">
        <v>209</v>
      </c>
      <c r="AJ201" s="4" t="s">
        <v>210</v>
      </c>
      <c r="AK201" s="4" t="s">
        <v>92</v>
      </c>
    </row>
    <row r="202" spans="1:37" ht="25.5">
      <c r="A202" s="25">
        <v>147</v>
      </c>
      <c r="B202" s="26" t="s">
        <v>204</v>
      </c>
      <c r="C202" s="27" t="s">
        <v>552</v>
      </c>
      <c r="D202" s="28" t="s">
        <v>553</v>
      </c>
      <c r="E202" s="29">
        <v>2</v>
      </c>
      <c r="F202" s="30" t="s">
        <v>129</v>
      </c>
      <c r="H202" s="31">
        <f>ROUND(E202*G202,2)</f>
        <v>0</v>
      </c>
      <c r="J202" s="31">
        <f>ROUND(E202*G202,2)</f>
        <v>0</v>
      </c>
      <c r="K202" s="32">
        <v>8.0000000000000007E-5</v>
      </c>
      <c r="L202" s="32">
        <f>E202*K202</f>
        <v>1.6000000000000001E-4</v>
      </c>
      <c r="N202" s="29">
        <f>E202*M202</f>
        <v>0</v>
      </c>
      <c r="P202" s="30" t="s">
        <v>88</v>
      </c>
      <c r="V202" s="33" t="s">
        <v>207</v>
      </c>
      <c r="X202" s="27" t="s">
        <v>552</v>
      </c>
      <c r="Y202" s="27" t="s">
        <v>552</v>
      </c>
      <c r="Z202" s="30" t="s">
        <v>209</v>
      </c>
      <c r="AJ202" s="4" t="s">
        <v>210</v>
      </c>
      <c r="AK202" s="4" t="s">
        <v>92</v>
      </c>
    </row>
    <row r="203" spans="1:37" ht="38.25">
      <c r="A203" s="25">
        <v>148</v>
      </c>
      <c r="B203" s="26" t="s">
        <v>204</v>
      </c>
      <c r="C203" s="27" t="s">
        <v>554</v>
      </c>
      <c r="D203" s="28" t="s">
        <v>555</v>
      </c>
      <c r="E203" s="29">
        <v>2</v>
      </c>
      <c r="F203" s="30" t="s">
        <v>129</v>
      </c>
      <c r="H203" s="31">
        <f>ROUND(E203*G203,2)</f>
        <v>0</v>
      </c>
      <c r="J203" s="31">
        <f>ROUND(E203*G203,2)</f>
        <v>0</v>
      </c>
      <c r="K203" s="32">
        <v>8.0000000000000007E-5</v>
      </c>
      <c r="L203" s="32">
        <f>E203*K203</f>
        <v>1.6000000000000001E-4</v>
      </c>
      <c r="N203" s="29">
        <f>E203*M203</f>
        <v>0</v>
      </c>
      <c r="P203" s="30" t="s">
        <v>88</v>
      </c>
      <c r="V203" s="33" t="s">
        <v>207</v>
      </c>
      <c r="X203" s="27" t="s">
        <v>554</v>
      </c>
      <c r="Y203" s="27" t="s">
        <v>554</v>
      </c>
      <c r="Z203" s="30" t="s">
        <v>209</v>
      </c>
      <c r="AJ203" s="4" t="s">
        <v>210</v>
      </c>
      <c r="AK203" s="4" t="s">
        <v>92</v>
      </c>
    </row>
    <row r="204" spans="1:37" ht="25.5">
      <c r="A204" s="25">
        <v>149</v>
      </c>
      <c r="B204" s="26" t="s">
        <v>204</v>
      </c>
      <c r="C204" s="27" t="s">
        <v>556</v>
      </c>
      <c r="D204" s="28" t="s">
        <v>557</v>
      </c>
      <c r="E204" s="29">
        <v>2</v>
      </c>
      <c r="F204" s="30" t="s">
        <v>129</v>
      </c>
      <c r="H204" s="31">
        <f>ROUND(E204*G204,2)</f>
        <v>0</v>
      </c>
      <c r="J204" s="31">
        <f>ROUND(E204*G204,2)</f>
        <v>0</v>
      </c>
      <c r="L204" s="32">
        <f>E204*K204</f>
        <v>0</v>
      </c>
      <c r="M204" s="29">
        <v>7.0000000000000001E-3</v>
      </c>
      <c r="N204" s="29">
        <f>E204*M204</f>
        <v>1.4E-2</v>
      </c>
      <c r="P204" s="30" t="s">
        <v>88</v>
      </c>
      <c r="V204" s="33" t="s">
        <v>207</v>
      </c>
      <c r="X204" s="27" t="s">
        <v>558</v>
      </c>
      <c r="Y204" s="27" t="s">
        <v>556</v>
      </c>
      <c r="Z204" s="30" t="s">
        <v>209</v>
      </c>
      <c r="AJ204" s="4" t="s">
        <v>210</v>
      </c>
      <c r="AK204" s="4" t="s">
        <v>92</v>
      </c>
    </row>
    <row r="205" spans="1:37">
      <c r="A205" s="25">
        <v>150</v>
      </c>
      <c r="B205" s="26" t="s">
        <v>204</v>
      </c>
      <c r="C205" s="27" t="s">
        <v>559</v>
      </c>
      <c r="D205" s="28" t="s">
        <v>560</v>
      </c>
      <c r="E205" s="29">
        <v>1</v>
      </c>
      <c r="F205" s="30" t="s">
        <v>129</v>
      </c>
      <c r="H205" s="31">
        <f>ROUND(E205*G205,2)</f>
        <v>0</v>
      </c>
      <c r="J205" s="31">
        <f>ROUND(E205*G205,2)</f>
        <v>0</v>
      </c>
      <c r="K205" s="32">
        <v>9.0000000000000006E-5</v>
      </c>
      <c r="L205" s="32">
        <f>E205*K205</f>
        <v>9.0000000000000006E-5</v>
      </c>
      <c r="N205" s="29">
        <f>E205*M205</f>
        <v>0</v>
      </c>
      <c r="P205" s="30" t="s">
        <v>88</v>
      </c>
      <c r="V205" s="33" t="s">
        <v>207</v>
      </c>
      <c r="X205" s="27" t="s">
        <v>561</v>
      </c>
      <c r="Y205" s="27" t="s">
        <v>559</v>
      </c>
      <c r="Z205" s="30" t="s">
        <v>209</v>
      </c>
      <c r="AJ205" s="4" t="s">
        <v>210</v>
      </c>
      <c r="AK205" s="4" t="s">
        <v>92</v>
      </c>
    </row>
    <row r="206" spans="1:37">
      <c r="A206" s="25">
        <v>151</v>
      </c>
      <c r="B206" s="26" t="s">
        <v>204</v>
      </c>
      <c r="C206" s="27" t="s">
        <v>562</v>
      </c>
      <c r="D206" s="28" t="s">
        <v>563</v>
      </c>
      <c r="E206" s="29">
        <v>9</v>
      </c>
      <c r="F206" s="30" t="s">
        <v>129</v>
      </c>
      <c r="H206" s="31">
        <f>ROUND(E206*G206,2)</f>
        <v>0</v>
      </c>
      <c r="J206" s="31">
        <f>ROUND(E206*G206,2)</f>
        <v>0</v>
      </c>
      <c r="K206" s="32">
        <v>9.0000000000000006E-5</v>
      </c>
      <c r="L206" s="32">
        <f>E206*K206</f>
        <v>8.1000000000000006E-4</v>
      </c>
      <c r="N206" s="29">
        <f>E206*M206</f>
        <v>0</v>
      </c>
      <c r="P206" s="30" t="s">
        <v>88</v>
      </c>
      <c r="V206" s="33" t="s">
        <v>207</v>
      </c>
      <c r="X206" s="27" t="s">
        <v>564</v>
      </c>
      <c r="Y206" s="27" t="s">
        <v>562</v>
      </c>
      <c r="Z206" s="30" t="s">
        <v>209</v>
      </c>
      <c r="AJ206" s="4" t="s">
        <v>210</v>
      </c>
      <c r="AK206" s="4" t="s">
        <v>92</v>
      </c>
    </row>
    <row r="207" spans="1:37">
      <c r="A207" s="25">
        <v>152</v>
      </c>
      <c r="B207" s="26" t="s">
        <v>204</v>
      </c>
      <c r="C207" s="27" t="s">
        <v>565</v>
      </c>
      <c r="D207" s="28" t="s">
        <v>566</v>
      </c>
      <c r="E207" s="29">
        <v>1</v>
      </c>
      <c r="F207" s="30" t="s">
        <v>129</v>
      </c>
      <c r="H207" s="31">
        <f>ROUND(E207*G207,2)</f>
        <v>0</v>
      </c>
      <c r="J207" s="31">
        <f>ROUND(E207*G207,2)</f>
        <v>0</v>
      </c>
      <c r="K207" s="32">
        <v>9.0000000000000006E-5</v>
      </c>
      <c r="L207" s="32">
        <f>E207*K207</f>
        <v>9.0000000000000006E-5</v>
      </c>
      <c r="N207" s="29">
        <f>E207*M207</f>
        <v>0</v>
      </c>
      <c r="P207" s="30" t="s">
        <v>88</v>
      </c>
      <c r="V207" s="33" t="s">
        <v>207</v>
      </c>
      <c r="X207" s="27" t="s">
        <v>567</v>
      </c>
      <c r="Y207" s="27" t="s">
        <v>565</v>
      </c>
      <c r="Z207" s="30" t="s">
        <v>209</v>
      </c>
      <c r="AJ207" s="4" t="s">
        <v>210</v>
      </c>
      <c r="AK207" s="4" t="s">
        <v>92</v>
      </c>
    </row>
    <row r="208" spans="1:37">
      <c r="A208" s="25">
        <v>153</v>
      </c>
      <c r="B208" s="26" t="s">
        <v>204</v>
      </c>
      <c r="C208" s="27" t="s">
        <v>568</v>
      </c>
      <c r="D208" s="28" t="s">
        <v>569</v>
      </c>
      <c r="E208" s="29">
        <v>1</v>
      </c>
      <c r="F208" s="30" t="s">
        <v>129</v>
      </c>
      <c r="H208" s="31">
        <f>ROUND(E208*G208,2)</f>
        <v>0</v>
      </c>
      <c r="J208" s="31">
        <f>ROUND(E208*G208,2)</f>
        <v>0</v>
      </c>
      <c r="K208" s="32">
        <v>9.0000000000000006E-5</v>
      </c>
      <c r="L208" s="32">
        <f>E208*K208</f>
        <v>9.0000000000000006E-5</v>
      </c>
      <c r="N208" s="29">
        <f>E208*M208</f>
        <v>0</v>
      </c>
      <c r="P208" s="30" t="s">
        <v>88</v>
      </c>
      <c r="V208" s="33" t="s">
        <v>207</v>
      </c>
      <c r="X208" s="27" t="s">
        <v>570</v>
      </c>
      <c r="Y208" s="27" t="s">
        <v>568</v>
      </c>
      <c r="Z208" s="30" t="s">
        <v>209</v>
      </c>
      <c r="AJ208" s="4" t="s">
        <v>210</v>
      </c>
      <c r="AK208" s="4" t="s">
        <v>92</v>
      </c>
    </row>
    <row r="209" spans="1:37">
      <c r="A209" s="25">
        <v>154</v>
      </c>
      <c r="B209" s="26" t="s">
        <v>204</v>
      </c>
      <c r="C209" s="27" t="s">
        <v>571</v>
      </c>
      <c r="D209" s="28" t="s">
        <v>572</v>
      </c>
      <c r="E209" s="29">
        <v>1</v>
      </c>
      <c r="F209" s="30" t="s">
        <v>129</v>
      </c>
      <c r="H209" s="31">
        <f>ROUND(E209*G209,2)</f>
        <v>0</v>
      </c>
      <c r="J209" s="31">
        <f>ROUND(E209*G209,2)</f>
        <v>0</v>
      </c>
      <c r="K209" s="32">
        <v>9.0000000000000006E-5</v>
      </c>
      <c r="L209" s="32">
        <f>E209*K209</f>
        <v>9.0000000000000006E-5</v>
      </c>
      <c r="N209" s="29">
        <f>E209*M209</f>
        <v>0</v>
      </c>
      <c r="P209" s="30" t="s">
        <v>88</v>
      </c>
      <c r="V209" s="33" t="s">
        <v>207</v>
      </c>
      <c r="X209" s="27" t="s">
        <v>573</v>
      </c>
      <c r="Y209" s="27" t="s">
        <v>571</v>
      </c>
      <c r="Z209" s="30" t="s">
        <v>209</v>
      </c>
      <c r="AJ209" s="4" t="s">
        <v>210</v>
      </c>
      <c r="AK209" s="4" t="s">
        <v>92</v>
      </c>
    </row>
    <row r="210" spans="1:37">
      <c r="A210" s="25">
        <v>155</v>
      </c>
      <c r="B210" s="26" t="s">
        <v>204</v>
      </c>
      <c r="C210" s="27" t="s">
        <v>574</v>
      </c>
      <c r="D210" s="28" t="s">
        <v>575</v>
      </c>
      <c r="E210" s="29">
        <v>3</v>
      </c>
      <c r="F210" s="30" t="s">
        <v>129</v>
      </c>
      <c r="H210" s="31">
        <f>ROUND(E210*G210,2)</f>
        <v>0</v>
      </c>
      <c r="J210" s="31">
        <f>ROUND(E210*G210,2)</f>
        <v>0</v>
      </c>
      <c r="K210" s="32">
        <v>9.0000000000000006E-5</v>
      </c>
      <c r="L210" s="32">
        <f>E210*K210</f>
        <v>2.7E-4</v>
      </c>
      <c r="N210" s="29">
        <f>E210*M210</f>
        <v>0</v>
      </c>
      <c r="P210" s="30" t="s">
        <v>88</v>
      </c>
      <c r="V210" s="33" t="s">
        <v>207</v>
      </c>
      <c r="X210" s="27" t="s">
        <v>576</v>
      </c>
      <c r="Y210" s="27" t="s">
        <v>574</v>
      </c>
      <c r="Z210" s="30" t="s">
        <v>209</v>
      </c>
      <c r="AJ210" s="4" t="s">
        <v>210</v>
      </c>
      <c r="AK210" s="4" t="s">
        <v>92</v>
      </c>
    </row>
    <row r="211" spans="1:37" ht="25.5">
      <c r="A211" s="25">
        <v>156</v>
      </c>
      <c r="B211" s="26" t="s">
        <v>204</v>
      </c>
      <c r="C211" s="27" t="s">
        <v>577</v>
      </c>
      <c r="D211" s="28" t="s">
        <v>578</v>
      </c>
      <c r="F211" s="30" t="s">
        <v>55</v>
      </c>
      <c r="H211" s="31">
        <f>ROUND(E211*G211,2)</f>
        <v>0</v>
      </c>
      <c r="J211" s="31">
        <f>ROUND(E211*G211,2)</f>
        <v>0</v>
      </c>
      <c r="L211" s="32">
        <f>E211*K211</f>
        <v>0</v>
      </c>
      <c r="N211" s="29">
        <f>E211*M211</f>
        <v>0</v>
      </c>
      <c r="P211" s="30" t="s">
        <v>88</v>
      </c>
      <c r="V211" s="33" t="s">
        <v>207</v>
      </c>
      <c r="X211" s="27" t="s">
        <v>579</v>
      </c>
      <c r="Y211" s="27" t="s">
        <v>577</v>
      </c>
      <c r="Z211" s="30" t="s">
        <v>313</v>
      </c>
      <c r="AJ211" s="4" t="s">
        <v>210</v>
      </c>
      <c r="AK211" s="4" t="s">
        <v>92</v>
      </c>
    </row>
    <row r="212" spans="1:37">
      <c r="D212" s="73" t="s">
        <v>580</v>
      </c>
      <c r="E212" s="74">
        <f>J212</f>
        <v>0</v>
      </c>
      <c r="H212" s="74">
        <f>SUM(H151:H211)</f>
        <v>0</v>
      </c>
      <c r="I212" s="74">
        <f>SUM(I151:I211)</f>
        <v>0</v>
      </c>
      <c r="J212" s="74">
        <f>SUM(J151:J211)</f>
        <v>0</v>
      </c>
      <c r="L212" s="75">
        <f>SUM(L151:L211)</f>
        <v>0.45225999999999988</v>
      </c>
      <c r="N212" s="76">
        <f>SUM(N151:N211)</f>
        <v>0.43800000000000006</v>
      </c>
      <c r="W212" s="34">
        <f>SUM(W151:W211)</f>
        <v>0</v>
      </c>
    </row>
    <row r="214" spans="1:37">
      <c r="B214" s="27" t="s">
        <v>581</v>
      </c>
    </row>
    <row r="215" spans="1:37" ht="25.5">
      <c r="A215" s="25">
        <v>157</v>
      </c>
      <c r="B215" s="26" t="s">
        <v>582</v>
      </c>
      <c r="C215" s="27" t="s">
        <v>583</v>
      </c>
      <c r="D215" s="28" t="s">
        <v>584</v>
      </c>
      <c r="E215" s="29">
        <v>214</v>
      </c>
      <c r="F215" s="30" t="s">
        <v>585</v>
      </c>
      <c r="H215" s="31">
        <f>ROUND(E215*G215,2)</f>
        <v>0</v>
      </c>
      <c r="J215" s="31">
        <f>ROUND(E215*G215,2)</f>
        <v>0</v>
      </c>
      <c r="K215" s="32">
        <v>6.0000000000000002E-5</v>
      </c>
      <c r="L215" s="32">
        <f>E215*K215</f>
        <v>1.2840000000000001E-2</v>
      </c>
      <c r="N215" s="29">
        <f>E215*M215</f>
        <v>0</v>
      </c>
      <c r="P215" s="30" t="s">
        <v>88</v>
      </c>
      <c r="V215" s="33" t="s">
        <v>207</v>
      </c>
      <c r="X215" s="27" t="s">
        <v>586</v>
      </c>
      <c r="Y215" s="27" t="s">
        <v>583</v>
      </c>
      <c r="Z215" s="30" t="s">
        <v>587</v>
      </c>
      <c r="AJ215" s="4" t="s">
        <v>210</v>
      </c>
      <c r="AK215" s="4" t="s">
        <v>92</v>
      </c>
    </row>
    <row r="216" spans="1:37">
      <c r="A216" s="25">
        <v>158</v>
      </c>
      <c r="B216" s="26" t="s">
        <v>582</v>
      </c>
      <c r="C216" s="27" t="s">
        <v>588</v>
      </c>
      <c r="D216" s="28" t="s">
        <v>589</v>
      </c>
      <c r="E216" s="29">
        <v>44</v>
      </c>
      <c r="F216" s="30" t="s">
        <v>243</v>
      </c>
      <c r="H216" s="31">
        <f>ROUND(E216*G216,2)</f>
        <v>0</v>
      </c>
      <c r="J216" s="31">
        <f>ROUND(E216*G216,2)</f>
        <v>0</v>
      </c>
      <c r="K216" s="32">
        <v>6.0000000000000002E-5</v>
      </c>
      <c r="L216" s="32">
        <f>E216*K216</f>
        <v>2.64E-3</v>
      </c>
      <c r="N216" s="29">
        <f>E216*M216</f>
        <v>0</v>
      </c>
      <c r="P216" s="30" t="s">
        <v>88</v>
      </c>
      <c r="V216" s="33" t="s">
        <v>207</v>
      </c>
      <c r="X216" s="27" t="s">
        <v>588</v>
      </c>
      <c r="Y216" s="27" t="s">
        <v>588</v>
      </c>
      <c r="Z216" s="30" t="s">
        <v>587</v>
      </c>
      <c r="AJ216" s="4" t="s">
        <v>210</v>
      </c>
      <c r="AK216" s="4" t="s">
        <v>92</v>
      </c>
    </row>
    <row r="217" spans="1:37">
      <c r="A217" s="25">
        <v>159</v>
      </c>
      <c r="B217" s="26" t="s">
        <v>582</v>
      </c>
      <c r="C217" s="27" t="s">
        <v>590</v>
      </c>
      <c r="D217" s="28" t="s">
        <v>591</v>
      </c>
      <c r="E217" s="29">
        <v>1</v>
      </c>
      <c r="F217" s="30" t="s">
        <v>243</v>
      </c>
      <c r="H217" s="31">
        <f>ROUND(E217*G217,2)</f>
        <v>0</v>
      </c>
      <c r="J217" s="31">
        <f>ROUND(E217*G217,2)</f>
        <v>0</v>
      </c>
      <c r="K217" s="32">
        <v>6.0000000000000002E-5</v>
      </c>
      <c r="L217" s="32">
        <f>E217*K217</f>
        <v>6.0000000000000002E-5</v>
      </c>
      <c r="N217" s="29">
        <f>E217*M217</f>
        <v>0</v>
      </c>
      <c r="P217" s="30" t="s">
        <v>88</v>
      </c>
      <c r="V217" s="33" t="s">
        <v>207</v>
      </c>
      <c r="X217" s="27" t="s">
        <v>590</v>
      </c>
      <c r="Y217" s="27" t="s">
        <v>590</v>
      </c>
      <c r="Z217" s="30" t="s">
        <v>587</v>
      </c>
      <c r="AJ217" s="4" t="s">
        <v>210</v>
      </c>
      <c r="AK217" s="4" t="s">
        <v>92</v>
      </c>
    </row>
    <row r="218" spans="1:37">
      <c r="A218" s="25">
        <v>160</v>
      </c>
      <c r="B218" s="26" t="s">
        <v>582</v>
      </c>
      <c r="C218" s="27" t="s">
        <v>592</v>
      </c>
      <c r="D218" s="28" t="s">
        <v>593</v>
      </c>
      <c r="E218" s="29">
        <v>32</v>
      </c>
      <c r="F218" s="30" t="s">
        <v>243</v>
      </c>
      <c r="H218" s="31">
        <f>ROUND(E218*G218,2)</f>
        <v>0</v>
      </c>
      <c r="J218" s="31">
        <f>ROUND(E218*G218,2)</f>
        <v>0</v>
      </c>
      <c r="K218" s="32">
        <v>6.0000000000000002E-5</v>
      </c>
      <c r="L218" s="32">
        <f>E218*K218</f>
        <v>1.92E-3</v>
      </c>
      <c r="N218" s="29">
        <f>E218*M218</f>
        <v>0</v>
      </c>
      <c r="P218" s="30" t="s">
        <v>88</v>
      </c>
      <c r="V218" s="33" t="s">
        <v>207</v>
      </c>
      <c r="X218" s="27" t="s">
        <v>592</v>
      </c>
      <c r="Y218" s="27" t="s">
        <v>592</v>
      </c>
      <c r="Z218" s="30" t="s">
        <v>587</v>
      </c>
      <c r="AJ218" s="4" t="s">
        <v>210</v>
      </c>
      <c r="AK218" s="4" t="s">
        <v>92</v>
      </c>
    </row>
    <row r="219" spans="1:37">
      <c r="A219" s="25">
        <v>161</v>
      </c>
      <c r="B219" s="26" t="s">
        <v>582</v>
      </c>
      <c r="C219" s="27" t="s">
        <v>594</v>
      </c>
      <c r="D219" s="28" t="s">
        <v>595</v>
      </c>
      <c r="E219" s="29">
        <v>27</v>
      </c>
      <c r="F219" s="30" t="s">
        <v>243</v>
      </c>
      <c r="H219" s="31">
        <f>ROUND(E219*G219,2)</f>
        <v>0</v>
      </c>
      <c r="J219" s="31">
        <f>ROUND(E219*G219,2)</f>
        <v>0</v>
      </c>
      <c r="K219" s="32">
        <v>6.0000000000000002E-5</v>
      </c>
      <c r="L219" s="32">
        <f>E219*K219</f>
        <v>1.6200000000000001E-3</v>
      </c>
      <c r="N219" s="29">
        <f>E219*M219</f>
        <v>0</v>
      </c>
      <c r="P219" s="30" t="s">
        <v>88</v>
      </c>
      <c r="V219" s="33" t="s">
        <v>207</v>
      </c>
      <c r="X219" s="27" t="s">
        <v>594</v>
      </c>
      <c r="Y219" s="27" t="s">
        <v>594</v>
      </c>
      <c r="Z219" s="30" t="s">
        <v>587</v>
      </c>
      <c r="AJ219" s="4" t="s">
        <v>210</v>
      </c>
      <c r="AK219" s="4" t="s">
        <v>92</v>
      </c>
    </row>
    <row r="220" spans="1:37">
      <c r="A220" s="25">
        <v>162</v>
      </c>
      <c r="B220" s="26" t="s">
        <v>582</v>
      </c>
      <c r="C220" s="27" t="s">
        <v>596</v>
      </c>
      <c r="D220" s="28" t="s">
        <v>597</v>
      </c>
      <c r="E220" s="29">
        <v>8</v>
      </c>
      <c r="F220" s="30" t="s">
        <v>243</v>
      </c>
      <c r="H220" s="31">
        <f>ROUND(E220*G220,2)</f>
        <v>0</v>
      </c>
      <c r="J220" s="31">
        <f>ROUND(E220*G220,2)</f>
        <v>0</v>
      </c>
      <c r="K220" s="32">
        <v>6.0000000000000002E-5</v>
      </c>
      <c r="L220" s="32">
        <f>E220*K220</f>
        <v>4.8000000000000001E-4</v>
      </c>
      <c r="N220" s="29">
        <f>E220*M220</f>
        <v>0</v>
      </c>
      <c r="P220" s="30" t="s">
        <v>88</v>
      </c>
      <c r="V220" s="33" t="s">
        <v>207</v>
      </c>
      <c r="X220" s="27" t="s">
        <v>596</v>
      </c>
      <c r="Y220" s="27" t="s">
        <v>596</v>
      </c>
      <c r="Z220" s="30" t="s">
        <v>587</v>
      </c>
      <c r="AJ220" s="4" t="s">
        <v>210</v>
      </c>
      <c r="AK220" s="4" t="s">
        <v>92</v>
      </c>
    </row>
    <row r="221" spans="1:37" ht="25.5">
      <c r="A221" s="25">
        <v>163</v>
      </c>
      <c r="B221" s="26" t="s">
        <v>582</v>
      </c>
      <c r="C221" s="27" t="s">
        <v>598</v>
      </c>
      <c r="D221" s="28" t="s">
        <v>599</v>
      </c>
      <c r="F221" s="30" t="s">
        <v>55</v>
      </c>
      <c r="H221" s="31">
        <f>ROUND(E221*G221,2)</f>
        <v>0</v>
      </c>
      <c r="J221" s="31">
        <f>ROUND(E221*G221,2)</f>
        <v>0</v>
      </c>
      <c r="L221" s="32">
        <f>E221*K221</f>
        <v>0</v>
      </c>
      <c r="N221" s="29">
        <f>E221*M221</f>
        <v>0</v>
      </c>
      <c r="P221" s="30" t="s">
        <v>88</v>
      </c>
      <c r="V221" s="33" t="s">
        <v>207</v>
      </c>
      <c r="X221" s="27" t="s">
        <v>600</v>
      </c>
      <c r="Y221" s="27" t="s">
        <v>598</v>
      </c>
      <c r="Z221" s="30" t="s">
        <v>587</v>
      </c>
      <c r="AJ221" s="4" t="s">
        <v>210</v>
      </c>
      <c r="AK221" s="4" t="s">
        <v>92</v>
      </c>
    </row>
    <row r="222" spans="1:37">
      <c r="D222" s="73" t="s">
        <v>601</v>
      </c>
      <c r="E222" s="74">
        <f>J222</f>
        <v>0</v>
      </c>
      <c r="H222" s="74">
        <f>SUM(H214:H221)</f>
        <v>0</v>
      </c>
      <c r="I222" s="74">
        <f>SUM(I214:I221)</f>
        <v>0</v>
      </c>
      <c r="J222" s="74">
        <f>SUM(J214:J221)</f>
        <v>0</v>
      </c>
      <c r="L222" s="75">
        <f>SUM(L214:L221)</f>
        <v>1.9560000000000001E-2</v>
      </c>
      <c r="N222" s="76">
        <f>SUM(N214:N221)</f>
        <v>0</v>
      </c>
      <c r="W222" s="34">
        <f>SUM(W214:W221)</f>
        <v>0</v>
      </c>
    </row>
    <row r="224" spans="1:37">
      <c r="D224" s="73" t="s">
        <v>602</v>
      </c>
      <c r="E224" s="74">
        <f>J224</f>
        <v>0</v>
      </c>
      <c r="H224" s="74">
        <f>+H113+H149+H212+H222</f>
        <v>0</v>
      </c>
      <c r="I224" s="74">
        <f>+I113+I149+I212+I222</f>
        <v>0</v>
      </c>
      <c r="J224" s="74">
        <f>+J113+J149+J212+J222</f>
        <v>0</v>
      </c>
      <c r="L224" s="75">
        <f>+L113+L149+L212+L222</f>
        <v>2.3137599999999998</v>
      </c>
      <c r="N224" s="76">
        <f>+N113+N149+N212+N222</f>
        <v>0.55800000000000005</v>
      </c>
      <c r="W224" s="34">
        <f>+W113+W149+W212+W222</f>
        <v>0</v>
      </c>
    </row>
    <row r="226" spans="4:23">
      <c r="D226" s="77" t="s">
        <v>603</v>
      </c>
      <c r="E226" s="74">
        <f>J226</f>
        <v>0</v>
      </c>
      <c r="H226" s="74">
        <f>+H73+H224</f>
        <v>0</v>
      </c>
      <c r="I226" s="74">
        <f>+I73+I224</f>
        <v>0</v>
      </c>
      <c r="J226" s="74">
        <f>+J73+J224</f>
        <v>0</v>
      </c>
      <c r="L226" s="75">
        <f>+L73+L224</f>
        <v>6.5704346000000005</v>
      </c>
      <c r="N226" s="76">
        <f>+N73+N224</f>
        <v>7.7032000000000007</v>
      </c>
      <c r="W226" s="34">
        <f>+W73+W224</f>
        <v>0</v>
      </c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"/>
  <sheetViews>
    <sheetView showGridLines="0" workbookViewId="0"/>
  </sheetViews>
  <sheetFormatPr defaultColWidth="9.140625"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69</v>
      </c>
      <c r="B1" s="15"/>
      <c r="C1" s="15"/>
      <c r="D1" s="16" t="s">
        <v>604</v>
      </c>
    </row>
    <row r="2" spans="1:6">
      <c r="A2" s="14" t="s">
        <v>71</v>
      </c>
      <c r="B2" s="15"/>
      <c r="C2" s="15"/>
      <c r="D2" s="16" t="s">
        <v>72</v>
      </c>
    </row>
    <row r="3" spans="1:6">
      <c r="A3" s="14" t="s">
        <v>12</v>
      </c>
      <c r="B3" s="15"/>
      <c r="C3" s="15"/>
      <c r="D3" s="16" t="s">
        <v>73</v>
      </c>
    </row>
    <row r="4" spans="1:6">
      <c r="A4" s="15"/>
      <c r="B4" s="15"/>
      <c r="C4" s="15"/>
      <c r="D4" s="15"/>
    </row>
    <row r="5" spans="1:6">
      <c r="A5" s="14" t="s">
        <v>74</v>
      </c>
      <c r="B5" s="15"/>
      <c r="C5" s="15"/>
      <c r="D5" s="15"/>
    </row>
    <row r="6" spans="1:6">
      <c r="A6" s="14" t="s">
        <v>75</v>
      </c>
      <c r="B6" s="15"/>
      <c r="C6" s="15"/>
      <c r="D6" s="15"/>
    </row>
    <row r="7" spans="1:6">
      <c r="A7" s="14" t="s">
        <v>76</v>
      </c>
      <c r="B7" s="15"/>
      <c r="C7" s="15"/>
      <c r="D7" s="15"/>
    </row>
    <row r="8" spans="1:6">
      <c r="A8" s="4" t="s">
        <v>77</v>
      </c>
      <c r="B8" s="17"/>
      <c r="C8" s="18"/>
      <c r="D8" s="19"/>
    </row>
    <row r="9" spans="1:6">
      <c r="A9" s="20" t="s">
        <v>64</v>
      </c>
      <c r="B9" s="20" t="s">
        <v>65</v>
      </c>
      <c r="C9" s="20" t="s">
        <v>66</v>
      </c>
      <c r="D9" s="21" t="s">
        <v>67</v>
      </c>
      <c r="F9" s="4" t="s">
        <v>605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landscape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user</cp:lastModifiedBy>
  <cp:lastPrinted>2016-04-18T11:45:00Z</cp:lastPrinted>
  <dcterms:created xsi:type="dcterms:W3CDTF">1999-04-06T07:39:00Z</dcterms:created>
  <dcterms:modified xsi:type="dcterms:W3CDTF">2020-12-29T09:03:47Z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1033-11.2.0.8893</vt:lpwstr>
  </property>
</Properties>
</file>