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21\8_srpen\163_Díly klimatizací\distribuce\"/>
    </mc:Choice>
  </mc:AlternateContent>
  <xr:revisionPtr revIDLastSave="0" documentId="13_ncr:1_{EF753F11-EC4B-4C14-BBDB-16E62FD853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říloha č. 1 - Technická specif" sheetId="1" r:id="rId1"/>
  </sheets>
  <externalReferences>
    <externalReference r:id="rId2"/>
  </externalReferences>
  <definedNames>
    <definedName name="_xlnm._FilterDatabase" localSheetId="0" hidden="1">'Příloha č. 1 - Technická specif'!$A$3:$F$94</definedName>
    <definedName name="_xlnm.Print_Titles" localSheetId="0">'Příloha č. 1 - Technická specif'!$3:$3</definedName>
  </definedNames>
  <calcPr calcId="191029"/>
</workbook>
</file>

<file path=xl/calcChain.xml><?xml version="1.0" encoding="utf-8"?>
<calcChain xmlns="http://schemas.openxmlformats.org/spreadsheetml/2006/main">
  <c r="D10" i="1" l="1"/>
  <c r="D13" i="1"/>
  <c r="D15" i="1"/>
  <c r="D18" i="1"/>
  <c r="D19" i="1"/>
  <c r="D21" i="1"/>
  <c r="D23" i="1"/>
  <c r="D24" i="1"/>
  <c r="D25" i="1"/>
  <c r="D27" i="1"/>
  <c r="D28" i="1"/>
  <c r="D30" i="1"/>
  <c r="D31" i="1"/>
  <c r="D33" i="1"/>
  <c r="D35" i="1"/>
  <c r="D37" i="1"/>
  <c r="D41" i="1"/>
  <c r="D42" i="1"/>
  <c r="D43" i="1"/>
  <c r="D44" i="1"/>
  <c r="D47" i="1"/>
  <c r="D48" i="1"/>
  <c r="D49" i="1"/>
  <c r="D52" i="1"/>
  <c r="D55" i="1"/>
  <c r="D58" i="1"/>
  <c r="D60" i="1"/>
  <c r="D63" i="1"/>
  <c r="D65" i="1"/>
  <c r="D68" i="1"/>
  <c r="D70" i="1"/>
  <c r="D73" i="1"/>
  <c r="D76" i="1"/>
  <c r="D77" i="1"/>
  <c r="D78" i="1"/>
  <c r="D79" i="1"/>
  <c r="D81" i="1"/>
  <c r="D83" i="1"/>
  <c r="D86" i="1"/>
  <c r="D89" i="1"/>
  <c r="D4" i="1"/>
</calcChain>
</file>

<file path=xl/sharedStrings.xml><?xml version="1.0" encoding="utf-8"?>
<sst xmlns="http://schemas.openxmlformats.org/spreadsheetml/2006/main" count="142" uniqueCount="126">
  <si>
    <t>Název materiálu</t>
  </si>
  <si>
    <t>ČERPADLO VODNÍ 24V    237324005 /EBCOOL/</t>
  </si>
  <si>
    <t xml:space="preserve"> Objednací č. Ebercool: 237324005</t>
  </si>
  <si>
    <t xml:space="preserve"> Objednací č. Iveco: 500023183</t>
  </si>
  <si>
    <t xml:space="preserve"> Specifikace: pro klimatizaci Optima</t>
  </si>
  <si>
    <t>MODUL KLIMATIZACE     237300065 /EBCOOL/</t>
  </si>
  <si>
    <t xml:space="preserve"> Objednací č. Ebercool: 237300065</t>
  </si>
  <si>
    <t>MODUL ŘÍDÍCÍ Optima   237300036 /EBCOOL/</t>
  </si>
  <si>
    <t xml:space="preserve"> Objednací č. Ebercool: 237300005</t>
  </si>
  <si>
    <t>PANEL OVLÁDACÍ Optima 237300072 /EBCOOL/</t>
  </si>
  <si>
    <t xml:space="preserve"> Objednací č. Ebercool: 237300072</t>
  </si>
  <si>
    <t>PLOVÁK NÁDRŽE         237300046 /EBCOOL/</t>
  </si>
  <si>
    <t xml:space="preserve"> Objednací č. Ebercool: 237300046</t>
  </si>
  <si>
    <t>TĚSĚNÍ PLOVÁKU        237300008 /EBCOOL/</t>
  </si>
  <si>
    <t xml:space="preserve"> Objednací č. Ebercool: 237300008</t>
  </si>
  <si>
    <t>VÍČKO NÁDRŽE ČERPADLA 237300029 /EBCOOL/</t>
  </si>
  <si>
    <t xml:space="preserve"> Objednací č. Ebercool: 237300029</t>
  </si>
  <si>
    <t>VÝÚSTKA VZDUCHU       237300055 /EBCOOL/</t>
  </si>
  <si>
    <t xml:space="preserve"> Objednací č. Ebercool: 237300055</t>
  </si>
  <si>
    <t>VENTIL ZPĚTNÝ 8mm     237300030 /EBCOOL/</t>
  </si>
  <si>
    <t xml:space="preserve"> Objednací č. Ebercool: 237300030</t>
  </si>
  <si>
    <t>VLOŽKA FILTRU         237300005 /EBCOOL/</t>
  </si>
  <si>
    <t xml:space="preserve"> Umístění: topení Hydronic 24/30/35</t>
  </si>
  <si>
    <t>ČIDLO PŘEHŘÁTÍ     251818400000 /EBCOOL/</t>
  </si>
  <si>
    <t xml:space="preserve"> Objednací č. Ebercool: 251818400000</t>
  </si>
  <si>
    <t xml:space="preserve"> Objednací č. IVECO: 42471219</t>
  </si>
  <si>
    <t>JEDNOTKA ŘÍDÍCÍ H30 251818530010/EBCOOL/</t>
  </si>
  <si>
    <t xml:space="preserve"> Objednací č. Ebercool: 251818530010</t>
  </si>
  <si>
    <t xml:space="preserve"> Objednací č. IVECO: 5801106400</t>
  </si>
  <si>
    <t xml:space="preserve"> Umístění: topení Hydronic 30</t>
  </si>
  <si>
    <t>TRYSKA PALIVOVÁ        33000029 /EBCOOL/</t>
  </si>
  <si>
    <t xml:space="preserve"> Objednací č. Ebercool: 33000029</t>
  </si>
  <si>
    <t xml:space="preserve"> Objednací č. Iveco: 93191708</t>
  </si>
  <si>
    <t>FILTR PALIVOVÝ         23700054 /EBCOOL/</t>
  </si>
  <si>
    <t xml:space="preserve"> Objednací č. Ebercool: 23700054</t>
  </si>
  <si>
    <t>ČERPADLO PALIV. H24 252486994600/EBCOOL/</t>
  </si>
  <si>
    <t xml:space="preserve"> Objednací č. Ebercool: 252486994600</t>
  </si>
  <si>
    <t xml:space="preserve"> Objednací č. IVECO: 5801106369</t>
  </si>
  <si>
    <t>ZDROJ ZAPAL. JISKER 251818991510/EBCOOL/</t>
  </si>
  <si>
    <t xml:space="preserve"> Objednací č. Ebercool: 251818991510</t>
  </si>
  <si>
    <t xml:space="preserve"> Objednací č. IVECO: 500021630</t>
  </si>
  <si>
    <t>TRYSKA PALIVOVÁ        33000027 /EBCOOL/</t>
  </si>
  <si>
    <t xml:space="preserve"> Objednací č. Ebercool: 33000027</t>
  </si>
  <si>
    <t>ELEKTRODY ZAPALOV. 251818151100 /EBCOOL/</t>
  </si>
  <si>
    <t xml:space="preserve"> Objednací č. Ebercool: 251818151100</t>
  </si>
  <si>
    <t xml:space="preserve"> Objednací č. IVECO: 5006043909</t>
  </si>
  <si>
    <t>ČIDLO TEPLOTY      251818410000 /EBCOOL/</t>
  </si>
  <si>
    <t xml:space="preserve"> Objednací č. Ebercool: 251818410000</t>
  </si>
  <si>
    <t xml:space="preserve"> Objednací č. IVECO: 5801106341</t>
  </si>
  <si>
    <t>Materiálové č.</t>
  </si>
  <si>
    <t>Specifikace</t>
  </si>
  <si>
    <t>Cena je konečná bez DPH včetně všech případných vedlejších nákladů spojených s dodáním zboží na náš sklad (dopravné, balné apod.)</t>
  </si>
  <si>
    <t>Příloha č. 1 - Technická specifikace a ceník</t>
  </si>
  <si>
    <t>FILTRDEHYDRÁTOR 88-50-12-00028-00: U-18M</t>
  </si>
  <si>
    <t xml:space="preserve"> název: Filtrační rohož EU02(G2)</t>
  </si>
  <si>
    <t xml:space="preserve"> Objednací č. Eberspacher: 88-50-12-00028-00</t>
  </si>
  <si>
    <t xml:space="preserve">Předpokládaná roční spotřeba </t>
  </si>
  <si>
    <t>cena za kus (Kč bez DPH) včetně všech nákladů na dopravu a balné</t>
  </si>
  <si>
    <t>cena celkem (Kč bez DPH)</t>
  </si>
  <si>
    <t>FILTRAČNÍ ROHOŽ 88-50-29-00267-00: U-18M</t>
  </si>
  <si>
    <t>KOMPRESOR SD5H09 - MODEL: S5086/KL20KDE/</t>
  </si>
  <si>
    <t xml:space="preserve"> kompresor SD5H09 - MODEL: S5086</t>
  </si>
  <si>
    <t xml:space="preserve"> OBJ.Č.KONVEKTA: H13-002-209</t>
  </si>
  <si>
    <t xml:space="preserve"> OBJ.Č.SOLARIS: 1804-170-439(staré číslo)</t>
  </si>
  <si>
    <t xml:space="preserve"> OBJ.Č.SOLARIS: 0004-017-341(nové číslo)</t>
  </si>
  <si>
    <t xml:space="preserve"> VÝROBCE: KONVEKTA</t>
  </si>
  <si>
    <t xml:space="preserve"> Klimatizace KL20KDE</t>
  </si>
  <si>
    <t>FILTR CHLADIVA 2K0002H         /KL20KDE/</t>
  </si>
  <si>
    <t xml:space="preserve"> FILTR CHLADIVA 2K0002H</t>
  </si>
  <si>
    <t xml:space="preserve"> VÝROBCE: KONVEKTA; OEM: H14-003-049</t>
  </si>
  <si>
    <t>Sada těsnění kompresoru FKX40/FKX50</t>
  </si>
  <si>
    <t xml:space="preserve"> obj.č. Eberspacher:    8817050000100</t>
  </si>
  <si>
    <t xml:space="preserve"> OME: 24,01,74,672  ;  H 13003528</t>
  </si>
  <si>
    <t xml:space="preserve"> Objednací č. Eberspacher: 88-50-29-00267-00</t>
  </si>
  <si>
    <t>PLECH - 88-50-10-00234-00 /URBAN-18M/</t>
  </si>
  <si>
    <t xml:space="preserve"> Objednací č. Eberspacher: 88-50-10-00234-00</t>
  </si>
  <si>
    <t/>
  </si>
  <si>
    <t>VENTILÁTOR 88-50-57-00004-00 /URBAN-18M/</t>
  </si>
  <si>
    <t xml:space="preserve"> Objednací č. Eberspacher: 88-50-57-00004-00</t>
  </si>
  <si>
    <t>MAGNETICKÁ CÍVKA88-62-07-00057-00/U-18M/</t>
  </si>
  <si>
    <t xml:space="preserve"> Objednací č. Eberspacher: 8-62-07-00057-00</t>
  </si>
  <si>
    <t xml:space="preserve"> 24.01.74.390</t>
  </si>
  <si>
    <t xml:space="preserve"> Umístění: kompresor klimatizace FKX 40</t>
  </si>
  <si>
    <t xml:space="preserve"> URBANWAY 18M</t>
  </si>
  <si>
    <t>ŠROUBENÍ 88-63-04-00150-00</t>
  </si>
  <si>
    <t xml:space="preserve"> Objednací č. Eberspacher: 88-63-04-00150-00</t>
  </si>
  <si>
    <t>MEZIKUS M30 -  81-8000.00.0825</t>
  </si>
  <si>
    <t xml:space="preserve"> Objednací č. Eberspacher: 81-8000.00.0825</t>
  </si>
  <si>
    <t>Filtr klimatizace WEBASTO          /SOR/</t>
  </si>
  <si>
    <t xml:space="preserve"> obj.č. WEBASTO: 6240634A</t>
  </si>
  <si>
    <t xml:space="preserve"> SOR Euro VI step C</t>
  </si>
  <si>
    <t xml:space="preserve"> klimatizační jednotka WEBASTO COOL TOP 250 RTC</t>
  </si>
  <si>
    <t>KOMPRESOR TM08 88-50-74-00001-00</t>
  </si>
  <si>
    <t xml:space="preserve"> Objednací č. Eberspacher: 88-50-74-00001-00</t>
  </si>
  <si>
    <t>Ventilátor - Spal VA09-BP17/C-54S</t>
  </si>
  <si>
    <t xml:space="preserve"> Spal VA09-BP17/C-54S, tlačný, 24V,280mm</t>
  </si>
  <si>
    <t>ČERPADLO VODNÍ Hydronic 12V - 252434250</t>
  </si>
  <si>
    <t xml:space="preserve"> Objednací č.Eberspächer: 252434250</t>
  </si>
  <si>
    <t xml:space="preserve"> Umístění: topení Hydronic</t>
  </si>
  <si>
    <t>Nastavovací kroužek Webasto 20820B</t>
  </si>
  <si>
    <t xml:space="preserve"> Objednací č. WEBASTO: 20820B</t>
  </si>
  <si>
    <t>Těsnění pro směšovač Webasto 1320174B</t>
  </si>
  <si>
    <t xml:space="preserve"> Objednací č. WEBASTO: 1320174B</t>
  </si>
  <si>
    <t>Směšovač Webasto  1319767A</t>
  </si>
  <si>
    <t xml:space="preserve"> Objednací č. WEBASTO: 1319767A</t>
  </si>
  <si>
    <t>Ovladač klimatizace        FRESCO 3000RT</t>
  </si>
  <si>
    <t xml:space="preserve"> SPECIFIKACE: Ovladač klimatizace 60670599</t>
  </si>
  <si>
    <t xml:space="preserve"> Klimatizační jednotka FRESCO 3000RT</t>
  </si>
  <si>
    <t>Čidlo teploty              FRESCO 3000RT</t>
  </si>
  <si>
    <t xml:space="preserve"> SPECIFIKACE:  60670585</t>
  </si>
  <si>
    <t>Ventilátor klimatizace FRESCO 3000 RT</t>
  </si>
  <si>
    <t xml:space="preserve"> SPECIFIKACE:  30315194 (24V)</t>
  </si>
  <si>
    <t xml:space="preserve"> SPECIFIKACE IVECO: 500023577 (24V)</t>
  </si>
  <si>
    <t>Filtrdehydrátor 11-54305       /MAGELYS/</t>
  </si>
  <si>
    <t xml:space="preserve"> obj.č. Schisessl: 81.30152</t>
  </si>
  <si>
    <t xml:space="preserve"> obj.č. IVECO: 500021220</t>
  </si>
  <si>
    <t xml:space="preserve"> obj.č. KONVEKTA: H14-001-058</t>
  </si>
  <si>
    <t>LOŽISKO SPOJKY KOMPRESORU - sada /EVADYS</t>
  </si>
  <si>
    <t xml:space="preserve"> obj.č. Schisessl: 81.76038</t>
  </si>
  <si>
    <t xml:space="preserve"> obj.č. Eberspacher: 8867020000300</t>
  </si>
  <si>
    <t xml:space="preserve"> OEM: 300404831  ;  H13004526</t>
  </si>
  <si>
    <t xml:space="preserve"> Rozměr:  50x90x40</t>
  </si>
  <si>
    <t xml:space="preserve"> MAGELYS HD E6, URBANWAY</t>
  </si>
  <si>
    <t xml:space="preserve"> Část zařízení vozu: kompresor klimatizace</t>
  </si>
  <si>
    <t>Smlouva č. 21/xxx/3062</t>
  </si>
  <si>
    <t>garantovaný termín dodání v týdnech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</si>
</sst>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4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6" fillId="33" borderId="12" xfId="0" applyFont="1" applyFill="1" applyBorder="1" applyAlignment="1">
      <alignment horizontal="center" vertical="center" wrapText="1"/>
    </xf>
    <xf numFmtId="1" fontId="21" fillId="34" borderId="15" xfId="0" applyNumberFormat="1" applyFont="1" applyFill="1" applyBorder="1" applyAlignment="1">
      <alignment horizontal="left"/>
    </xf>
    <xf numFmtId="1" fontId="21" fillId="34" borderId="16" xfId="0" applyNumberFormat="1" applyFont="1" applyFill="1" applyBorder="1" applyAlignment="1">
      <alignment horizontal="left"/>
    </xf>
    <xf numFmtId="1" fontId="21" fillId="34" borderId="17" xfId="0" applyNumberFormat="1" applyFont="1" applyFill="1" applyBorder="1" applyAlignment="1">
      <alignment horizontal="left"/>
    </xf>
    <xf numFmtId="1" fontId="21" fillId="34" borderId="18" xfId="0" applyNumberFormat="1" applyFont="1" applyFill="1" applyBorder="1" applyAlignment="1">
      <alignment horizontal="left"/>
    </xf>
    <xf numFmtId="1" fontId="21" fillId="34" borderId="20" xfId="0" applyNumberFormat="1" applyFont="1" applyFill="1" applyBorder="1" applyAlignment="1">
      <alignment horizontal="left"/>
    </xf>
    <xf numFmtId="1" fontId="21" fillId="34" borderId="21" xfId="0" applyNumberFormat="1" applyFont="1" applyFill="1" applyBorder="1" applyAlignment="1">
      <alignment horizontal="left"/>
    </xf>
    <xf numFmtId="1" fontId="21" fillId="34" borderId="15" xfId="0" applyNumberFormat="1" applyFont="1" applyFill="1" applyBorder="1" applyAlignment="1">
      <alignment horizontal="center"/>
    </xf>
    <xf numFmtId="1" fontId="21" fillId="34" borderId="17" xfId="0" applyNumberFormat="1" applyFont="1" applyFill="1" applyBorder="1" applyAlignment="1">
      <alignment horizontal="center"/>
    </xf>
    <xf numFmtId="1" fontId="21" fillId="34" borderId="20" xfId="0" applyNumberFormat="1" applyFont="1" applyFill="1" applyBorder="1" applyAlignment="1">
      <alignment horizontal="center"/>
    </xf>
    <xf numFmtId="1" fontId="21" fillId="34" borderId="19" xfId="0" applyNumberFormat="1" applyFont="1" applyFill="1" applyBorder="1" applyAlignment="1">
      <alignment horizontal="left"/>
    </xf>
    <xf numFmtId="1" fontId="21" fillId="34" borderId="0" xfId="0" applyNumberFormat="1" applyFont="1" applyFill="1" applyBorder="1" applyAlignment="1">
      <alignment horizontal="left"/>
    </xf>
    <xf numFmtId="0" fontId="0" fillId="0" borderId="22" xfId="0" applyBorder="1"/>
    <xf numFmtId="1" fontId="21" fillId="34" borderId="23" xfId="0" applyNumberFormat="1" applyFont="1" applyFill="1" applyBorder="1" applyAlignment="1">
      <alignment horizontal="left"/>
    </xf>
    <xf numFmtId="1" fontId="21" fillId="34" borderId="24" xfId="0" applyNumberFormat="1" applyFont="1" applyFill="1" applyBorder="1" applyAlignment="1">
      <alignment horizontal="left"/>
    </xf>
    <xf numFmtId="1" fontId="21" fillId="34" borderId="25" xfId="0" applyNumberFormat="1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left"/>
    </xf>
    <xf numFmtId="1" fontId="20" fillId="0" borderId="26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mlouvy%20v%20b&#283;hu\___D&#237;ly%20klimatizac&#237;%20a%20topen&#237;\odhad%20na%20zak&#225;zk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">
          <cell r="C1" t="str">
            <v>Reálná spotřeba</v>
          </cell>
        </row>
        <row r="2"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 t="str">
            <v>2021 do 30.6.</v>
          </cell>
          <cell r="H2" t="str">
            <v>předpokládaná potřeba v kusech</v>
          </cell>
        </row>
        <row r="3">
          <cell r="A3" t="str">
            <v>Materiálové č.</v>
          </cell>
          <cell r="B3" t="str">
            <v>Název materiálu</v>
          </cell>
        </row>
        <row r="4">
          <cell r="A4">
            <v>6912310040000</v>
          </cell>
          <cell r="B4" t="str">
            <v>ČERPADLO VODNÍ 24V    237324005 /EBCOOL/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</row>
        <row r="5">
          <cell r="A5">
            <v>6912310060000</v>
          </cell>
          <cell r="B5" t="str">
            <v>MODUL KLIMATIZACE     237300065 /EBCOOL/</v>
          </cell>
          <cell r="C5">
            <v>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</v>
          </cell>
        </row>
        <row r="6">
          <cell r="A6">
            <v>6912310070000</v>
          </cell>
          <cell r="B6" t="str">
            <v>MODUL ŘÍDÍCÍ Optima   237300036 /EBCOOL/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</row>
        <row r="7">
          <cell r="A7">
            <v>6912310110000</v>
          </cell>
          <cell r="B7" t="str">
            <v>PANEL OVLÁDACÍ Optima 237300072 /EBCOOL/</v>
          </cell>
          <cell r="C7">
            <v>6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1</v>
          </cell>
        </row>
        <row r="8">
          <cell r="A8">
            <v>6912310140000</v>
          </cell>
          <cell r="B8" t="str">
            <v>PLOVÁK NÁDRŽE         237300046 /EBCOOL/</v>
          </cell>
          <cell r="C8">
            <v>1</v>
          </cell>
          <cell r="D8">
            <v>2</v>
          </cell>
          <cell r="E8">
            <v>0</v>
          </cell>
          <cell r="F8">
            <v>0</v>
          </cell>
          <cell r="G8">
            <v>0</v>
          </cell>
          <cell r="H8">
            <v>1</v>
          </cell>
        </row>
        <row r="9">
          <cell r="A9">
            <v>6912310150000</v>
          </cell>
          <cell r="B9" t="str">
            <v>TĚSĚNÍ PLOVÁKU        237300008 /EBCOOL/</v>
          </cell>
          <cell r="C9">
            <v>6</v>
          </cell>
          <cell r="D9">
            <v>19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</row>
        <row r="10">
          <cell r="A10">
            <v>6912310210000</v>
          </cell>
          <cell r="B10" t="str">
            <v>VÍČKO NÁDRŽE ČERPADLA 237300029 /EBCOOL/</v>
          </cell>
          <cell r="C10">
            <v>0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1</v>
          </cell>
        </row>
        <row r="11">
          <cell r="A11">
            <v>6912310220000</v>
          </cell>
          <cell r="B11" t="str">
            <v>VÝÚSTKA VZDUCHU       237300055 /EBCOOL/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</v>
          </cell>
        </row>
        <row r="12">
          <cell r="A12">
            <v>6912310230000</v>
          </cell>
          <cell r="B12" t="str">
            <v>VENTIL ZPĚTNÝ 8mm     237300030 /EBCOOL/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</row>
        <row r="13">
          <cell r="A13">
            <v>6912310280000</v>
          </cell>
          <cell r="B13" t="str">
            <v>VLOŽKA FILTRU         237300005 /EBCOOL/</v>
          </cell>
          <cell r="C13">
            <v>25</v>
          </cell>
          <cell r="D13">
            <v>50</v>
          </cell>
          <cell r="E13">
            <v>7</v>
          </cell>
          <cell r="F13">
            <v>4</v>
          </cell>
          <cell r="G13">
            <v>0</v>
          </cell>
          <cell r="H13">
            <v>5</v>
          </cell>
        </row>
        <row r="14">
          <cell r="A14">
            <v>6913210040000</v>
          </cell>
          <cell r="B14" t="str">
            <v>ČIDLO PŘEHŘÁTÍ     251818400000 /EBCOOL/</v>
          </cell>
          <cell r="C14">
            <v>5</v>
          </cell>
          <cell r="D14">
            <v>3</v>
          </cell>
          <cell r="E14">
            <v>1</v>
          </cell>
          <cell r="F14">
            <v>0</v>
          </cell>
          <cell r="G14">
            <v>0</v>
          </cell>
          <cell r="H14">
            <v>2</v>
          </cell>
        </row>
        <row r="15">
          <cell r="A15">
            <v>6913210050000</v>
          </cell>
          <cell r="B15" t="str">
            <v>JEDNOTKA ŘÍDÍCÍ H30 251818530010/EBCOOL/</v>
          </cell>
          <cell r="C15">
            <v>5</v>
          </cell>
          <cell r="D15">
            <v>6</v>
          </cell>
          <cell r="E15">
            <v>6</v>
          </cell>
          <cell r="F15">
            <v>7</v>
          </cell>
          <cell r="G15">
            <v>3</v>
          </cell>
          <cell r="H15">
            <v>3</v>
          </cell>
        </row>
        <row r="16">
          <cell r="A16">
            <v>6913210060000</v>
          </cell>
          <cell r="B16" t="str">
            <v>TRYSKA PALIVOVÁ        33000029 /EBCOOL/</v>
          </cell>
          <cell r="C16">
            <v>3</v>
          </cell>
          <cell r="D16">
            <v>1</v>
          </cell>
          <cell r="E16">
            <v>0</v>
          </cell>
          <cell r="F16">
            <v>1</v>
          </cell>
          <cell r="G16">
            <v>0</v>
          </cell>
          <cell r="H16">
            <v>2</v>
          </cell>
        </row>
        <row r="17">
          <cell r="A17">
            <v>6913210090000</v>
          </cell>
          <cell r="B17" t="str">
            <v>FILTR PALIVOVÝ         23700054 /EBCOOL/</v>
          </cell>
          <cell r="C17">
            <v>95</v>
          </cell>
          <cell r="D17">
            <v>82</v>
          </cell>
          <cell r="E17">
            <v>64</v>
          </cell>
          <cell r="F17">
            <v>47</v>
          </cell>
          <cell r="G17">
            <v>8</v>
          </cell>
          <cell r="H17">
            <v>35</v>
          </cell>
        </row>
        <row r="18">
          <cell r="A18">
            <v>6913210150000</v>
          </cell>
          <cell r="B18" t="str">
            <v>ČERPADLO PALIV. H24 252486994600/EBCOOL/</v>
          </cell>
          <cell r="C18">
            <v>1</v>
          </cell>
          <cell r="D18">
            <v>2</v>
          </cell>
          <cell r="E18">
            <v>1</v>
          </cell>
          <cell r="F18">
            <v>0</v>
          </cell>
          <cell r="G18">
            <v>1</v>
          </cell>
          <cell r="H18">
            <v>1</v>
          </cell>
        </row>
        <row r="19">
          <cell r="A19">
            <v>6913210170000</v>
          </cell>
          <cell r="B19" t="str">
            <v>ZDROJ ZAPAL. JISKER 251818991510/EBCOOL/</v>
          </cell>
          <cell r="C19">
            <v>6</v>
          </cell>
          <cell r="D19">
            <v>1</v>
          </cell>
          <cell r="E19">
            <v>3</v>
          </cell>
          <cell r="F19">
            <v>4</v>
          </cell>
          <cell r="G19">
            <v>1</v>
          </cell>
          <cell r="H19">
            <v>3</v>
          </cell>
        </row>
        <row r="20">
          <cell r="A20">
            <v>6913210180000</v>
          </cell>
          <cell r="B20" t="str">
            <v>TRYSKA PALIVOVÁ        33000027 /EBCOOL/</v>
          </cell>
          <cell r="C20">
            <v>15</v>
          </cell>
          <cell r="D20">
            <v>15</v>
          </cell>
          <cell r="E20">
            <v>22</v>
          </cell>
          <cell r="F20">
            <v>15</v>
          </cell>
          <cell r="G20">
            <v>5</v>
          </cell>
          <cell r="H20">
            <v>15</v>
          </cell>
        </row>
        <row r="21">
          <cell r="A21">
            <v>6913210190000</v>
          </cell>
          <cell r="B21" t="str">
            <v>ELEKTRODY ZAPALOV. 251818151100 /EBCOOL/</v>
          </cell>
          <cell r="C21">
            <v>9</v>
          </cell>
          <cell r="D21">
            <v>4</v>
          </cell>
          <cell r="E21">
            <v>4</v>
          </cell>
          <cell r="F21">
            <v>5</v>
          </cell>
          <cell r="G21">
            <v>2</v>
          </cell>
          <cell r="H21">
            <v>4</v>
          </cell>
        </row>
        <row r="22">
          <cell r="A22">
            <v>6913210200000</v>
          </cell>
          <cell r="B22" t="str">
            <v>ČIDLO TEPLOTY      251818410000 /EBCOOL/</v>
          </cell>
          <cell r="C22">
            <v>5</v>
          </cell>
          <cell r="D22">
            <v>1</v>
          </cell>
          <cell r="E22">
            <v>1</v>
          </cell>
          <cell r="F22">
            <v>1</v>
          </cell>
          <cell r="G22">
            <v>0</v>
          </cell>
          <cell r="H22">
            <v>1</v>
          </cell>
        </row>
        <row r="23">
          <cell r="A23">
            <v>6912310283000</v>
          </cell>
          <cell r="B23" t="str">
            <v>FILTRDEHYDRÁTOR 88-50-12-00028-00: U-18M</v>
          </cell>
          <cell r="C23">
            <v>0</v>
          </cell>
          <cell r="D23">
            <v>0</v>
          </cell>
          <cell r="E23">
            <v>86</v>
          </cell>
          <cell r="F23">
            <v>80</v>
          </cell>
          <cell r="G23">
            <v>36</v>
          </cell>
          <cell r="H23">
            <v>80</v>
          </cell>
        </row>
        <row r="24">
          <cell r="A24">
            <v>6912310281100</v>
          </cell>
          <cell r="B24" t="str">
            <v>FILTRAČNÍ ROHOŽ 88-50-29-00267-00: U-18M</v>
          </cell>
          <cell r="C24">
            <v>0</v>
          </cell>
          <cell r="D24">
            <v>0</v>
          </cell>
          <cell r="E24">
            <v>90</v>
          </cell>
          <cell r="F24">
            <v>182</v>
          </cell>
          <cell r="G24">
            <v>24</v>
          </cell>
          <cell r="H24">
            <v>110</v>
          </cell>
        </row>
        <row r="25">
          <cell r="A25">
            <v>6913210160200</v>
          </cell>
          <cell r="B25" t="str">
            <v>ČERPADLO VODNÍ Hydronic 12V - 252434250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1</v>
          </cell>
        </row>
        <row r="26">
          <cell r="A26">
            <v>6912362406340</v>
          </cell>
          <cell r="B26" t="str">
            <v>Filtr klimatizace WEBASTO          /SOR/</v>
          </cell>
          <cell r="C26">
            <v>0</v>
          </cell>
          <cell r="D26">
            <v>0</v>
          </cell>
          <cell r="E26">
            <v>11</v>
          </cell>
          <cell r="F26">
            <v>14</v>
          </cell>
          <cell r="G26">
            <v>10</v>
          </cell>
          <cell r="H26">
            <v>10</v>
          </cell>
        </row>
        <row r="27">
          <cell r="A27">
            <v>6912310281500</v>
          </cell>
          <cell r="B27" t="str">
            <v>MAGNETICKÁ CÍVKA88-62-07-00057-00/U-18M/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  <cell r="H27">
            <v>1</v>
          </cell>
        </row>
        <row r="28">
          <cell r="A28">
            <v>6912310281700</v>
          </cell>
          <cell r="B28" t="str">
            <v>MEZIKUS M30 -  81-8000.00.0825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>
            <v>6913210220100</v>
          </cell>
          <cell r="B29" t="str">
            <v>Nastavovací kroužek Webasto 20820B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</v>
          </cell>
          <cell r="H29">
            <v>3</v>
          </cell>
        </row>
        <row r="30">
          <cell r="A30">
            <v>6912310281200</v>
          </cell>
          <cell r="B30" t="str">
            <v>PLECH - 88-50-10-00234-00 /URBAN-18M/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</v>
          </cell>
          <cell r="H30">
            <v>3</v>
          </cell>
        </row>
        <row r="31">
          <cell r="A31">
            <v>6913210220700</v>
          </cell>
          <cell r="B31" t="str">
            <v>Směšovač Webasto  1319767A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</v>
          </cell>
          <cell r="H31">
            <v>5</v>
          </cell>
        </row>
        <row r="32">
          <cell r="A32">
            <v>6912310281600</v>
          </cell>
          <cell r="B32" t="str">
            <v>ŠROUBENÍ 88-63-04-00150-00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</v>
          </cell>
        </row>
        <row r="33">
          <cell r="A33">
            <v>6913210220600</v>
          </cell>
          <cell r="B33" t="str">
            <v>Těsnění pro směšovač Webasto 1320174B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9</v>
          </cell>
          <cell r="H33">
            <v>10</v>
          </cell>
        </row>
        <row r="34">
          <cell r="A34">
            <v>6912310281400</v>
          </cell>
          <cell r="B34" t="str">
            <v>VENTILÁTOR 88-50-57-00004-00 /URBAN-18M/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</v>
          </cell>
          <cell r="H34">
            <v>12</v>
          </cell>
        </row>
        <row r="35">
          <cell r="A35">
            <v>6920299014000</v>
          </cell>
          <cell r="B35" t="str">
            <v>Čidlo teploty              FRESCO 3000RT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2</v>
          </cell>
        </row>
        <row r="36">
          <cell r="A36">
            <v>6935400147300</v>
          </cell>
          <cell r="B36" t="str">
            <v>Filtrdehydrátor 11-54305       /MAGELYS/</v>
          </cell>
          <cell r="C36">
            <v>0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1</v>
          </cell>
        </row>
        <row r="37">
          <cell r="A37">
            <v>6912264511000</v>
          </cell>
          <cell r="B37" t="str">
            <v>KOMPRESOR SD5H09 - MODEL: S5086/KL20KDE/</v>
          </cell>
          <cell r="C37">
            <v>0</v>
          </cell>
          <cell r="D37">
            <v>16</v>
          </cell>
          <cell r="E37">
            <v>10</v>
          </cell>
          <cell r="F37">
            <v>8</v>
          </cell>
          <cell r="G37">
            <v>3</v>
          </cell>
          <cell r="H37">
            <v>4</v>
          </cell>
        </row>
        <row r="38">
          <cell r="A38">
            <v>6912388507400</v>
          </cell>
          <cell r="B38" t="str">
            <v>KOMPRESOR TM08 88-50-74-00001-00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</v>
          </cell>
        </row>
        <row r="39">
          <cell r="A39">
            <v>6935400147400</v>
          </cell>
          <cell r="B39" t="str">
            <v>LOŽISKO SPOJKY KOMPRESORU - sada /EVADYS</v>
          </cell>
          <cell r="C39">
            <v>0</v>
          </cell>
          <cell r="D39">
            <v>0</v>
          </cell>
          <cell r="E39">
            <v>0</v>
          </cell>
          <cell r="F39">
            <v>12</v>
          </cell>
          <cell r="G39">
            <v>10</v>
          </cell>
          <cell r="H39">
            <v>10</v>
          </cell>
        </row>
        <row r="40">
          <cell r="A40">
            <v>6920299013000</v>
          </cell>
          <cell r="B40" t="str">
            <v>Ovladač klimatizace        FRESCO 3000RT</v>
          </cell>
          <cell r="C40">
            <v>0</v>
          </cell>
          <cell r="D40">
            <v>1</v>
          </cell>
          <cell r="E40">
            <v>2</v>
          </cell>
          <cell r="F40">
            <v>0</v>
          </cell>
          <cell r="G40">
            <v>1</v>
          </cell>
          <cell r="H40">
            <v>1</v>
          </cell>
        </row>
        <row r="41">
          <cell r="A41">
            <v>6912264512000</v>
          </cell>
          <cell r="B41" t="str">
            <v>Sada těsnění kompresoru FKX40/FKX50</v>
          </cell>
          <cell r="C41">
            <v>0</v>
          </cell>
          <cell r="D41">
            <v>0</v>
          </cell>
          <cell r="E41">
            <v>0</v>
          </cell>
          <cell r="F41">
            <v>2</v>
          </cell>
          <cell r="G41">
            <v>0</v>
          </cell>
          <cell r="H41">
            <v>2</v>
          </cell>
        </row>
        <row r="42">
          <cell r="A42">
            <v>6912500111000</v>
          </cell>
          <cell r="B42" t="str">
            <v>Ventilátor - Spal VA09-BP17/C-54S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>
            <v>6920299016000</v>
          </cell>
          <cell r="B43" t="str">
            <v>Ventilátor klimatizace FRESCO 3000 RT</v>
          </cell>
          <cell r="C43">
            <v>0</v>
          </cell>
          <cell r="D43">
            <v>1</v>
          </cell>
          <cell r="E43">
            <v>2</v>
          </cell>
          <cell r="F43">
            <v>0</v>
          </cell>
          <cell r="G43">
            <v>1</v>
          </cell>
          <cell r="H43">
            <v>2</v>
          </cell>
        </row>
        <row r="44">
          <cell r="A44">
            <v>6912264511010</v>
          </cell>
          <cell r="B44" t="str">
            <v>FILTR CHLADIVA 2K0002H         /KL20KDE/</v>
          </cell>
          <cell r="C44">
            <v>0</v>
          </cell>
          <cell r="D44">
            <v>16</v>
          </cell>
          <cell r="E44">
            <v>10</v>
          </cell>
          <cell r="F44">
            <v>8</v>
          </cell>
          <cell r="G44">
            <v>3</v>
          </cell>
          <cell r="H44">
            <v>4</v>
          </cell>
        </row>
        <row r="45">
          <cell r="C45">
            <v>149047</v>
          </cell>
          <cell r="D45">
            <v>377789</v>
          </cell>
          <cell r="E45">
            <v>350326</v>
          </cell>
          <cell r="F45">
            <v>330427</v>
          </cell>
          <cell r="G45">
            <v>180148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7"/>
  <sheetViews>
    <sheetView tabSelected="1" topLeftCell="A40" zoomScaleNormal="100" workbookViewId="0">
      <selection activeCell="A49" sqref="A49:XFD49"/>
    </sheetView>
  </sheetViews>
  <sheetFormatPr defaultRowHeight="15" x14ac:dyDescent="0.25"/>
  <cols>
    <col min="1" max="1" width="16.7109375" style="2" bestFit="1" customWidth="1"/>
    <col min="2" max="2" width="46.7109375" bestFit="1" customWidth="1"/>
    <col min="3" max="3" width="48" bestFit="1" customWidth="1"/>
    <col min="4" max="4" width="18.7109375" style="1" bestFit="1" customWidth="1"/>
    <col min="5" max="5" width="23.5703125" customWidth="1"/>
    <col min="6" max="6" width="13.42578125" style="15" customWidth="1"/>
    <col min="7" max="7" width="16.28515625" customWidth="1"/>
  </cols>
  <sheetData>
    <row r="1" spans="1:7" ht="26.25" x14ac:dyDescent="0.4">
      <c r="A1" s="21" t="s">
        <v>52</v>
      </c>
      <c r="B1" s="22"/>
      <c r="C1" s="22"/>
      <c r="D1" s="22"/>
      <c r="E1" s="22"/>
      <c r="F1" s="23"/>
    </row>
    <row r="2" spans="1:7" ht="15.75" x14ac:dyDescent="0.25">
      <c r="A2" s="24" t="s">
        <v>124</v>
      </c>
      <c r="B2" s="25"/>
      <c r="C2" s="25"/>
      <c r="D2" s="25"/>
      <c r="E2" s="25"/>
      <c r="F2" s="26"/>
    </row>
    <row r="3" spans="1:7" ht="45" x14ac:dyDescent="0.25">
      <c r="A3" s="3" t="s">
        <v>49</v>
      </c>
      <c r="B3" s="3" t="s">
        <v>0</v>
      </c>
      <c r="C3" s="19" t="s">
        <v>50</v>
      </c>
      <c r="D3" s="3" t="s">
        <v>56</v>
      </c>
      <c r="E3" s="3" t="s">
        <v>57</v>
      </c>
      <c r="F3" s="3" t="s">
        <v>58</v>
      </c>
      <c r="G3" s="3" t="s">
        <v>125</v>
      </c>
    </row>
    <row r="4" spans="1:7" x14ac:dyDescent="0.25">
      <c r="A4" s="4">
        <v>6912264511000</v>
      </c>
      <c r="B4" s="5" t="s">
        <v>60</v>
      </c>
      <c r="C4" s="13" t="s">
        <v>61</v>
      </c>
      <c r="D4" s="10">
        <f>VLOOKUP($A4,[1]List1!A$1:H$65536,8,FALSE)</f>
        <v>4</v>
      </c>
      <c r="E4" s="4"/>
      <c r="F4" s="16"/>
      <c r="G4" s="16"/>
    </row>
    <row r="5" spans="1:7" x14ac:dyDescent="0.25">
      <c r="A5" s="6"/>
      <c r="B5" s="7"/>
      <c r="C5" s="13" t="s">
        <v>62</v>
      </c>
      <c r="D5" s="11"/>
      <c r="E5" s="6"/>
      <c r="F5" s="17"/>
      <c r="G5" s="17"/>
    </row>
    <row r="6" spans="1:7" x14ac:dyDescent="0.25">
      <c r="A6" s="6"/>
      <c r="B6" s="7"/>
      <c r="C6" s="13" t="s">
        <v>63</v>
      </c>
      <c r="D6" s="11"/>
      <c r="E6" s="6"/>
      <c r="F6" s="17"/>
      <c r="G6" s="17"/>
    </row>
    <row r="7" spans="1:7" x14ac:dyDescent="0.25">
      <c r="A7" s="6"/>
      <c r="B7" s="7"/>
      <c r="C7" s="13" t="s">
        <v>64</v>
      </c>
      <c r="D7" s="11"/>
      <c r="E7" s="6"/>
      <c r="F7" s="17"/>
      <c r="G7" s="17"/>
    </row>
    <row r="8" spans="1:7" x14ac:dyDescent="0.25">
      <c r="A8" s="6"/>
      <c r="B8" s="7"/>
      <c r="C8" s="13" t="s">
        <v>65</v>
      </c>
      <c r="D8" s="11"/>
      <c r="E8" s="6"/>
      <c r="F8" s="17"/>
      <c r="G8" s="17"/>
    </row>
    <row r="9" spans="1:7" x14ac:dyDescent="0.25">
      <c r="A9" s="6"/>
      <c r="B9" s="7"/>
      <c r="C9" s="13" t="s">
        <v>66</v>
      </c>
      <c r="D9" s="11"/>
      <c r="E9" s="6"/>
      <c r="F9" s="17"/>
      <c r="G9" s="17"/>
    </row>
    <row r="10" spans="1:7" x14ac:dyDescent="0.25">
      <c r="A10" s="4">
        <v>6912264511010</v>
      </c>
      <c r="B10" s="5" t="s">
        <v>67</v>
      </c>
      <c r="C10" s="13" t="s">
        <v>68</v>
      </c>
      <c r="D10" s="10">
        <f>VLOOKUP($A10,[1]List1!A$1:H$65536,8,FALSE)</f>
        <v>4</v>
      </c>
      <c r="E10" s="4"/>
      <c r="F10" s="16"/>
      <c r="G10" s="16"/>
    </row>
    <row r="11" spans="1:7" x14ac:dyDescent="0.25">
      <c r="A11" s="6"/>
      <c r="B11" s="7"/>
      <c r="C11" s="13" t="s">
        <v>69</v>
      </c>
      <c r="D11" s="11"/>
      <c r="E11" s="6"/>
      <c r="F11" s="17"/>
      <c r="G11" s="17"/>
    </row>
    <row r="12" spans="1:7" x14ac:dyDescent="0.25">
      <c r="A12" s="6"/>
      <c r="B12" s="7"/>
      <c r="C12" s="13" t="s">
        <v>66</v>
      </c>
      <c r="D12" s="11"/>
      <c r="E12" s="6"/>
      <c r="F12" s="17"/>
      <c r="G12" s="17"/>
    </row>
    <row r="13" spans="1:7" x14ac:dyDescent="0.25">
      <c r="A13" s="4">
        <v>6912264512000</v>
      </c>
      <c r="B13" s="5" t="s">
        <v>70</v>
      </c>
      <c r="C13" s="13" t="s">
        <v>71</v>
      </c>
      <c r="D13" s="10">
        <f>VLOOKUP($A13,[1]List1!A$1:H$65536,8,FALSE)</f>
        <v>2</v>
      </c>
      <c r="E13" s="4"/>
      <c r="F13" s="16"/>
      <c r="G13" s="16"/>
    </row>
    <row r="14" spans="1:7" x14ac:dyDescent="0.25">
      <c r="A14" s="6"/>
      <c r="B14" s="7"/>
      <c r="C14" s="13" t="s">
        <v>72</v>
      </c>
      <c r="D14" s="11"/>
      <c r="E14" s="6"/>
      <c r="F14" s="17"/>
      <c r="G14" s="17"/>
    </row>
    <row r="15" spans="1:7" x14ac:dyDescent="0.25">
      <c r="A15" s="4">
        <v>6912310040000</v>
      </c>
      <c r="B15" s="5" t="s">
        <v>1</v>
      </c>
      <c r="C15" s="13" t="s">
        <v>2</v>
      </c>
      <c r="D15" s="10">
        <f>VLOOKUP($A15,[1]List1!A$1:H$65536,8,FALSE)</f>
        <v>1</v>
      </c>
      <c r="E15" s="4"/>
      <c r="F15" s="16"/>
      <c r="G15" s="16"/>
    </row>
    <row r="16" spans="1:7" x14ac:dyDescent="0.25">
      <c r="A16" s="6"/>
      <c r="B16" s="7"/>
      <c r="C16" s="13" t="s">
        <v>3</v>
      </c>
      <c r="D16" s="11"/>
      <c r="E16" s="6"/>
      <c r="F16" s="17"/>
      <c r="G16" s="17"/>
    </row>
    <row r="17" spans="1:7" x14ac:dyDescent="0.25">
      <c r="A17" s="6"/>
      <c r="B17" s="7"/>
      <c r="C17" s="13" t="s">
        <v>4</v>
      </c>
      <c r="D17" s="11"/>
      <c r="E17" s="6"/>
      <c r="F17" s="17"/>
      <c r="G17" s="17"/>
    </row>
    <row r="18" spans="1:7" x14ac:dyDescent="0.25">
      <c r="A18" s="4">
        <v>6912310060000</v>
      </c>
      <c r="B18" s="5" t="s">
        <v>5</v>
      </c>
      <c r="C18" s="13" t="s">
        <v>6</v>
      </c>
      <c r="D18" s="10">
        <f>VLOOKUP($A18,[1]List1!A$1:H$65536,8,FALSE)</f>
        <v>1</v>
      </c>
      <c r="E18" s="4"/>
      <c r="F18" s="16"/>
      <c r="G18" s="16"/>
    </row>
    <row r="19" spans="1:7" x14ac:dyDescent="0.25">
      <c r="A19" s="4">
        <v>6912310070000</v>
      </c>
      <c r="B19" s="5" t="s">
        <v>7</v>
      </c>
      <c r="C19" s="13" t="s">
        <v>8</v>
      </c>
      <c r="D19" s="10">
        <f>VLOOKUP($A19,[1]List1!A$1:H$65536,8,FALSE)</f>
        <v>1</v>
      </c>
      <c r="E19" s="4"/>
      <c r="F19" s="16"/>
      <c r="G19" s="16"/>
    </row>
    <row r="20" spans="1:7" x14ac:dyDescent="0.25">
      <c r="A20" s="6"/>
      <c r="B20" s="7"/>
      <c r="C20" s="13" t="s">
        <v>4</v>
      </c>
      <c r="D20" s="11"/>
      <c r="E20" s="6"/>
      <c r="F20" s="17"/>
      <c r="G20" s="17"/>
    </row>
    <row r="21" spans="1:7" x14ac:dyDescent="0.25">
      <c r="A21" s="4">
        <v>6912310110000</v>
      </c>
      <c r="B21" s="5" t="s">
        <v>9</v>
      </c>
      <c r="C21" s="13" t="s">
        <v>10</v>
      </c>
      <c r="D21" s="10">
        <f>VLOOKUP($A21,[1]List1!A$1:H$65536,8,FALSE)</f>
        <v>1</v>
      </c>
      <c r="E21" s="4"/>
      <c r="F21" s="16"/>
      <c r="G21" s="16"/>
    </row>
    <row r="22" spans="1:7" x14ac:dyDescent="0.25">
      <c r="A22" s="6"/>
      <c r="B22" s="7"/>
      <c r="C22" s="13" t="s">
        <v>4</v>
      </c>
      <c r="D22" s="11"/>
      <c r="E22" s="6"/>
      <c r="F22" s="17"/>
      <c r="G22" s="17"/>
    </row>
    <row r="23" spans="1:7" x14ac:dyDescent="0.25">
      <c r="A23" s="4">
        <v>6912310140000</v>
      </c>
      <c r="B23" s="5" t="s">
        <v>11</v>
      </c>
      <c r="C23" s="13" t="s">
        <v>12</v>
      </c>
      <c r="D23" s="10">
        <f>VLOOKUP($A23,[1]List1!A$1:H$65536,8,FALSE)</f>
        <v>1</v>
      </c>
      <c r="E23" s="4"/>
      <c r="F23" s="16"/>
      <c r="G23" s="16"/>
    </row>
    <row r="24" spans="1:7" x14ac:dyDescent="0.25">
      <c r="A24" s="4">
        <v>6912310150000</v>
      </c>
      <c r="B24" s="5" t="s">
        <v>13</v>
      </c>
      <c r="C24" s="13" t="s">
        <v>14</v>
      </c>
      <c r="D24" s="10">
        <f>VLOOKUP($A24,[1]List1!A$1:H$65536,8,FALSE)</f>
        <v>1</v>
      </c>
      <c r="E24" s="4"/>
      <c r="F24" s="16"/>
      <c r="G24" s="16"/>
    </row>
    <row r="25" spans="1:7" x14ac:dyDescent="0.25">
      <c r="A25" s="4">
        <v>6912310210000</v>
      </c>
      <c r="B25" s="5" t="s">
        <v>15</v>
      </c>
      <c r="C25" s="13" t="s">
        <v>16</v>
      </c>
      <c r="D25" s="10">
        <f>VLOOKUP($A25,[1]List1!A$1:H$65536,8,FALSE)</f>
        <v>1</v>
      </c>
      <c r="E25" s="4"/>
      <c r="F25" s="16"/>
      <c r="G25" s="16"/>
    </row>
    <row r="26" spans="1:7" x14ac:dyDescent="0.25">
      <c r="A26" s="6"/>
      <c r="B26" s="7"/>
      <c r="C26" s="13" t="s">
        <v>4</v>
      </c>
      <c r="D26" s="11"/>
      <c r="E26" s="6"/>
      <c r="F26" s="17"/>
      <c r="G26" s="17"/>
    </row>
    <row r="27" spans="1:7" x14ac:dyDescent="0.25">
      <c r="A27" s="4">
        <v>6912310220000</v>
      </c>
      <c r="B27" s="5" t="s">
        <v>17</v>
      </c>
      <c r="C27" s="13" t="s">
        <v>18</v>
      </c>
      <c r="D27" s="10">
        <f>VLOOKUP($A27,[1]List1!A$1:H$65536,8,FALSE)</f>
        <v>1</v>
      </c>
      <c r="E27" s="4"/>
      <c r="F27" s="16"/>
      <c r="G27" s="16"/>
    </row>
    <row r="28" spans="1:7" x14ac:dyDescent="0.25">
      <c r="A28" s="4">
        <v>6912310230000</v>
      </c>
      <c r="B28" s="5" t="s">
        <v>19</v>
      </c>
      <c r="C28" s="13" t="s">
        <v>20</v>
      </c>
      <c r="D28" s="10">
        <f>VLOOKUP($A28,[1]List1!A$1:H$65536,8,FALSE)</f>
        <v>1</v>
      </c>
      <c r="E28" s="4"/>
      <c r="F28" s="16"/>
      <c r="G28" s="16"/>
    </row>
    <row r="29" spans="1:7" x14ac:dyDescent="0.25">
      <c r="A29" s="6"/>
      <c r="B29" s="7"/>
      <c r="C29" s="13" t="s">
        <v>4</v>
      </c>
      <c r="D29" s="11"/>
      <c r="E29" s="6"/>
      <c r="F29" s="17"/>
      <c r="G29" s="17"/>
    </row>
    <row r="30" spans="1:7" x14ac:dyDescent="0.25">
      <c r="A30" s="4">
        <v>6912310280000</v>
      </c>
      <c r="B30" s="5" t="s">
        <v>21</v>
      </c>
      <c r="C30" s="13" t="s">
        <v>8</v>
      </c>
      <c r="D30" s="10">
        <f>VLOOKUP($A30,[1]List1!A$1:H$65536,8,FALSE)</f>
        <v>5</v>
      </c>
      <c r="E30" s="4"/>
      <c r="F30" s="16"/>
      <c r="G30" s="16"/>
    </row>
    <row r="31" spans="1:7" x14ac:dyDescent="0.25">
      <c r="A31" s="4">
        <v>6912310281100</v>
      </c>
      <c r="B31" s="5" t="s">
        <v>59</v>
      </c>
      <c r="C31" s="13" t="s">
        <v>73</v>
      </c>
      <c r="D31" s="10">
        <f>VLOOKUP($A31,[1]List1!A$1:H$65536,8,FALSE)</f>
        <v>110</v>
      </c>
      <c r="E31" s="4"/>
      <c r="F31" s="16"/>
      <c r="G31" s="16"/>
    </row>
    <row r="32" spans="1:7" x14ac:dyDescent="0.25">
      <c r="A32" s="6"/>
      <c r="B32" s="7"/>
      <c r="C32" s="13" t="s">
        <v>54</v>
      </c>
      <c r="D32" s="11"/>
      <c r="E32" s="6"/>
      <c r="F32" s="17"/>
      <c r="G32" s="17"/>
    </row>
    <row r="33" spans="1:7" x14ac:dyDescent="0.25">
      <c r="A33" s="4">
        <v>6912310281200</v>
      </c>
      <c r="B33" s="5" t="s">
        <v>74</v>
      </c>
      <c r="C33" s="13" t="s">
        <v>75</v>
      </c>
      <c r="D33" s="10">
        <f>VLOOKUP($A33,[1]List1!A$1:H$65536,8,FALSE)</f>
        <v>3</v>
      </c>
      <c r="E33" s="4"/>
      <c r="F33" s="16"/>
      <c r="G33" s="16"/>
    </row>
    <row r="34" spans="1:7" x14ac:dyDescent="0.25">
      <c r="A34" s="6"/>
      <c r="B34" s="7"/>
      <c r="C34" s="13" t="s">
        <v>76</v>
      </c>
      <c r="D34" s="11"/>
      <c r="E34" s="6"/>
      <c r="F34" s="17"/>
      <c r="G34" s="17"/>
    </row>
    <row r="35" spans="1:7" x14ac:dyDescent="0.25">
      <c r="A35" s="4">
        <v>6912310281400</v>
      </c>
      <c r="B35" s="5" t="s">
        <v>77</v>
      </c>
      <c r="C35" s="13" t="s">
        <v>78</v>
      </c>
      <c r="D35" s="10">
        <f>VLOOKUP($A35,[1]List1!A$1:H$65536,8,FALSE)</f>
        <v>12</v>
      </c>
      <c r="E35" s="4"/>
      <c r="F35" s="16"/>
      <c r="G35" s="16"/>
    </row>
    <row r="36" spans="1:7" x14ac:dyDescent="0.25">
      <c r="A36" s="6"/>
      <c r="B36" s="7"/>
      <c r="C36" s="13" t="s">
        <v>76</v>
      </c>
      <c r="D36" s="11"/>
      <c r="E36" s="6"/>
      <c r="F36" s="17"/>
      <c r="G36" s="17"/>
    </row>
    <row r="37" spans="1:7" x14ac:dyDescent="0.25">
      <c r="A37" s="4">
        <v>6912310281500</v>
      </c>
      <c r="B37" s="5" t="s">
        <v>79</v>
      </c>
      <c r="C37" s="13" t="s">
        <v>80</v>
      </c>
      <c r="D37" s="10">
        <f>VLOOKUP($A37,[1]List1!A$1:H$65536,8,FALSE)</f>
        <v>1</v>
      </c>
      <c r="E37" s="4"/>
      <c r="F37" s="16"/>
      <c r="G37" s="16"/>
    </row>
    <row r="38" spans="1:7" x14ac:dyDescent="0.25">
      <c r="A38" s="6"/>
      <c r="B38" s="7"/>
      <c r="C38" s="13" t="s">
        <v>81</v>
      </c>
      <c r="D38" s="11"/>
      <c r="E38" s="6"/>
      <c r="F38" s="17"/>
      <c r="G38" s="17"/>
    </row>
    <row r="39" spans="1:7" x14ac:dyDescent="0.25">
      <c r="A39" s="6"/>
      <c r="B39" s="7"/>
      <c r="C39" s="13" t="s">
        <v>82</v>
      </c>
      <c r="D39" s="11"/>
      <c r="E39" s="6"/>
      <c r="F39" s="17"/>
      <c r="G39" s="17"/>
    </row>
    <row r="40" spans="1:7" x14ac:dyDescent="0.25">
      <c r="A40" s="6"/>
      <c r="B40" s="7"/>
      <c r="C40" s="13" t="s">
        <v>83</v>
      </c>
      <c r="D40" s="11"/>
      <c r="E40" s="6"/>
      <c r="F40" s="17"/>
      <c r="G40" s="17"/>
    </row>
    <row r="41" spans="1:7" x14ac:dyDescent="0.25">
      <c r="A41" s="4">
        <v>6912310281600</v>
      </c>
      <c r="B41" s="5" t="s">
        <v>84</v>
      </c>
      <c r="C41" s="13" t="s">
        <v>85</v>
      </c>
      <c r="D41" s="10">
        <f>VLOOKUP($A41,[1]List1!A$1:H$65536,8,FALSE)</f>
        <v>1</v>
      </c>
      <c r="E41" s="4"/>
      <c r="F41" s="16"/>
      <c r="G41" s="16"/>
    </row>
    <row r="42" spans="1:7" x14ac:dyDescent="0.25">
      <c r="A42" s="4">
        <v>6912310281700</v>
      </c>
      <c r="B42" s="5" t="s">
        <v>86</v>
      </c>
      <c r="C42" s="13" t="s">
        <v>87</v>
      </c>
      <c r="D42" s="10">
        <f>VLOOKUP($A42,[1]List1!A$1:H$65536,8,FALSE)</f>
        <v>1</v>
      </c>
      <c r="E42" s="4"/>
      <c r="F42" s="16"/>
      <c r="G42" s="16"/>
    </row>
    <row r="43" spans="1:7" x14ac:dyDescent="0.25">
      <c r="A43" s="4">
        <v>6912310283000</v>
      </c>
      <c r="B43" s="5" t="s">
        <v>53</v>
      </c>
      <c r="C43" s="13" t="s">
        <v>55</v>
      </c>
      <c r="D43" s="10">
        <f>VLOOKUP($A43,[1]List1!A$1:H$65536,8,FALSE)</f>
        <v>80</v>
      </c>
      <c r="E43" s="4"/>
      <c r="F43" s="16"/>
      <c r="G43" s="16"/>
    </row>
    <row r="44" spans="1:7" x14ac:dyDescent="0.25">
      <c r="A44" s="4">
        <v>6912362406340</v>
      </c>
      <c r="B44" s="5" t="s">
        <v>88</v>
      </c>
      <c r="C44" s="13" t="s">
        <v>89</v>
      </c>
      <c r="D44" s="10">
        <f>VLOOKUP($A44,[1]List1!A$1:H$65536,8,FALSE)</f>
        <v>10</v>
      </c>
      <c r="E44" s="4"/>
      <c r="F44" s="16"/>
      <c r="G44" s="16"/>
    </row>
    <row r="45" spans="1:7" x14ac:dyDescent="0.25">
      <c r="A45" s="6"/>
      <c r="B45" s="7"/>
      <c r="C45" s="13" t="s">
        <v>90</v>
      </c>
      <c r="D45" s="11"/>
      <c r="E45" s="6"/>
      <c r="F45" s="17"/>
      <c r="G45" s="17"/>
    </row>
    <row r="46" spans="1:7" x14ac:dyDescent="0.25">
      <c r="A46" s="6"/>
      <c r="B46" s="7"/>
      <c r="C46" s="13" t="s">
        <v>91</v>
      </c>
      <c r="D46" s="11"/>
      <c r="E46" s="6"/>
      <c r="F46" s="17"/>
      <c r="G46" s="17"/>
    </row>
    <row r="47" spans="1:7" x14ac:dyDescent="0.25">
      <c r="A47" s="4">
        <v>6912388507400</v>
      </c>
      <c r="B47" s="5" t="s">
        <v>92</v>
      </c>
      <c r="C47" s="13" t="s">
        <v>93</v>
      </c>
      <c r="D47" s="10">
        <f>VLOOKUP($A47,[1]List1!A$1:H$65536,8,FALSE)</f>
        <v>1</v>
      </c>
      <c r="E47" s="4"/>
      <c r="F47" s="16"/>
      <c r="G47" s="16"/>
    </row>
    <row r="48" spans="1:7" x14ac:dyDescent="0.25">
      <c r="A48" s="4">
        <v>6912500111000</v>
      </c>
      <c r="B48" s="5" t="s">
        <v>94</v>
      </c>
      <c r="C48" s="13" t="s">
        <v>95</v>
      </c>
      <c r="D48" s="10">
        <f>VLOOKUP($A48,[1]List1!A$1:H$65536,8,FALSE)</f>
        <v>1</v>
      </c>
      <c r="E48" s="4"/>
      <c r="F48" s="16"/>
      <c r="G48" s="16"/>
    </row>
    <row r="49" spans="1:7" x14ac:dyDescent="0.25">
      <c r="A49" s="4">
        <v>6913210040000</v>
      </c>
      <c r="B49" s="5" t="s">
        <v>23</v>
      </c>
      <c r="C49" s="13" t="s">
        <v>24</v>
      </c>
      <c r="D49" s="10">
        <f>VLOOKUP($A49,[1]List1!A$1:H$65536,8,FALSE)</f>
        <v>2</v>
      </c>
      <c r="E49" s="4"/>
      <c r="F49" s="16"/>
      <c r="G49" s="16"/>
    </row>
    <row r="50" spans="1:7" x14ac:dyDescent="0.25">
      <c r="A50" s="6"/>
      <c r="B50" s="7"/>
      <c r="C50" s="13" t="s">
        <v>25</v>
      </c>
      <c r="D50" s="11"/>
      <c r="E50" s="6"/>
      <c r="F50" s="17"/>
      <c r="G50" s="17"/>
    </row>
    <row r="51" spans="1:7" x14ac:dyDescent="0.25">
      <c r="A51" s="6"/>
      <c r="B51" s="7"/>
      <c r="C51" s="13" t="s">
        <v>22</v>
      </c>
      <c r="D51" s="11"/>
      <c r="E51" s="6"/>
      <c r="F51" s="17"/>
      <c r="G51" s="17"/>
    </row>
    <row r="52" spans="1:7" x14ac:dyDescent="0.25">
      <c r="A52" s="4">
        <v>6913210050000</v>
      </c>
      <c r="B52" s="5" t="s">
        <v>26</v>
      </c>
      <c r="C52" s="13" t="s">
        <v>27</v>
      </c>
      <c r="D52" s="10">
        <f>VLOOKUP($A52,[1]List1!A$1:H$65536,8,FALSE)</f>
        <v>3</v>
      </c>
      <c r="E52" s="4"/>
      <c r="F52" s="16"/>
      <c r="G52" s="16"/>
    </row>
    <row r="53" spans="1:7" x14ac:dyDescent="0.25">
      <c r="A53" s="6"/>
      <c r="B53" s="7"/>
      <c r="C53" s="13" t="s">
        <v>28</v>
      </c>
      <c r="D53" s="11"/>
      <c r="E53" s="6"/>
      <c r="F53" s="17"/>
      <c r="G53" s="17"/>
    </row>
    <row r="54" spans="1:7" x14ac:dyDescent="0.25">
      <c r="A54" s="6"/>
      <c r="B54" s="7"/>
      <c r="C54" s="13" t="s">
        <v>29</v>
      </c>
      <c r="D54" s="11"/>
      <c r="E54" s="6"/>
      <c r="F54" s="17"/>
      <c r="G54" s="17"/>
    </row>
    <row r="55" spans="1:7" x14ac:dyDescent="0.25">
      <c r="A55" s="4">
        <v>6913210060000</v>
      </c>
      <c r="B55" s="5" t="s">
        <v>30</v>
      </c>
      <c r="C55" s="13" t="s">
        <v>31</v>
      </c>
      <c r="D55" s="10">
        <f>VLOOKUP($A55,[1]List1!A$1:H$65536,8,FALSE)</f>
        <v>2</v>
      </c>
      <c r="E55" s="4"/>
      <c r="F55" s="16"/>
      <c r="G55" s="16"/>
    </row>
    <row r="56" spans="1:7" x14ac:dyDescent="0.25">
      <c r="A56" s="6"/>
      <c r="B56" s="7"/>
      <c r="C56" s="13" t="s">
        <v>32</v>
      </c>
      <c r="D56" s="11"/>
      <c r="E56" s="6"/>
      <c r="F56" s="17"/>
      <c r="G56" s="17"/>
    </row>
    <row r="57" spans="1:7" x14ac:dyDescent="0.25">
      <c r="A57" s="6"/>
      <c r="B57" s="7"/>
      <c r="C57" s="13" t="s">
        <v>22</v>
      </c>
      <c r="D57" s="11"/>
      <c r="E57" s="6"/>
      <c r="F57" s="17"/>
      <c r="G57" s="17"/>
    </row>
    <row r="58" spans="1:7" x14ac:dyDescent="0.25">
      <c r="A58" s="4">
        <v>6913210090000</v>
      </c>
      <c r="B58" s="5" t="s">
        <v>33</v>
      </c>
      <c r="C58" s="13" t="s">
        <v>34</v>
      </c>
      <c r="D58" s="10">
        <f>VLOOKUP($A58,[1]List1!A$1:H$65536,8,FALSE)</f>
        <v>35</v>
      </c>
      <c r="E58" s="4"/>
      <c r="F58" s="16"/>
      <c r="G58" s="16"/>
    </row>
    <row r="59" spans="1:7" x14ac:dyDescent="0.25">
      <c r="A59" s="6"/>
      <c r="B59" s="7"/>
      <c r="C59" s="13" t="s">
        <v>22</v>
      </c>
      <c r="D59" s="11"/>
      <c r="E59" s="6"/>
      <c r="F59" s="17"/>
      <c r="G59" s="17"/>
    </row>
    <row r="60" spans="1:7" x14ac:dyDescent="0.25">
      <c r="A60" s="4">
        <v>6913210150000</v>
      </c>
      <c r="B60" s="5" t="s">
        <v>35</v>
      </c>
      <c r="C60" s="13" t="s">
        <v>36</v>
      </c>
      <c r="D60" s="10">
        <f>VLOOKUP($A60,[1]List1!A$1:H$65536,8,FALSE)</f>
        <v>1</v>
      </c>
      <c r="E60" s="4"/>
      <c r="F60" s="16"/>
      <c r="G60" s="16"/>
    </row>
    <row r="61" spans="1:7" x14ac:dyDescent="0.25">
      <c r="A61" s="6"/>
      <c r="B61" s="7"/>
      <c r="C61" s="13" t="s">
        <v>37</v>
      </c>
      <c r="D61" s="11"/>
      <c r="E61" s="6"/>
      <c r="F61" s="17"/>
      <c r="G61" s="17"/>
    </row>
    <row r="62" spans="1:7" x14ac:dyDescent="0.25">
      <c r="A62" s="6"/>
      <c r="B62" s="7"/>
      <c r="C62" s="13" t="s">
        <v>22</v>
      </c>
      <c r="D62" s="11"/>
      <c r="E62" s="6"/>
      <c r="F62" s="17"/>
      <c r="G62" s="17"/>
    </row>
    <row r="63" spans="1:7" x14ac:dyDescent="0.25">
      <c r="A63" s="4">
        <v>6913210160200</v>
      </c>
      <c r="B63" s="5" t="s">
        <v>96</v>
      </c>
      <c r="C63" s="13" t="s">
        <v>97</v>
      </c>
      <c r="D63" s="10">
        <f>VLOOKUP($A63,[1]List1!A$1:H$65536,8,FALSE)</f>
        <v>1</v>
      </c>
      <c r="E63" s="4"/>
      <c r="F63" s="16"/>
      <c r="G63" s="16"/>
    </row>
    <row r="64" spans="1:7" x14ac:dyDescent="0.25">
      <c r="A64" s="6"/>
      <c r="B64" s="7"/>
      <c r="C64" s="13" t="s">
        <v>98</v>
      </c>
      <c r="D64" s="11"/>
      <c r="E64" s="6"/>
      <c r="F64" s="17"/>
      <c r="G64" s="17"/>
    </row>
    <row r="65" spans="1:7" x14ac:dyDescent="0.25">
      <c r="A65" s="4">
        <v>6913210170000</v>
      </c>
      <c r="B65" s="5" t="s">
        <v>38</v>
      </c>
      <c r="C65" s="13" t="s">
        <v>39</v>
      </c>
      <c r="D65" s="10">
        <f>VLOOKUP($A65,[1]List1!A$1:H$65536,8,FALSE)</f>
        <v>3</v>
      </c>
      <c r="E65" s="4"/>
      <c r="F65" s="16"/>
      <c r="G65" s="16"/>
    </row>
    <row r="66" spans="1:7" x14ac:dyDescent="0.25">
      <c r="A66" s="6"/>
      <c r="B66" s="7"/>
      <c r="C66" s="13" t="s">
        <v>40</v>
      </c>
      <c r="D66" s="11"/>
      <c r="E66" s="6"/>
      <c r="F66" s="17"/>
      <c r="G66" s="17"/>
    </row>
    <row r="67" spans="1:7" x14ac:dyDescent="0.25">
      <c r="A67" s="6"/>
      <c r="B67" s="7"/>
      <c r="C67" s="13" t="s">
        <v>22</v>
      </c>
      <c r="D67" s="11"/>
      <c r="E67" s="6"/>
      <c r="F67" s="17"/>
      <c r="G67" s="17"/>
    </row>
    <row r="68" spans="1:7" x14ac:dyDescent="0.25">
      <c r="A68" s="4">
        <v>6913210180000</v>
      </c>
      <c r="B68" s="5" t="s">
        <v>41</v>
      </c>
      <c r="C68" s="13" t="s">
        <v>42</v>
      </c>
      <c r="D68" s="10">
        <f>VLOOKUP($A68,[1]List1!A$1:H$65536,8,FALSE)</f>
        <v>15</v>
      </c>
      <c r="E68" s="4"/>
      <c r="F68" s="16"/>
      <c r="G68" s="16"/>
    </row>
    <row r="69" spans="1:7" x14ac:dyDescent="0.25">
      <c r="A69" s="6"/>
      <c r="B69" s="7"/>
      <c r="C69" s="13" t="s">
        <v>29</v>
      </c>
      <c r="D69" s="11"/>
      <c r="E69" s="6"/>
      <c r="F69" s="17"/>
      <c r="G69" s="17"/>
    </row>
    <row r="70" spans="1:7" x14ac:dyDescent="0.25">
      <c r="A70" s="4">
        <v>6913210190000</v>
      </c>
      <c r="B70" s="5" t="s">
        <v>43</v>
      </c>
      <c r="C70" s="13" t="s">
        <v>44</v>
      </c>
      <c r="D70" s="10">
        <f>VLOOKUP($A70,[1]List1!A$1:H$65536,8,FALSE)</f>
        <v>4</v>
      </c>
      <c r="E70" s="4"/>
      <c r="F70" s="16"/>
      <c r="G70" s="16"/>
    </row>
    <row r="71" spans="1:7" x14ac:dyDescent="0.25">
      <c r="A71" s="6"/>
      <c r="B71" s="7"/>
      <c r="C71" s="13" t="s">
        <v>45</v>
      </c>
      <c r="D71" s="11"/>
      <c r="E71" s="6"/>
      <c r="F71" s="17"/>
      <c r="G71" s="17"/>
    </row>
    <row r="72" spans="1:7" x14ac:dyDescent="0.25">
      <c r="A72" s="6"/>
      <c r="B72" s="7"/>
      <c r="C72" s="13" t="s">
        <v>22</v>
      </c>
      <c r="D72" s="11"/>
      <c r="E72" s="6"/>
      <c r="F72" s="17"/>
      <c r="G72" s="17"/>
    </row>
    <row r="73" spans="1:7" x14ac:dyDescent="0.25">
      <c r="A73" s="4">
        <v>6913210200000</v>
      </c>
      <c r="B73" s="5" t="s">
        <v>46</v>
      </c>
      <c r="C73" s="13" t="s">
        <v>47</v>
      </c>
      <c r="D73" s="10">
        <f>VLOOKUP($A73,[1]List1!A$1:H$65536,8,FALSE)</f>
        <v>1</v>
      </c>
      <c r="E73" s="4"/>
      <c r="F73" s="16"/>
      <c r="G73" s="16"/>
    </row>
    <row r="74" spans="1:7" x14ac:dyDescent="0.25">
      <c r="A74" s="6"/>
      <c r="B74" s="7"/>
      <c r="C74" s="13" t="s">
        <v>48</v>
      </c>
      <c r="D74" s="11"/>
      <c r="E74" s="6"/>
      <c r="F74" s="17"/>
      <c r="G74" s="17"/>
    </row>
    <row r="75" spans="1:7" x14ac:dyDescent="0.25">
      <c r="A75" s="6"/>
      <c r="B75" s="7"/>
      <c r="C75" s="13" t="s">
        <v>22</v>
      </c>
      <c r="D75" s="11"/>
      <c r="E75" s="6"/>
      <c r="F75" s="17"/>
      <c r="G75" s="17"/>
    </row>
    <row r="76" spans="1:7" x14ac:dyDescent="0.25">
      <c r="A76" s="4">
        <v>6913210220100</v>
      </c>
      <c r="B76" s="5" t="s">
        <v>99</v>
      </c>
      <c r="C76" s="13" t="s">
        <v>100</v>
      </c>
      <c r="D76" s="10">
        <f>VLOOKUP($A76,[1]List1!A$1:H$65536,8,FALSE)</f>
        <v>3</v>
      </c>
      <c r="E76" s="4"/>
      <c r="F76" s="16"/>
      <c r="G76" s="16"/>
    </row>
    <row r="77" spans="1:7" x14ac:dyDescent="0.25">
      <c r="A77" s="4">
        <v>6913210220600</v>
      </c>
      <c r="B77" s="5" t="s">
        <v>101</v>
      </c>
      <c r="C77" s="13" t="s">
        <v>102</v>
      </c>
      <c r="D77" s="10">
        <f>VLOOKUP($A77,[1]List1!A$1:H$65536,8,FALSE)</f>
        <v>10</v>
      </c>
      <c r="E77" s="4"/>
      <c r="F77" s="16"/>
      <c r="G77" s="16"/>
    </row>
    <row r="78" spans="1:7" x14ac:dyDescent="0.25">
      <c r="A78" s="4">
        <v>6913210220700</v>
      </c>
      <c r="B78" s="5" t="s">
        <v>103</v>
      </c>
      <c r="C78" s="13" t="s">
        <v>104</v>
      </c>
      <c r="D78" s="10">
        <f>VLOOKUP($A78,[1]List1!A$1:H$65536,8,FALSE)</f>
        <v>5</v>
      </c>
      <c r="E78" s="4"/>
      <c r="F78" s="16"/>
      <c r="G78" s="16"/>
    </row>
    <row r="79" spans="1:7" x14ac:dyDescent="0.25">
      <c r="A79" s="4">
        <v>6920299013000</v>
      </c>
      <c r="B79" s="5" t="s">
        <v>105</v>
      </c>
      <c r="C79" s="13" t="s">
        <v>106</v>
      </c>
      <c r="D79" s="10">
        <f>VLOOKUP($A79,[1]List1!A$1:H$65536,8,FALSE)</f>
        <v>1</v>
      </c>
      <c r="E79" s="4"/>
      <c r="F79" s="16"/>
      <c r="G79" s="16"/>
    </row>
    <row r="80" spans="1:7" x14ac:dyDescent="0.25">
      <c r="A80" s="6"/>
      <c r="B80" s="7"/>
      <c r="C80" s="13" t="s">
        <v>107</v>
      </c>
      <c r="D80" s="11"/>
      <c r="E80" s="6"/>
      <c r="F80" s="17"/>
      <c r="G80" s="17"/>
    </row>
    <row r="81" spans="1:7" x14ac:dyDescent="0.25">
      <c r="A81" s="4">
        <v>6920299014000</v>
      </c>
      <c r="B81" s="5" t="s">
        <v>108</v>
      </c>
      <c r="C81" s="13" t="s">
        <v>109</v>
      </c>
      <c r="D81" s="10">
        <f>VLOOKUP($A81,[1]List1!A$1:H$65536,8,FALSE)</f>
        <v>2</v>
      </c>
      <c r="E81" s="4"/>
      <c r="F81" s="16"/>
      <c r="G81" s="16"/>
    </row>
    <row r="82" spans="1:7" x14ac:dyDescent="0.25">
      <c r="A82" s="6"/>
      <c r="B82" s="7"/>
      <c r="C82" s="13" t="s">
        <v>107</v>
      </c>
      <c r="D82" s="11"/>
      <c r="E82" s="6"/>
      <c r="F82" s="17"/>
      <c r="G82" s="17"/>
    </row>
    <row r="83" spans="1:7" x14ac:dyDescent="0.25">
      <c r="A83" s="4">
        <v>6920299016000</v>
      </c>
      <c r="B83" s="5" t="s">
        <v>110</v>
      </c>
      <c r="C83" s="13" t="s">
        <v>111</v>
      </c>
      <c r="D83" s="10">
        <f>VLOOKUP($A83,[1]List1!A$1:H$65536,8,FALSE)</f>
        <v>2</v>
      </c>
      <c r="E83" s="4"/>
      <c r="F83" s="16"/>
      <c r="G83" s="16"/>
    </row>
    <row r="84" spans="1:7" x14ac:dyDescent="0.25">
      <c r="A84" s="6"/>
      <c r="B84" s="7"/>
      <c r="C84" s="13" t="s">
        <v>112</v>
      </c>
      <c r="D84" s="11"/>
      <c r="E84" s="6"/>
      <c r="F84" s="17"/>
      <c r="G84" s="17"/>
    </row>
    <row r="85" spans="1:7" x14ac:dyDescent="0.25">
      <c r="A85" s="6"/>
      <c r="B85" s="7"/>
      <c r="C85" s="13" t="s">
        <v>107</v>
      </c>
      <c r="D85" s="11"/>
      <c r="E85" s="6"/>
      <c r="F85" s="17"/>
      <c r="G85" s="17"/>
    </row>
    <row r="86" spans="1:7" x14ac:dyDescent="0.25">
      <c r="A86" s="4">
        <v>6935400147300</v>
      </c>
      <c r="B86" s="5" t="s">
        <v>113</v>
      </c>
      <c r="C86" s="13" t="s">
        <v>114</v>
      </c>
      <c r="D86" s="10">
        <f>VLOOKUP($A86,[1]List1!A$1:H$65536,8,FALSE)</f>
        <v>1</v>
      </c>
      <c r="E86" s="4"/>
      <c r="F86" s="16"/>
      <c r="G86" s="16"/>
    </row>
    <row r="87" spans="1:7" x14ac:dyDescent="0.25">
      <c r="A87" s="6"/>
      <c r="B87" s="7"/>
      <c r="C87" s="13" t="s">
        <v>115</v>
      </c>
      <c r="D87" s="11"/>
      <c r="E87" s="6"/>
      <c r="F87" s="17"/>
      <c r="G87" s="17"/>
    </row>
    <row r="88" spans="1:7" x14ac:dyDescent="0.25">
      <c r="A88" s="6"/>
      <c r="B88" s="7"/>
      <c r="C88" s="13" t="s">
        <v>116</v>
      </c>
      <c r="D88" s="11"/>
      <c r="E88" s="6"/>
      <c r="F88" s="17"/>
      <c r="G88" s="17"/>
    </row>
    <row r="89" spans="1:7" x14ac:dyDescent="0.25">
      <c r="A89" s="4">
        <v>6935400147400</v>
      </c>
      <c r="B89" s="5" t="s">
        <v>117</v>
      </c>
      <c r="C89" s="13" t="s">
        <v>118</v>
      </c>
      <c r="D89" s="10">
        <f>VLOOKUP($A89,[1]List1!A$1:H$65536,8,FALSE)</f>
        <v>10</v>
      </c>
      <c r="E89" s="4"/>
      <c r="F89" s="16"/>
      <c r="G89" s="16"/>
    </row>
    <row r="90" spans="1:7" x14ac:dyDescent="0.25">
      <c r="A90" s="6"/>
      <c r="B90" s="7"/>
      <c r="C90" s="13" t="s">
        <v>119</v>
      </c>
      <c r="D90" s="11"/>
      <c r="E90" s="6"/>
      <c r="F90" s="17"/>
      <c r="G90" s="17"/>
    </row>
    <row r="91" spans="1:7" x14ac:dyDescent="0.25">
      <c r="A91" s="6"/>
      <c r="B91" s="7"/>
      <c r="C91" s="13" t="s">
        <v>120</v>
      </c>
      <c r="D91" s="11"/>
      <c r="E91" s="6"/>
      <c r="F91" s="17"/>
      <c r="G91" s="17"/>
    </row>
    <row r="92" spans="1:7" x14ac:dyDescent="0.25">
      <c r="A92" s="6"/>
      <c r="B92" s="7"/>
      <c r="C92" s="13" t="s">
        <v>121</v>
      </c>
      <c r="D92" s="11"/>
      <c r="E92" s="6"/>
      <c r="F92" s="17"/>
      <c r="G92" s="17"/>
    </row>
    <row r="93" spans="1:7" x14ac:dyDescent="0.25">
      <c r="A93" s="6"/>
      <c r="B93" s="7"/>
      <c r="C93" s="13" t="s">
        <v>122</v>
      </c>
      <c r="D93" s="11"/>
      <c r="E93" s="6"/>
      <c r="F93" s="17"/>
      <c r="G93" s="17"/>
    </row>
    <row r="94" spans="1:7" x14ac:dyDescent="0.25">
      <c r="A94" s="8"/>
      <c r="B94" s="9"/>
      <c r="C94" s="13" t="s">
        <v>123</v>
      </c>
      <c r="D94" s="12"/>
      <c r="E94" s="8"/>
      <c r="F94" s="18"/>
      <c r="G94" s="18"/>
    </row>
    <row r="95" spans="1:7" x14ac:dyDescent="0.25">
      <c r="A95" s="14"/>
      <c r="B95" s="14"/>
      <c r="C95" s="14"/>
    </row>
    <row r="96" spans="1:7" x14ac:dyDescent="0.25">
      <c r="A96" s="14"/>
      <c r="B96" s="14"/>
      <c r="C96" s="14"/>
    </row>
    <row r="97" spans="1:4" x14ac:dyDescent="0.25">
      <c r="A97" s="20" t="s">
        <v>51</v>
      </c>
      <c r="B97" s="20"/>
      <c r="C97" s="20"/>
      <c r="D97" s="20"/>
    </row>
  </sheetData>
  <autoFilter ref="A3:F94" xr:uid="{546E9808-4446-403D-B087-579CD5269E4F}"/>
  <mergeCells count="3">
    <mergeCell ref="A97:D97"/>
    <mergeCell ref="A1:F1"/>
    <mergeCell ref="A2:F2"/>
  </mergeCells>
  <pageMargins left="0.23622047244094491" right="0.23622047244094491" top="0.74803149606299213" bottom="0.56000000000000005" header="0.31496062992125984" footer="0.31496062992125984"/>
  <pageSetup paperSize="9" scale="59" fitToHeight="0" orientation="portrait" r:id="rId1"/>
  <headerFooter>
    <oddFooter xml:space="preserve">&amp;LSmlouva č. 21/xxx/3062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1 - Technická specif</vt:lpstr>
      <vt:lpstr>'Příloha č. 1 - Technická specif'!Názvy_tisku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Tomáš</dc:creator>
  <cp:lastModifiedBy>basic</cp:lastModifiedBy>
  <cp:lastPrinted>2019-08-12T09:58:23Z</cp:lastPrinted>
  <dcterms:created xsi:type="dcterms:W3CDTF">2014-03-26T08:20:13Z</dcterms:created>
  <dcterms:modified xsi:type="dcterms:W3CDTF">2021-09-30T13:05:14Z</dcterms:modified>
</cp:coreProperties>
</file>