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130" activeTab="11"/>
  </bookViews>
  <sheets>
    <sheet name="januar" sheetId="1" r:id="rId1"/>
    <sheet name="február" sheetId="2" r:id="rId2"/>
    <sheet name="marec" sheetId="3" r:id="rId3"/>
    <sheet name="apríl" sheetId="4" r:id="rId4"/>
    <sheet name="máj" sheetId="5" r:id="rId5"/>
    <sheet name="jún" sheetId="6" r:id="rId6"/>
    <sheet name="júl" sheetId="7" r:id="rId7"/>
    <sheet name="august" sheetId="8" r:id="rId8"/>
    <sheet name="september" sheetId="9" r:id="rId9"/>
    <sheet name="oktober" sheetId="10" r:id="rId10"/>
    <sheet name="november" sheetId="11" r:id="rId11"/>
    <sheet name="december" sheetId="12" r:id="rId12"/>
    <sheet name="Graf" sheetId="13" r:id="rId13"/>
  </sheets>
  <definedNames/>
  <calcPr fullCalcOnLoad="1"/>
</workbook>
</file>

<file path=xl/sharedStrings.xml><?xml version="1.0" encoding="utf-8"?>
<sst xmlns="http://schemas.openxmlformats.org/spreadsheetml/2006/main" count="836" uniqueCount="52">
  <si>
    <t>Stav plynomeru</t>
  </si>
  <si>
    <t>Rozdiel stavu</t>
  </si>
  <si>
    <t>Prepočí-</t>
  </si>
  <si>
    <t xml:space="preserve">Prepočítaná </t>
  </si>
  <si>
    <t>Tepl</t>
  </si>
  <si>
    <t>Priemerné hodnoty</t>
  </si>
  <si>
    <t>Odb.</t>
  </si>
  <si>
    <t>Deň</t>
  </si>
  <si>
    <t>o 6 hod. v m</t>
  </si>
  <si>
    <t>plynomeru</t>
  </si>
  <si>
    <t>tací</t>
  </si>
  <si>
    <t>skutočnosť v m</t>
  </si>
  <si>
    <t>ovn.</t>
  </si>
  <si>
    <t>tlak pri me-</t>
  </si>
  <si>
    <t>tepl.</t>
  </si>
  <si>
    <t>Barometrický</t>
  </si>
  <si>
    <t>stup.</t>
  </si>
  <si>
    <t>Poznámka:</t>
  </si>
  <si>
    <t>v m</t>
  </si>
  <si>
    <t>koeficient</t>
  </si>
  <si>
    <t>15°C/101325 Pa</t>
  </si>
  <si>
    <t>v °C</t>
  </si>
  <si>
    <t>raní v kPa</t>
  </si>
  <si>
    <t>plynu v°C</t>
  </si>
  <si>
    <t>tlak v kPa</t>
  </si>
  <si>
    <t>kryvka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</si>
  <si>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</si>
  <si>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</si>
  <si>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</si>
  <si>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</si>
  <si>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</si>
  <si>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</si>
  <si>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</si>
  <si>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</si>
  <si>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</si>
  <si>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</si>
  <si>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Cel.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</si>
  <si>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</si>
  <si>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</si>
  <si>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</si>
  <si>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</si>
  <si>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</si>
  <si>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</si>
  <si>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</si>
  <si>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</si>
  <si>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</si>
  <si>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</si>
  <si>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</si>
  <si>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</si>
  <si>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Spolu:</t>
  </si>
  <si>
    <t>Priemer:</t>
  </si>
  <si>
    <t>98/6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</si>
</sst>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0.E+00"/>
  </numFmts>
  <fonts count="3">
    <font>
      <sz val="10"/>
      <name val="Arial CE"/>
      <family val="0"/>
    </font>
    <font>
      <sz val="8"/>
      <name val="Times New Roman CE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Dober plynu 2013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Dober plynu 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Graf!$A$1:$A$12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Graf!$B$1:$B$12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6920075"/>
        <c:axId val="18062948"/>
      </c:lineChart>
      <c:catAx>
        <c:axId val="16920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062948"/>
        <c:crosses val="autoZero"/>
        <c:auto val="1"/>
        <c:lblOffset val="100"/>
        <c:noMultiLvlLbl val="0"/>
      </c:catAx>
      <c:valAx>
        <c:axId val="18062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200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12</xdr:col>
      <xdr:colOff>180975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2990850" y="0"/>
        <a:ext cx="55149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Y37" sqref="Y37:AC37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1450538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865</v>
      </c>
      <c r="L5" s="25"/>
      <c r="M5" s="25"/>
      <c r="N5" s="7">
        <v>-1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946119</v>
      </c>
      <c r="Z5" s="25"/>
      <c r="AA5" s="25"/>
      <c r="AB5" s="25"/>
      <c r="AC5" s="25"/>
    </row>
    <row r="6" spans="1:29" ht="12.75">
      <c r="A6" s="5">
        <v>2</v>
      </c>
      <c r="B6" s="25">
        <v>1451403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1003</v>
      </c>
      <c r="L6" s="25"/>
      <c r="M6" s="25"/>
      <c r="N6" s="7">
        <v>-4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1452406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1268</v>
      </c>
      <c r="L7" s="25"/>
      <c r="M7" s="25"/>
      <c r="N7" s="7">
        <v>-5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1453674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1279</v>
      </c>
      <c r="L8" s="25"/>
      <c r="M8" s="25"/>
      <c r="N8" s="7">
        <v>2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1454953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1352</v>
      </c>
      <c r="L9" s="25"/>
      <c r="M9" s="25"/>
      <c r="N9" s="7">
        <v>0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1456305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1498</v>
      </c>
      <c r="L10" s="25"/>
      <c r="M10" s="25"/>
      <c r="N10" s="7">
        <v>-5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1457803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1607</v>
      </c>
      <c r="L11" s="25"/>
      <c r="M11" s="25"/>
      <c r="N11" s="7">
        <v>-6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1459410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1605</v>
      </c>
      <c r="L12" s="25"/>
      <c r="M12" s="25"/>
      <c r="N12" s="7">
        <v>-4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1461015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1453</v>
      </c>
      <c r="L13" s="25"/>
      <c r="M13" s="25"/>
      <c r="N13" s="7">
        <v>1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1462468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1401</v>
      </c>
      <c r="L14" s="25"/>
      <c r="M14" s="25"/>
      <c r="N14" s="7">
        <v>1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1463869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1420</v>
      </c>
      <c r="L15" s="25"/>
      <c r="M15" s="25"/>
      <c r="N15" s="7">
        <v>0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1465289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1728</v>
      </c>
      <c r="L16" s="25"/>
      <c r="M16" s="25"/>
      <c r="N16" s="7">
        <v>-4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1467017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1444</v>
      </c>
      <c r="L17" s="25"/>
      <c r="M17" s="25"/>
      <c r="N17" s="7">
        <v>0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1468461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1500</v>
      </c>
      <c r="L18" s="25"/>
      <c r="M18" s="25"/>
      <c r="N18" s="7">
        <v>1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1469961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1540</v>
      </c>
      <c r="L19" s="25"/>
      <c r="M19" s="25"/>
      <c r="N19" s="7">
        <v>-1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1471501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1476</v>
      </c>
      <c r="L20" s="25"/>
      <c r="M20" s="25"/>
      <c r="N20" s="7">
        <v>2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1472977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1391</v>
      </c>
      <c r="L21" s="25"/>
      <c r="M21" s="25"/>
      <c r="N21" s="7">
        <v>1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1474368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1520</v>
      </c>
      <c r="L22" s="25"/>
      <c r="M22" s="25"/>
      <c r="N22" s="7">
        <v>-1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1475888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1623</v>
      </c>
      <c r="L23" s="25"/>
      <c r="M23" s="25"/>
      <c r="N23" s="7">
        <v>-1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1477511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1505</v>
      </c>
      <c r="L24" s="25"/>
      <c r="M24" s="25"/>
      <c r="N24" s="7">
        <v>-2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1479016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1573</v>
      </c>
      <c r="L25" s="25"/>
      <c r="M25" s="25"/>
      <c r="N25" s="7">
        <v>-3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1480589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1590</v>
      </c>
      <c r="L26" s="25"/>
      <c r="M26" s="25"/>
      <c r="N26" s="7">
        <v>-4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1482179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1617</v>
      </c>
      <c r="L27" s="25"/>
      <c r="M27" s="25"/>
      <c r="N27" s="7">
        <v>-3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1483796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1631</v>
      </c>
      <c r="L28" s="25"/>
      <c r="M28" s="25"/>
      <c r="N28" s="7">
        <v>-4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1485427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1522</v>
      </c>
      <c r="L29" s="25"/>
      <c r="M29" s="25"/>
      <c r="N29" s="7">
        <v>-2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1486949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1520</v>
      </c>
      <c r="L30" s="25"/>
      <c r="M30" s="25"/>
      <c r="N30" s="7">
        <v>-1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1488469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1490</v>
      </c>
      <c r="L31" s="25"/>
      <c r="M31" s="25"/>
      <c r="N31" s="7">
        <v>0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1489959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1557</v>
      </c>
      <c r="L32" s="25"/>
      <c r="M32" s="25"/>
      <c r="N32" s="7">
        <v>0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1491516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1434</v>
      </c>
      <c r="L33" s="25"/>
      <c r="M33" s="25"/>
      <c r="N33" s="7">
        <v>1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1492950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1366</v>
      </c>
      <c r="L34" s="25"/>
      <c r="M34" s="25"/>
      <c r="N34" s="7">
        <v>2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1494316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1360</v>
      </c>
      <c r="L35" s="25"/>
      <c r="M35" s="25"/>
      <c r="N35" s="5">
        <v>2</v>
      </c>
      <c r="O35" s="36" t="s">
        <v>51</v>
      </c>
      <c r="P35" s="36"/>
      <c r="Q35" s="36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1495676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45138</v>
      </c>
      <c r="L37" s="25"/>
      <c r="M37" s="25"/>
      <c r="N37" s="7">
        <f>AVERAGE(N5:N35)</f>
        <v>-1.2258064516129032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968109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K35:M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AG35" sqref="AG35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72547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908</v>
      </c>
      <c r="L5" s="25"/>
      <c r="M5" s="25"/>
      <c r="N5" s="7">
        <v>12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837801</v>
      </c>
      <c r="Z5" s="25"/>
      <c r="AA5" s="25"/>
      <c r="AB5" s="25"/>
      <c r="AC5" s="25"/>
    </row>
    <row r="6" spans="1:29" ht="12.75">
      <c r="A6" s="5">
        <v>2</v>
      </c>
      <c r="B6" s="25">
        <v>73455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955</v>
      </c>
      <c r="L6" s="25"/>
      <c r="M6" s="25"/>
      <c r="N6" s="7">
        <v>13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74410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685</v>
      </c>
      <c r="L7" s="25"/>
      <c r="M7" s="25"/>
      <c r="N7" s="7">
        <v>16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75095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872</v>
      </c>
      <c r="L8" s="25"/>
      <c r="M8" s="25"/>
      <c r="N8" s="7">
        <v>15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75967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937</v>
      </c>
      <c r="L9" s="25"/>
      <c r="M9" s="25"/>
      <c r="N9" s="7">
        <v>8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76904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894</v>
      </c>
      <c r="L10" s="25"/>
      <c r="M10" s="25"/>
      <c r="N10" s="7">
        <v>12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77798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992</v>
      </c>
      <c r="L11" s="25"/>
      <c r="M11" s="25"/>
      <c r="N11" s="7">
        <v>11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78790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1142</v>
      </c>
      <c r="L12" s="25"/>
      <c r="M12" s="25"/>
      <c r="N12" s="7">
        <v>3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79932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1035</v>
      </c>
      <c r="L13" s="25"/>
      <c r="M13" s="25"/>
      <c r="N13" s="7">
        <v>8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80967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883</v>
      </c>
      <c r="L14" s="25"/>
      <c r="M14" s="25"/>
      <c r="N14" s="7">
        <v>12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81850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895</v>
      </c>
      <c r="L15" s="25"/>
      <c r="M15" s="25"/>
      <c r="N15" s="7">
        <v>11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82745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1149</v>
      </c>
      <c r="L16" s="25"/>
      <c r="M16" s="25"/>
      <c r="N16" s="7">
        <v>8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83894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1215</v>
      </c>
      <c r="L17" s="25"/>
      <c r="M17" s="25"/>
      <c r="N17" s="7">
        <v>6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85109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1203</v>
      </c>
      <c r="L18" s="25"/>
      <c r="M18" s="25"/>
      <c r="N18" s="7">
        <v>6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86312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1132</v>
      </c>
      <c r="L19" s="25"/>
      <c r="M19" s="25"/>
      <c r="N19" s="7">
        <v>8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87444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1208</v>
      </c>
      <c r="L20" s="25"/>
      <c r="M20" s="25"/>
      <c r="N20" s="7">
        <v>5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88652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1100</v>
      </c>
      <c r="L21" s="25"/>
      <c r="M21" s="25"/>
      <c r="N21" s="7">
        <v>7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89752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1033</v>
      </c>
      <c r="L22" s="25"/>
      <c r="M22" s="25"/>
      <c r="N22" s="7">
        <v>6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90785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1200</v>
      </c>
      <c r="L23" s="25"/>
      <c r="M23" s="25"/>
      <c r="N23" s="7">
        <v>7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91985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1378</v>
      </c>
      <c r="L24" s="25"/>
      <c r="M24" s="25"/>
      <c r="N24" s="7">
        <v>7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93363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1248</v>
      </c>
      <c r="L25" s="25"/>
      <c r="M25" s="25"/>
      <c r="N25" s="7">
        <v>7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94611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1103</v>
      </c>
      <c r="L26" s="25"/>
      <c r="M26" s="25"/>
      <c r="N26" s="7">
        <v>5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95714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1113</v>
      </c>
      <c r="L27" s="25"/>
      <c r="M27" s="25"/>
      <c r="N27" s="7">
        <v>8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96827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1019</v>
      </c>
      <c r="L28" s="25"/>
      <c r="M28" s="25"/>
      <c r="N28" s="7">
        <v>8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97846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938</v>
      </c>
      <c r="L29" s="25"/>
      <c r="M29" s="25"/>
      <c r="N29" s="7">
        <v>11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98784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890</v>
      </c>
      <c r="L30" s="25"/>
      <c r="M30" s="25"/>
      <c r="N30" s="7">
        <v>10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99674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1008</v>
      </c>
      <c r="L31" s="25"/>
      <c r="M31" s="25"/>
      <c r="N31" s="7">
        <v>10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100682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1057</v>
      </c>
      <c r="L32" s="25"/>
      <c r="M32" s="25"/>
      <c r="N32" s="7">
        <v>10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101739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1153</v>
      </c>
      <c r="L33" s="25"/>
      <c r="M33" s="25"/>
      <c r="N33" s="7">
        <v>7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102892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1129</v>
      </c>
      <c r="L34" s="25"/>
      <c r="M34" s="25"/>
      <c r="N34" s="7">
        <v>6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104021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1134</v>
      </c>
      <c r="L35" s="25"/>
      <c r="M35" s="25"/>
      <c r="N35" s="5">
        <v>7</v>
      </c>
      <c r="O35" s="36" t="s">
        <v>51</v>
      </c>
      <c r="P35" s="36"/>
      <c r="Q35" s="36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105155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32608</v>
      </c>
      <c r="L37" s="25"/>
      <c r="M37" s="25"/>
      <c r="N37" s="7">
        <f>AVERAGE(N5:N35)</f>
        <v>8.709677419354838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854474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K35:M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N35" sqref="N35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105255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3">B6-B5</f>
        <v>1065</v>
      </c>
      <c r="L5" s="25"/>
      <c r="M5" s="25"/>
      <c r="N5" s="7">
        <v>6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854474</v>
      </c>
      <c r="Z5" s="25"/>
      <c r="AA5" s="25"/>
      <c r="AB5" s="25"/>
      <c r="AC5" s="25"/>
    </row>
    <row r="6" spans="1:29" ht="12.75">
      <c r="A6" s="5">
        <v>2</v>
      </c>
      <c r="B6" s="25">
        <v>106320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1135</v>
      </c>
      <c r="L6" s="25"/>
      <c r="M6" s="25"/>
      <c r="N6" s="7">
        <v>8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107455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974</v>
      </c>
      <c r="L7" s="25"/>
      <c r="M7" s="25"/>
      <c r="N7" s="7">
        <v>10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108429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1017</v>
      </c>
      <c r="L8" s="25"/>
      <c r="M8" s="25"/>
      <c r="N8" s="7">
        <v>10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109446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1281</v>
      </c>
      <c r="L9" s="25"/>
      <c r="M9" s="25"/>
      <c r="N9" s="7">
        <v>7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110727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1422</v>
      </c>
      <c r="L10" s="25"/>
      <c r="M10" s="25"/>
      <c r="N10" s="7">
        <v>3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112149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1345</v>
      </c>
      <c r="L11" s="25"/>
      <c r="M11" s="25"/>
      <c r="N11" s="7">
        <v>4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113494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1296</v>
      </c>
      <c r="L12" s="25"/>
      <c r="M12" s="25"/>
      <c r="N12" s="7">
        <v>3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114790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1557</v>
      </c>
      <c r="L13" s="25"/>
      <c r="M13" s="25"/>
      <c r="N13" s="7">
        <v>3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116347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1432</v>
      </c>
      <c r="L14" s="25"/>
      <c r="M14" s="25"/>
      <c r="N14" s="7">
        <v>3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117779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1267</v>
      </c>
      <c r="L15" s="25"/>
      <c r="M15" s="25"/>
      <c r="N15" s="7">
        <v>3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119046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1400</v>
      </c>
      <c r="L16" s="25"/>
      <c r="M16" s="25"/>
      <c r="N16" s="7">
        <v>5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120446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1450</v>
      </c>
      <c r="L17" s="25"/>
      <c r="M17" s="25"/>
      <c r="N17" s="7">
        <v>5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121896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1263</v>
      </c>
      <c r="L18" s="25"/>
      <c r="M18" s="25"/>
      <c r="N18" s="7">
        <v>6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123159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1079</v>
      </c>
      <c r="L19" s="25"/>
      <c r="M19" s="25"/>
      <c r="N19" s="7">
        <v>6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124238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1496</v>
      </c>
      <c r="L20" s="25"/>
      <c r="M20" s="25"/>
      <c r="N20" s="7">
        <v>5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125734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1583</v>
      </c>
      <c r="L21" s="25"/>
      <c r="M21" s="25"/>
      <c r="N21" s="7">
        <v>4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127317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1411</v>
      </c>
      <c r="L22" s="25"/>
      <c r="M22" s="25"/>
      <c r="N22" s="7">
        <v>4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128728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1117</v>
      </c>
      <c r="L23" s="25"/>
      <c r="M23" s="25"/>
      <c r="N23" s="7">
        <v>5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129845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1581</v>
      </c>
      <c r="L24" s="25"/>
      <c r="M24" s="25"/>
      <c r="N24" s="7">
        <v>4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131426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1778</v>
      </c>
      <c r="L25" s="25"/>
      <c r="M25" s="25"/>
      <c r="N25" s="7">
        <v>-4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133204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1581</v>
      </c>
      <c r="L26" s="25"/>
      <c r="M26" s="25"/>
      <c r="N26" s="7">
        <v>-2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134785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1454</v>
      </c>
      <c r="L27" s="25"/>
      <c r="M27" s="25"/>
      <c r="N27" s="7">
        <v>1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136239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1731</v>
      </c>
      <c r="L28" s="25"/>
      <c r="M28" s="25"/>
      <c r="N28" s="7">
        <v>-4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137970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1875</v>
      </c>
      <c r="L29" s="25"/>
      <c r="M29" s="25"/>
      <c r="N29" s="7">
        <v>-2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139845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1646</v>
      </c>
      <c r="L30" s="25"/>
      <c r="M30" s="25"/>
      <c r="N30" s="7">
        <v>-1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141491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1670</v>
      </c>
      <c r="L31" s="25"/>
      <c r="M31" s="25"/>
      <c r="N31" s="7">
        <v>-2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143161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1576</v>
      </c>
      <c r="L32" s="25"/>
      <c r="M32" s="25"/>
      <c r="N32" s="7">
        <v>-2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144737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1864</v>
      </c>
      <c r="L33" s="25"/>
      <c r="M33" s="25"/>
      <c r="N33" s="7">
        <v>-1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146601</v>
      </c>
      <c r="C34" s="25"/>
      <c r="D34" s="25"/>
      <c r="E34" s="25"/>
      <c r="F34" s="25"/>
      <c r="G34" s="25"/>
      <c r="H34" s="25"/>
      <c r="I34" s="25"/>
      <c r="J34" s="25"/>
      <c r="K34" s="25">
        <f>B36-B34</f>
        <v>1789</v>
      </c>
      <c r="L34" s="25"/>
      <c r="M34" s="25"/>
      <c r="N34" s="7">
        <v>-3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/>
      <c r="C35" s="25"/>
      <c r="D35" s="25"/>
      <c r="E35" s="25"/>
      <c r="F35" s="25"/>
      <c r="G35" s="25"/>
      <c r="H35" s="25"/>
      <c r="I35" s="25"/>
      <c r="J35" s="25"/>
      <c r="N35" s="5"/>
      <c r="O35" s="36"/>
      <c r="P35" s="36"/>
      <c r="Q35" s="36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148390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SUM(K5:K34)</f>
        <v>43135</v>
      </c>
      <c r="L37" s="25"/>
      <c r="M37" s="25"/>
      <c r="N37" s="7">
        <f>AVERAGE(N5:N34)</f>
        <v>2.8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876081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1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tabSelected="1" workbookViewId="0" topLeftCell="A1">
      <selection activeCell="Y36" sqref="Y36:AC36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148390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1472</v>
      </c>
      <c r="L5" s="25"/>
      <c r="M5" s="25"/>
      <c r="N5" s="7">
        <v>1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876081</v>
      </c>
      <c r="Z5" s="25"/>
      <c r="AA5" s="25"/>
      <c r="AB5" s="25"/>
      <c r="AC5" s="25"/>
    </row>
    <row r="6" spans="1:29" ht="12.75">
      <c r="A6" s="5">
        <v>2</v>
      </c>
      <c r="B6" s="25">
        <v>149862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1968</v>
      </c>
      <c r="L6" s="25"/>
      <c r="M6" s="25"/>
      <c r="N6" s="7">
        <v>3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151830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1646</v>
      </c>
      <c r="L7" s="25"/>
      <c r="M7" s="25"/>
      <c r="N7" s="7">
        <v>0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153476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1478</v>
      </c>
      <c r="L8" s="25"/>
      <c r="M8" s="25"/>
      <c r="N8" s="7">
        <v>2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154954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1132</v>
      </c>
      <c r="L9" s="25"/>
      <c r="M9" s="25"/>
      <c r="N9" s="7">
        <v>8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156086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1131</v>
      </c>
      <c r="L10" s="25"/>
      <c r="M10" s="25"/>
      <c r="N10" s="7">
        <v>10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157217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1567</v>
      </c>
      <c r="L11" s="25"/>
      <c r="M11" s="25"/>
      <c r="N11" s="7">
        <v>6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158784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1413</v>
      </c>
      <c r="L12" s="25"/>
      <c r="M12" s="25"/>
      <c r="N12" s="7">
        <v>3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160197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1273</v>
      </c>
      <c r="L13" s="25"/>
      <c r="M13" s="25"/>
      <c r="N13" s="7">
        <v>0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161470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1455</v>
      </c>
      <c r="L14" s="25"/>
      <c r="M14" s="25"/>
      <c r="N14" s="7">
        <v>4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162925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1723</v>
      </c>
      <c r="L15" s="25"/>
      <c r="M15" s="25"/>
      <c r="N15" s="7">
        <v>3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164648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1472</v>
      </c>
      <c r="L16" s="25"/>
      <c r="M16" s="25"/>
      <c r="N16" s="7">
        <v>2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166120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1282</v>
      </c>
      <c r="L17" s="25"/>
      <c r="M17" s="25"/>
      <c r="N17" s="7">
        <v>1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167402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1612</v>
      </c>
      <c r="L18" s="25"/>
      <c r="M18" s="25"/>
      <c r="N18" s="7">
        <v>0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169014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1769</v>
      </c>
      <c r="L19" s="25"/>
      <c r="M19" s="25"/>
      <c r="N19" s="7">
        <v>1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170783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1524</v>
      </c>
      <c r="L20" s="25"/>
      <c r="M20" s="25"/>
      <c r="N20" s="7">
        <v>2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172307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1313</v>
      </c>
      <c r="L21" s="25"/>
      <c r="M21" s="25"/>
      <c r="N21" s="7">
        <v>2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173620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1647</v>
      </c>
      <c r="L22" s="25"/>
      <c r="M22" s="25"/>
      <c r="N22" s="7">
        <v>2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175267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1624</v>
      </c>
      <c r="L23" s="25"/>
      <c r="M23" s="25"/>
      <c r="N23" s="7">
        <v>2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176891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1530</v>
      </c>
      <c r="L24" s="25"/>
      <c r="M24" s="25"/>
      <c r="N24" s="7">
        <v>2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178421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1340</v>
      </c>
      <c r="L25" s="25"/>
      <c r="M25" s="25"/>
      <c r="N25" s="7">
        <v>2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179761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1582</v>
      </c>
      <c r="L26" s="25"/>
      <c r="M26" s="25"/>
      <c r="N26" s="7">
        <v>3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181343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681</v>
      </c>
      <c r="L27" s="25"/>
      <c r="M27" s="25"/>
      <c r="N27" s="7">
        <v>4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182024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475</v>
      </c>
      <c r="L28" s="25"/>
      <c r="M28" s="25"/>
      <c r="N28" s="7">
        <v>5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182499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675</v>
      </c>
      <c r="L29" s="25"/>
      <c r="M29" s="25"/>
      <c r="N29" s="7">
        <v>2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183174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751</v>
      </c>
      <c r="L30" s="25"/>
      <c r="M30" s="25"/>
      <c r="N30" s="7">
        <v>2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183925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602</v>
      </c>
      <c r="L31" s="25"/>
      <c r="M31" s="25"/>
      <c r="N31" s="7">
        <v>-1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184527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605</v>
      </c>
      <c r="L32" s="25"/>
      <c r="M32" s="25"/>
      <c r="N32" s="7">
        <v>3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185132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625</v>
      </c>
      <c r="L33" s="25"/>
      <c r="M33" s="25"/>
      <c r="N33" s="7">
        <v>4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185757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649</v>
      </c>
      <c r="L34" s="25"/>
      <c r="M34" s="25"/>
      <c r="N34" s="7">
        <v>3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186406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1476</v>
      </c>
      <c r="L35" s="25"/>
      <c r="M35" s="25"/>
      <c r="N35" s="5"/>
      <c r="O35" s="36" t="s">
        <v>51</v>
      </c>
      <c r="P35" s="36"/>
      <c r="Q35" s="36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187882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39492</v>
      </c>
      <c r="L37" s="25"/>
      <c r="M37" s="25"/>
      <c r="N37" s="7">
        <f>AVERAGE(N5:N35)</f>
        <v>2.7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895742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K35:M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20" sqref="B20"/>
    </sheetView>
  </sheetViews>
  <sheetFormatPr defaultColWidth="9.00390625" defaultRowHeight="12.75"/>
  <cols>
    <col min="1" max="1" width="10.25390625" style="0" customWidth="1"/>
  </cols>
  <sheetData>
    <row r="1" spans="1:4" ht="12.75">
      <c r="A1" s="10" t="s">
        <v>37</v>
      </c>
      <c r="B1" s="11">
        <f>januar!K37</f>
        <v>45138</v>
      </c>
      <c r="C1" s="11">
        <f>B1/31</f>
        <v>1456.0645161290322</v>
      </c>
      <c r="D1" s="12">
        <f>januar!N37</f>
        <v>-1.2258064516129032</v>
      </c>
    </row>
    <row r="2" spans="1:4" ht="12.75">
      <c r="A2" s="13" t="s">
        <v>38</v>
      </c>
      <c r="B2" s="14">
        <f>február!K37</f>
        <v>39988</v>
      </c>
      <c r="C2" s="14">
        <f>B2/29</f>
        <v>1378.896551724138</v>
      </c>
      <c r="D2" s="15">
        <f>február!N37</f>
        <v>3.1379310344827585</v>
      </c>
    </row>
    <row r="3" spans="1:4" ht="12.75">
      <c r="A3" s="13" t="s">
        <v>39</v>
      </c>
      <c r="B3" s="14">
        <f>marec!K37</f>
        <v>45090</v>
      </c>
      <c r="C3" s="14">
        <f>B3/31</f>
        <v>1454.516129032258</v>
      </c>
      <c r="D3" s="15">
        <f>marec!N37</f>
        <v>3.967741935483871</v>
      </c>
    </row>
    <row r="4" spans="1:4" ht="12.75">
      <c r="A4" s="13" t="s">
        <v>40</v>
      </c>
      <c r="B4" s="14">
        <f>apríl!K37</f>
        <v>31646</v>
      </c>
      <c r="C4" s="14">
        <f>B4/30</f>
        <v>1054.8666666666666</v>
      </c>
      <c r="D4" s="15">
        <f>apríl!N37</f>
        <v>8.3</v>
      </c>
    </row>
    <row r="5" spans="1:4" ht="12.75">
      <c r="A5" s="13" t="s">
        <v>41</v>
      </c>
      <c r="B5" s="14">
        <f>máj!K37</f>
        <v>21947</v>
      </c>
      <c r="C5" s="14">
        <f>B5/31</f>
        <v>707.9677419354839</v>
      </c>
      <c r="D5" s="15">
        <f>máj!N37</f>
        <v>10.67741935483871</v>
      </c>
    </row>
    <row r="6" spans="1:4" ht="12.75">
      <c r="A6" s="13" t="s">
        <v>42</v>
      </c>
      <c r="B6" s="14">
        <f>jún!K37</f>
        <v>13768</v>
      </c>
      <c r="C6" s="14">
        <f>B6/30</f>
        <v>458.93333333333334</v>
      </c>
      <c r="D6" s="15">
        <f>jún!N37</f>
        <v>16.1</v>
      </c>
    </row>
    <row r="7" spans="1:4" ht="12.75">
      <c r="A7" s="13" t="s">
        <v>43</v>
      </c>
      <c r="B7" s="14">
        <f>júl!K37</f>
        <v>10537</v>
      </c>
      <c r="C7" s="14">
        <f>B7/31</f>
        <v>339.9032258064516</v>
      </c>
      <c r="D7" s="15">
        <f>júl!N37</f>
        <v>17.258064516129032</v>
      </c>
    </row>
    <row r="8" spans="1:4" ht="12.75">
      <c r="A8" s="13" t="s">
        <v>44</v>
      </c>
      <c r="B8" s="14">
        <f>august!K37</f>
        <v>10844</v>
      </c>
      <c r="C8" s="14">
        <f>B8/31</f>
        <v>349.80645161290323</v>
      </c>
      <c r="D8" s="15">
        <f>august!N37</f>
        <v>18.580645161290324</v>
      </c>
    </row>
    <row r="9" spans="1:4" ht="12.75">
      <c r="A9" s="13" t="s">
        <v>45</v>
      </c>
      <c r="B9" s="14">
        <f>september!K37</f>
        <v>15051</v>
      </c>
      <c r="C9" s="14">
        <f>B9/30</f>
        <v>501.7</v>
      </c>
      <c r="D9" s="15">
        <f>september!N37</f>
        <v>14.2</v>
      </c>
    </row>
    <row r="10" spans="1:4" ht="12.75">
      <c r="A10" s="13" t="s">
        <v>46</v>
      </c>
      <c r="B10" s="14">
        <f>oktober!K37</f>
        <v>32608</v>
      </c>
      <c r="C10" s="14">
        <f>B10/31</f>
        <v>1051.8709677419354</v>
      </c>
      <c r="D10" s="15">
        <f>oktober!N37</f>
        <v>8.709677419354838</v>
      </c>
    </row>
    <row r="11" spans="1:4" ht="12.75">
      <c r="A11" s="13" t="s">
        <v>47</v>
      </c>
      <c r="B11" s="14">
        <f>november!K37</f>
        <v>43135</v>
      </c>
      <c r="C11" s="14">
        <f>B11/30</f>
        <v>1437.8333333333333</v>
      </c>
      <c r="D11" s="15">
        <f>november!N37</f>
        <v>2.8</v>
      </c>
    </row>
    <row r="12" spans="1:4" ht="13.5" thickBot="1">
      <c r="A12" s="16" t="s">
        <v>48</v>
      </c>
      <c r="B12" s="1">
        <f>december!K37</f>
        <v>39492</v>
      </c>
      <c r="C12" s="1">
        <f>B12/31</f>
        <v>1273.9354838709678</v>
      </c>
      <c r="D12" s="17">
        <f>december!N37</f>
        <v>2.7</v>
      </c>
    </row>
    <row r="13" spans="1:4" ht="12.75">
      <c r="A13" s="10" t="s">
        <v>49</v>
      </c>
      <c r="B13" s="11">
        <f>SUM(B1:B12)</f>
        <v>349244</v>
      </c>
      <c r="C13" s="11"/>
      <c r="D13" s="18"/>
    </row>
    <row r="14" spans="1:4" ht="13.5" thickBot="1">
      <c r="A14" s="19" t="s">
        <v>50</v>
      </c>
      <c r="B14" s="20">
        <f>AVERAGE(B1:B12)</f>
        <v>29103.666666666668</v>
      </c>
      <c r="C14" s="20"/>
      <c r="D14" s="2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K5" sqref="K5:M5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1495676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1">B6-B5</f>
        <v>1158</v>
      </c>
      <c r="L5" s="25"/>
      <c r="M5" s="25"/>
      <c r="N5" s="7">
        <v>4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968109</v>
      </c>
      <c r="Z5" s="25"/>
      <c r="AA5" s="25"/>
      <c r="AB5" s="25"/>
      <c r="AC5" s="25"/>
    </row>
    <row r="6" spans="1:29" ht="12.75">
      <c r="A6" s="5">
        <v>2</v>
      </c>
      <c r="B6" s="25">
        <v>1496834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1071</v>
      </c>
      <c r="L6" s="25"/>
      <c r="M6" s="25"/>
      <c r="N6" s="7">
        <v>6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1497905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1180</v>
      </c>
      <c r="L7" s="25"/>
      <c r="M7" s="25"/>
      <c r="N7" s="7">
        <v>6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1499085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1305</v>
      </c>
      <c r="L8" s="25"/>
      <c r="M8" s="25"/>
      <c r="N8" s="7">
        <v>5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1500390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1412</v>
      </c>
      <c r="L9" s="25"/>
      <c r="M9" s="25"/>
      <c r="N9" s="7">
        <v>1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1501802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1397</v>
      </c>
      <c r="L10" s="25"/>
      <c r="M10" s="25"/>
      <c r="N10" s="7">
        <v>2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1503199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1421</v>
      </c>
      <c r="L11" s="25"/>
      <c r="M11" s="25"/>
      <c r="N11" s="7">
        <v>1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1504620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1430</v>
      </c>
      <c r="L12" s="25"/>
      <c r="M12" s="25"/>
      <c r="N12" s="7">
        <v>-1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1506050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1422</v>
      </c>
      <c r="L13" s="25"/>
      <c r="M13" s="25"/>
      <c r="N13" s="7">
        <v>0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1507472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1322</v>
      </c>
      <c r="L14" s="25"/>
      <c r="M14" s="25"/>
      <c r="N14" s="7">
        <v>3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1508794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1394</v>
      </c>
      <c r="L15" s="25"/>
      <c r="M15" s="25"/>
      <c r="N15" s="7">
        <v>5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1510188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1300</v>
      </c>
      <c r="L16" s="25"/>
      <c r="M16" s="25"/>
      <c r="N16" s="7">
        <v>4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1511488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1123</v>
      </c>
      <c r="L17" s="25"/>
      <c r="M17" s="25"/>
      <c r="N17" s="7">
        <v>5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1512611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1110</v>
      </c>
      <c r="L18" s="25"/>
      <c r="M18" s="25"/>
      <c r="N18" s="7">
        <v>4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1513721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1400</v>
      </c>
      <c r="L19" s="25"/>
      <c r="M19" s="25"/>
      <c r="N19" s="7">
        <v>2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1515121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1370</v>
      </c>
      <c r="L20" s="25"/>
      <c r="M20" s="25"/>
      <c r="N20" s="7">
        <v>4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1516491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1195</v>
      </c>
      <c r="L21" s="25"/>
      <c r="M21" s="25"/>
      <c r="N21" s="7">
        <v>5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1517686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1295</v>
      </c>
      <c r="L22" s="25"/>
      <c r="M22" s="25"/>
      <c r="N22" s="7">
        <v>4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1518981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1252</v>
      </c>
      <c r="L23" s="25"/>
      <c r="M23" s="25"/>
      <c r="N23" s="7">
        <v>3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1520233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1338</v>
      </c>
      <c r="L24" s="25"/>
      <c r="M24" s="25"/>
      <c r="N24" s="7">
        <v>1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1521571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1340</v>
      </c>
      <c r="L25" s="25"/>
      <c r="M25" s="25"/>
      <c r="N25" s="7">
        <v>2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1522911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1400</v>
      </c>
      <c r="L26" s="25"/>
      <c r="M26" s="25"/>
      <c r="N26" s="7">
        <v>1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1524311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2346</v>
      </c>
      <c r="L27" s="25"/>
      <c r="M27" s="25"/>
      <c r="N27" s="7">
        <v>5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1526657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1505</v>
      </c>
      <c r="L28" s="25"/>
      <c r="M28" s="25"/>
      <c r="N28" s="7">
        <v>4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1528162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1215</v>
      </c>
      <c r="L29" s="25"/>
      <c r="M29" s="25"/>
      <c r="N29" s="7">
        <v>6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1529377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1496</v>
      </c>
      <c r="L30" s="25"/>
      <c r="M30" s="25"/>
      <c r="N30" s="7">
        <v>3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1530873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1689</v>
      </c>
      <c r="L31" s="25"/>
      <c r="M31" s="25"/>
      <c r="N31" s="7">
        <v>1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1532562</v>
      </c>
      <c r="C32" s="25"/>
      <c r="D32" s="25"/>
      <c r="E32" s="25"/>
      <c r="F32" s="25"/>
      <c r="G32" s="25"/>
      <c r="H32" s="25"/>
      <c r="I32" s="25"/>
      <c r="J32" s="25"/>
      <c r="K32" s="25">
        <f>B33-B32</f>
        <v>1597</v>
      </c>
      <c r="L32" s="25"/>
      <c r="M32" s="25"/>
      <c r="N32" s="7">
        <v>2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1534159</v>
      </c>
      <c r="C33" s="25"/>
      <c r="D33" s="25"/>
      <c r="E33" s="25"/>
      <c r="F33" s="25"/>
      <c r="G33" s="25"/>
      <c r="H33" s="25"/>
      <c r="I33" s="25"/>
      <c r="J33" s="25"/>
      <c r="K33" s="25">
        <f>B36-B33</f>
        <v>1505</v>
      </c>
      <c r="L33" s="25"/>
      <c r="M33" s="25"/>
      <c r="N33" s="7">
        <v>3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36"/>
      <c r="P34" s="36"/>
      <c r="Q34" s="36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/>
      <c r="C35" s="25"/>
      <c r="D35" s="25"/>
      <c r="E35" s="25"/>
      <c r="F35" s="25"/>
      <c r="G35" s="25"/>
      <c r="H35" s="25"/>
      <c r="I35" s="25"/>
      <c r="J35" s="25"/>
      <c r="N35" s="5"/>
      <c r="O35" s="36"/>
      <c r="P35" s="36"/>
      <c r="Q35" s="36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1535664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SUM(K5:K33)</f>
        <v>39988</v>
      </c>
      <c r="L37" s="25"/>
      <c r="M37" s="25"/>
      <c r="N37" s="7">
        <f>AVERAGE(N5:N33)</f>
        <v>3.1379310344827585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987983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1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Y36" sqref="Y36:AC36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1535664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1310</v>
      </c>
      <c r="L5" s="25"/>
      <c r="M5" s="25"/>
      <c r="N5" s="7">
        <v>3</v>
      </c>
      <c r="O5" s="36" t="s">
        <v>51</v>
      </c>
      <c r="P5" s="36"/>
      <c r="Q5" s="36"/>
      <c r="R5" s="25"/>
      <c r="S5" s="25"/>
      <c r="T5" s="36"/>
      <c r="U5" s="36"/>
      <c r="V5" s="36"/>
      <c r="W5" s="25">
        <v>1</v>
      </c>
      <c r="X5" s="25"/>
      <c r="Y5" s="25">
        <v>987983</v>
      </c>
      <c r="Z5" s="25"/>
      <c r="AA5" s="25"/>
      <c r="AB5" s="25"/>
      <c r="AC5" s="25"/>
    </row>
    <row r="6" spans="1:29" ht="12.75">
      <c r="A6" s="5">
        <v>2</v>
      </c>
      <c r="B6" s="25">
        <v>1536974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1565</v>
      </c>
      <c r="L6" s="25"/>
      <c r="M6" s="25"/>
      <c r="N6" s="7">
        <v>4</v>
      </c>
      <c r="O6" s="36" t="s">
        <v>51</v>
      </c>
      <c r="P6" s="36"/>
      <c r="Q6" s="36"/>
      <c r="R6" s="25"/>
      <c r="S6" s="25"/>
      <c r="T6" s="36"/>
      <c r="U6" s="36"/>
      <c r="V6" s="36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1538539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1392</v>
      </c>
      <c r="L7" s="25"/>
      <c r="M7" s="25"/>
      <c r="N7" s="7">
        <v>6</v>
      </c>
      <c r="O7" s="36" t="s">
        <v>51</v>
      </c>
      <c r="P7" s="36"/>
      <c r="Q7" s="36"/>
      <c r="R7" s="25"/>
      <c r="S7" s="25"/>
      <c r="T7" s="36"/>
      <c r="U7" s="36"/>
      <c r="V7" s="36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1539931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1449</v>
      </c>
      <c r="L8" s="25"/>
      <c r="M8" s="25"/>
      <c r="N8" s="7">
        <v>2</v>
      </c>
      <c r="O8" s="36" t="s">
        <v>51</v>
      </c>
      <c r="P8" s="36"/>
      <c r="Q8" s="36"/>
      <c r="R8" s="25"/>
      <c r="S8" s="25"/>
      <c r="T8" s="36"/>
      <c r="U8" s="36"/>
      <c r="V8" s="36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1541380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1506</v>
      </c>
      <c r="L9" s="25"/>
      <c r="M9" s="25"/>
      <c r="N9" s="7">
        <v>2</v>
      </c>
      <c r="O9" s="36" t="s">
        <v>51</v>
      </c>
      <c r="P9" s="36"/>
      <c r="Q9" s="36"/>
      <c r="R9" s="25"/>
      <c r="S9" s="25"/>
      <c r="T9" s="36"/>
      <c r="U9" s="36"/>
      <c r="V9" s="36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1542886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1708</v>
      </c>
      <c r="L10" s="25"/>
      <c r="M10" s="25"/>
      <c r="N10" s="7">
        <v>3</v>
      </c>
      <c r="O10" s="36" t="s">
        <v>51</v>
      </c>
      <c r="P10" s="36"/>
      <c r="Q10" s="36"/>
      <c r="R10" s="25"/>
      <c r="S10" s="25"/>
      <c r="T10" s="36"/>
      <c r="U10" s="36"/>
      <c r="V10" s="36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1544594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1459</v>
      </c>
      <c r="L11" s="25"/>
      <c r="M11" s="25"/>
      <c r="N11" s="7">
        <v>5</v>
      </c>
      <c r="O11" s="36" t="s">
        <v>51</v>
      </c>
      <c r="P11" s="36"/>
      <c r="Q11" s="36"/>
      <c r="R11" s="25"/>
      <c r="S11" s="25"/>
      <c r="T11" s="36"/>
      <c r="U11" s="36"/>
      <c r="V11" s="36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1546053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1316</v>
      </c>
      <c r="L12" s="25"/>
      <c r="M12" s="25"/>
      <c r="N12" s="7">
        <v>4</v>
      </c>
      <c r="O12" s="36" t="s">
        <v>51</v>
      </c>
      <c r="P12" s="36"/>
      <c r="Q12" s="36"/>
      <c r="R12" s="25"/>
      <c r="S12" s="25"/>
      <c r="T12" s="36"/>
      <c r="U12" s="36"/>
      <c r="V12" s="36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1547369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1574</v>
      </c>
      <c r="L13" s="25"/>
      <c r="M13" s="25"/>
      <c r="N13" s="7">
        <v>3</v>
      </c>
      <c r="O13" s="36" t="s">
        <v>51</v>
      </c>
      <c r="P13" s="36"/>
      <c r="Q13" s="36"/>
      <c r="R13" s="25"/>
      <c r="S13" s="25"/>
      <c r="T13" s="36"/>
      <c r="U13" s="36"/>
      <c r="V13" s="36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1548943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1668</v>
      </c>
      <c r="L14" s="25"/>
      <c r="M14" s="25"/>
      <c r="N14" s="7">
        <v>5</v>
      </c>
      <c r="O14" s="36" t="s">
        <v>51</v>
      </c>
      <c r="P14" s="36"/>
      <c r="Q14" s="36"/>
      <c r="R14" s="25"/>
      <c r="S14" s="25"/>
      <c r="T14" s="36"/>
      <c r="U14" s="36"/>
      <c r="V14" s="36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1550611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1243</v>
      </c>
      <c r="L15" s="25"/>
      <c r="M15" s="25"/>
      <c r="N15" s="7">
        <v>9</v>
      </c>
      <c r="O15" s="36" t="s">
        <v>51</v>
      </c>
      <c r="P15" s="36"/>
      <c r="Q15" s="36"/>
      <c r="R15" s="25"/>
      <c r="S15" s="25"/>
      <c r="T15" s="36"/>
      <c r="U15" s="36"/>
      <c r="V15" s="36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1551854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1016</v>
      </c>
      <c r="L16" s="25"/>
      <c r="M16" s="25"/>
      <c r="N16" s="7">
        <v>10</v>
      </c>
      <c r="O16" s="36" t="s">
        <v>51</v>
      </c>
      <c r="P16" s="36"/>
      <c r="Q16" s="36"/>
      <c r="R16" s="25"/>
      <c r="S16" s="25"/>
      <c r="T16" s="36"/>
      <c r="U16" s="36"/>
      <c r="V16" s="36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1552870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1358</v>
      </c>
      <c r="L17" s="25"/>
      <c r="M17" s="25"/>
      <c r="N17" s="7">
        <v>6</v>
      </c>
      <c r="O17" s="36" t="s">
        <v>51</v>
      </c>
      <c r="P17" s="36"/>
      <c r="Q17" s="36"/>
      <c r="R17" s="25"/>
      <c r="S17" s="25"/>
      <c r="T17" s="36"/>
      <c r="U17" s="36"/>
      <c r="V17" s="36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1554228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1618</v>
      </c>
      <c r="L18" s="25"/>
      <c r="M18" s="25"/>
      <c r="N18" s="7">
        <v>3</v>
      </c>
      <c r="O18" s="36" t="s">
        <v>51</v>
      </c>
      <c r="P18" s="36"/>
      <c r="Q18" s="36"/>
      <c r="R18" s="25"/>
      <c r="S18" s="25"/>
      <c r="T18" s="36"/>
      <c r="U18" s="36"/>
      <c r="V18" s="36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1555846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1620</v>
      </c>
      <c r="L19" s="25"/>
      <c r="M19" s="25"/>
      <c r="N19" s="7">
        <v>0</v>
      </c>
      <c r="O19" s="36" t="s">
        <v>51</v>
      </c>
      <c r="P19" s="36"/>
      <c r="Q19" s="36"/>
      <c r="R19" s="25"/>
      <c r="S19" s="25"/>
      <c r="T19" s="36"/>
      <c r="U19" s="36"/>
      <c r="V19" s="36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1557466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1424</v>
      </c>
      <c r="L20" s="25"/>
      <c r="M20" s="25"/>
      <c r="N20" s="7">
        <v>2</v>
      </c>
      <c r="O20" s="36" t="s">
        <v>51</v>
      </c>
      <c r="P20" s="36"/>
      <c r="Q20" s="36"/>
      <c r="R20" s="25"/>
      <c r="S20" s="25"/>
      <c r="T20" s="36"/>
      <c r="U20" s="36"/>
      <c r="V20" s="36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1558890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1366</v>
      </c>
      <c r="L21" s="25"/>
      <c r="M21" s="25"/>
      <c r="N21" s="7">
        <v>6</v>
      </c>
      <c r="O21" s="36" t="s">
        <v>51</v>
      </c>
      <c r="P21" s="36"/>
      <c r="Q21" s="36"/>
      <c r="R21" s="25"/>
      <c r="S21" s="25"/>
      <c r="T21" s="36"/>
      <c r="U21" s="36"/>
      <c r="V21" s="36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1560256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1542</v>
      </c>
      <c r="L22" s="25"/>
      <c r="M22" s="25"/>
      <c r="N22" s="7">
        <v>7</v>
      </c>
      <c r="O22" s="36" t="s">
        <v>51</v>
      </c>
      <c r="P22" s="36"/>
      <c r="Q22" s="36"/>
      <c r="R22" s="25"/>
      <c r="S22" s="25"/>
      <c r="T22" s="36"/>
      <c r="U22" s="36"/>
      <c r="V22" s="36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1561798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1220</v>
      </c>
      <c r="L23" s="25"/>
      <c r="M23" s="25"/>
      <c r="N23" s="7">
        <v>7</v>
      </c>
      <c r="O23" s="36" t="s">
        <v>51</v>
      </c>
      <c r="P23" s="36"/>
      <c r="Q23" s="36"/>
      <c r="R23" s="25"/>
      <c r="S23" s="25"/>
      <c r="T23" s="36"/>
      <c r="U23" s="36"/>
      <c r="V23" s="36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1563018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1024</v>
      </c>
      <c r="L24" s="25"/>
      <c r="M24" s="25"/>
      <c r="N24" s="7">
        <v>8</v>
      </c>
      <c r="O24" s="36" t="s">
        <v>51</v>
      </c>
      <c r="P24" s="36"/>
      <c r="Q24" s="36"/>
      <c r="R24" s="25"/>
      <c r="S24" s="25"/>
      <c r="T24" s="36"/>
      <c r="U24" s="36"/>
      <c r="V24" s="36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1564042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1470</v>
      </c>
      <c r="L25" s="25"/>
      <c r="M25" s="25"/>
      <c r="N25" s="7">
        <v>4</v>
      </c>
      <c r="O25" s="36" t="s">
        <v>51</v>
      </c>
      <c r="P25" s="36"/>
      <c r="Q25" s="36"/>
      <c r="R25" s="25"/>
      <c r="S25" s="25"/>
      <c r="T25" s="36"/>
      <c r="U25" s="36"/>
      <c r="V25" s="36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1565512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1787</v>
      </c>
      <c r="L26" s="25"/>
      <c r="M26" s="25"/>
      <c r="N26" s="7">
        <v>0</v>
      </c>
      <c r="O26" s="36" t="s">
        <v>51</v>
      </c>
      <c r="P26" s="36"/>
      <c r="Q26" s="36"/>
      <c r="R26" s="25"/>
      <c r="S26" s="25"/>
      <c r="T26" s="36"/>
      <c r="U26" s="36"/>
      <c r="V26" s="36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1567299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1801</v>
      </c>
      <c r="L27" s="25"/>
      <c r="M27" s="25"/>
      <c r="N27" s="7">
        <v>0</v>
      </c>
      <c r="O27" s="36" t="s">
        <v>51</v>
      </c>
      <c r="P27" s="36"/>
      <c r="Q27" s="36"/>
      <c r="R27" s="25"/>
      <c r="S27" s="25"/>
      <c r="T27" s="36"/>
      <c r="U27" s="36"/>
      <c r="V27" s="36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1569100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1371</v>
      </c>
      <c r="L28" s="25"/>
      <c r="M28" s="25"/>
      <c r="N28" s="7">
        <v>2</v>
      </c>
      <c r="O28" s="36" t="s">
        <v>51</v>
      </c>
      <c r="P28" s="36"/>
      <c r="Q28" s="36"/>
      <c r="R28" s="25"/>
      <c r="S28" s="25"/>
      <c r="T28" s="36"/>
      <c r="U28" s="36"/>
      <c r="V28" s="36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1570471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1680</v>
      </c>
      <c r="L29" s="25"/>
      <c r="M29" s="25"/>
      <c r="N29" s="7">
        <v>1</v>
      </c>
      <c r="O29" s="36" t="s">
        <v>51</v>
      </c>
      <c r="P29" s="36"/>
      <c r="Q29" s="36"/>
      <c r="R29" s="25"/>
      <c r="S29" s="25"/>
      <c r="T29" s="36"/>
      <c r="U29" s="36"/>
      <c r="V29" s="36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1572151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1570</v>
      </c>
      <c r="L30" s="25"/>
      <c r="M30" s="25"/>
      <c r="N30" s="7">
        <v>6</v>
      </c>
      <c r="O30" s="36" t="s">
        <v>51</v>
      </c>
      <c r="P30" s="36"/>
      <c r="Q30" s="36"/>
      <c r="R30" s="25"/>
      <c r="S30" s="25"/>
      <c r="T30" s="36"/>
      <c r="U30" s="36"/>
      <c r="V30" s="36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1573721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1619</v>
      </c>
      <c r="L31" s="25"/>
      <c r="M31" s="25"/>
      <c r="N31" s="7">
        <v>6</v>
      </c>
      <c r="O31" s="36" t="s">
        <v>51</v>
      </c>
      <c r="P31" s="36"/>
      <c r="Q31" s="36"/>
      <c r="R31" s="25"/>
      <c r="S31" s="25"/>
      <c r="T31" s="36"/>
      <c r="U31" s="36"/>
      <c r="V31" s="36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1575340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943</v>
      </c>
      <c r="L32" s="25"/>
      <c r="M32" s="25"/>
      <c r="N32" s="7">
        <v>5</v>
      </c>
      <c r="O32" s="36" t="s">
        <v>51</v>
      </c>
      <c r="P32" s="36"/>
      <c r="Q32" s="36"/>
      <c r="R32" s="25"/>
      <c r="S32" s="25"/>
      <c r="T32" s="36"/>
      <c r="U32" s="36"/>
      <c r="V32" s="36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1576283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1024</v>
      </c>
      <c r="L33" s="25"/>
      <c r="M33" s="25"/>
      <c r="N33" s="7">
        <v>6</v>
      </c>
      <c r="O33" s="36" t="s">
        <v>51</v>
      </c>
      <c r="P33" s="36"/>
      <c r="Q33" s="36"/>
      <c r="R33" s="25"/>
      <c r="S33" s="25"/>
      <c r="T33" s="36"/>
      <c r="U33" s="36"/>
      <c r="V33" s="36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1577307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1786</v>
      </c>
      <c r="L34" s="25"/>
      <c r="M34" s="25"/>
      <c r="N34" s="7">
        <v>-2</v>
      </c>
      <c r="O34" s="36" t="s">
        <v>51</v>
      </c>
      <c r="P34" s="36"/>
      <c r="Q34" s="36"/>
      <c r="R34" s="25"/>
      <c r="S34" s="25"/>
      <c r="T34" s="36"/>
      <c r="U34" s="36"/>
      <c r="V34" s="36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1579093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1661</v>
      </c>
      <c r="L35" s="25"/>
      <c r="M35" s="25"/>
      <c r="N35" s="5">
        <v>0</v>
      </c>
      <c r="O35" s="36" t="s">
        <v>51</v>
      </c>
      <c r="P35" s="36"/>
      <c r="Q35" s="36"/>
      <c r="R35" s="25"/>
      <c r="S35" s="25"/>
      <c r="T35" s="36"/>
      <c r="U35" s="36"/>
      <c r="V35" s="36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1580754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36"/>
      <c r="U36" s="36"/>
      <c r="V36" s="36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45090</v>
      </c>
      <c r="L37" s="25"/>
      <c r="M37" s="25"/>
      <c r="N37" s="7">
        <f>AVERAGE(N5:N35)</f>
        <v>3.967741935483871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1010441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T35:V35"/>
    <mergeCell ref="T36:V36"/>
    <mergeCell ref="T31:V31"/>
    <mergeCell ref="T32:V32"/>
    <mergeCell ref="T33:V33"/>
    <mergeCell ref="T34:V34"/>
    <mergeCell ref="T27:V27"/>
    <mergeCell ref="T28:V28"/>
    <mergeCell ref="T29:V29"/>
    <mergeCell ref="T30:V30"/>
    <mergeCell ref="T23:V23"/>
    <mergeCell ref="T24:V24"/>
    <mergeCell ref="T25:V25"/>
    <mergeCell ref="T26:V26"/>
    <mergeCell ref="T19:V19"/>
    <mergeCell ref="T20:V20"/>
    <mergeCell ref="T21:V21"/>
    <mergeCell ref="T22:V22"/>
    <mergeCell ref="T15:V15"/>
    <mergeCell ref="T16:V16"/>
    <mergeCell ref="T17:V17"/>
    <mergeCell ref="T18:V18"/>
    <mergeCell ref="T11:V11"/>
    <mergeCell ref="T12:V12"/>
    <mergeCell ref="T13:V13"/>
    <mergeCell ref="T14:V14"/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R36:S36"/>
    <mergeCell ref="O36:Q36"/>
    <mergeCell ref="W36:X36"/>
    <mergeCell ref="T5:V5"/>
    <mergeCell ref="T6:V6"/>
    <mergeCell ref="T7:V7"/>
    <mergeCell ref="T8:V8"/>
    <mergeCell ref="T9:V9"/>
    <mergeCell ref="O34:Q34"/>
    <mergeCell ref="W34:X34"/>
    <mergeCell ref="B36:E36"/>
    <mergeCell ref="F36:H36"/>
    <mergeCell ref="I36:J36"/>
    <mergeCell ref="K36:M36"/>
    <mergeCell ref="Y34:AC34"/>
    <mergeCell ref="B35:E35"/>
    <mergeCell ref="F35:H35"/>
    <mergeCell ref="I35:J35"/>
    <mergeCell ref="K35:M35"/>
    <mergeCell ref="R35:S35"/>
    <mergeCell ref="O35:Q35"/>
    <mergeCell ref="W35:X35"/>
    <mergeCell ref="Y35:AC35"/>
    <mergeCell ref="R34:S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R33:S33"/>
    <mergeCell ref="O33:Q33"/>
    <mergeCell ref="W33:X33"/>
    <mergeCell ref="Y33:AC33"/>
    <mergeCell ref="R32:S32"/>
    <mergeCell ref="O32:Q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R31:S31"/>
    <mergeCell ref="O31:Q31"/>
    <mergeCell ref="W31:X31"/>
    <mergeCell ref="Y31:AC31"/>
    <mergeCell ref="R30:S30"/>
    <mergeCell ref="O30:Q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R29:S29"/>
    <mergeCell ref="O29:Q29"/>
    <mergeCell ref="W29:X29"/>
    <mergeCell ref="Y29:AC29"/>
    <mergeCell ref="R28:S28"/>
    <mergeCell ref="O28:Q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R27:S27"/>
    <mergeCell ref="O27:Q27"/>
    <mergeCell ref="W27:X27"/>
    <mergeCell ref="Y27:AC27"/>
    <mergeCell ref="R26:S26"/>
    <mergeCell ref="O26:Q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R25:S25"/>
    <mergeCell ref="O25:Q25"/>
    <mergeCell ref="W25:X25"/>
    <mergeCell ref="Y25:AC25"/>
    <mergeCell ref="R24:S24"/>
    <mergeCell ref="O24:Q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R23:S23"/>
    <mergeCell ref="O23:Q23"/>
    <mergeCell ref="W23:X23"/>
    <mergeCell ref="Y23:AC23"/>
    <mergeCell ref="R22:S22"/>
    <mergeCell ref="O22:Q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R21:S21"/>
    <mergeCell ref="O21:Q21"/>
    <mergeCell ref="W21:X21"/>
    <mergeCell ref="Y21:AC21"/>
    <mergeCell ref="R20:S20"/>
    <mergeCell ref="O20:Q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R19:S19"/>
    <mergeCell ref="O19:Q19"/>
    <mergeCell ref="W19:X19"/>
    <mergeCell ref="Y19:AC19"/>
    <mergeCell ref="R18:S18"/>
    <mergeCell ref="O18:Q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R17:S17"/>
    <mergeCell ref="O17:Q17"/>
    <mergeCell ref="W17:X17"/>
    <mergeCell ref="Y17:AC17"/>
    <mergeCell ref="R16:S16"/>
    <mergeCell ref="O16:Q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R15:S15"/>
    <mergeCell ref="O15:Q15"/>
    <mergeCell ref="W15:X15"/>
    <mergeCell ref="Y15:AC15"/>
    <mergeCell ref="R14:S14"/>
    <mergeCell ref="O14:Q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R13:S13"/>
    <mergeCell ref="O13:Q13"/>
    <mergeCell ref="W13:X13"/>
    <mergeCell ref="Y13:AC13"/>
    <mergeCell ref="R12:S12"/>
    <mergeCell ref="O12:Q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R11:S11"/>
    <mergeCell ref="O11:Q11"/>
    <mergeCell ref="W11:X11"/>
    <mergeCell ref="Y11:AC11"/>
    <mergeCell ref="R10:S10"/>
    <mergeCell ref="O10:Q10"/>
    <mergeCell ref="W10:X10"/>
    <mergeCell ref="T10:V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R9:S9"/>
    <mergeCell ref="O9:Q9"/>
    <mergeCell ref="W9:X9"/>
    <mergeCell ref="Y9:AC9"/>
    <mergeCell ref="R8:S8"/>
    <mergeCell ref="O8:Q8"/>
    <mergeCell ref="W8:X8"/>
    <mergeCell ref="B8:E8"/>
    <mergeCell ref="F8:H8"/>
    <mergeCell ref="I8:J8"/>
    <mergeCell ref="K8:M8"/>
    <mergeCell ref="R7:S7"/>
    <mergeCell ref="O7:Q7"/>
    <mergeCell ref="W7:X7"/>
    <mergeCell ref="Y7:AC7"/>
    <mergeCell ref="F7:H7"/>
    <mergeCell ref="I7:J7"/>
    <mergeCell ref="K7:M7"/>
    <mergeCell ref="Y5:AC5"/>
    <mergeCell ref="R6:S6"/>
    <mergeCell ref="O6:Q6"/>
    <mergeCell ref="W6:X6"/>
    <mergeCell ref="Y6:AC6"/>
    <mergeCell ref="R5:S5"/>
    <mergeCell ref="O5:Q5"/>
    <mergeCell ref="B6:E6"/>
    <mergeCell ref="F6:H6"/>
    <mergeCell ref="I6:J6"/>
    <mergeCell ref="K6:M6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O2:Q2"/>
    <mergeCell ref="R2:S2"/>
    <mergeCell ref="T2:V2"/>
    <mergeCell ref="B2:E2"/>
    <mergeCell ref="F2:H2"/>
    <mergeCell ref="I2:J2"/>
    <mergeCell ref="K2:M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Y36" sqref="Y36:AC36"/>
    </sheetView>
  </sheetViews>
  <sheetFormatPr defaultColWidth="9.00390625" defaultRowHeight="12.75"/>
  <cols>
    <col min="1" max="29" width="3.25390625" style="0" customWidth="1"/>
    <col min="31" max="31" width="11.375" style="0" bestFit="1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1580754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3">B6-B5</f>
        <v>1327</v>
      </c>
      <c r="L5" s="25"/>
      <c r="M5" s="25"/>
      <c r="N5" s="7">
        <v>1</v>
      </c>
      <c r="O5" s="36" t="s">
        <v>51</v>
      </c>
      <c r="P5" s="36"/>
      <c r="Q5" s="36"/>
      <c r="R5" s="25"/>
      <c r="S5" s="25"/>
      <c r="T5" s="36"/>
      <c r="U5" s="36"/>
      <c r="V5" s="36"/>
      <c r="W5" s="25">
        <v>1</v>
      </c>
      <c r="X5" s="25"/>
      <c r="Y5" s="25">
        <v>1010441</v>
      </c>
      <c r="Z5" s="25"/>
      <c r="AA5" s="25"/>
      <c r="AB5" s="25"/>
      <c r="AC5" s="25"/>
    </row>
    <row r="6" spans="1:29" ht="12.75">
      <c r="A6" s="5">
        <v>2</v>
      </c>
      <c r="B6" s="25">
        <v>1582081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1603</v>
      </c>
      <c r="L6" s="25"/>
      <c r="M6" s="25"/>
      <c r="N6" s="7">
        <v>3</v>
      </c>
      <c r="O6" s="36" t="s">
        <v>51</v>
      </c>
      <c r="P6" s="36"/>
      <c r="Q6" s="36"/>
      <c r="R6" s="25"/>
      <c r="S6" s="25"/>
      <c r="T6" s="36"/>
      <c r="U6" s="36"/>
      <c r="V6" s="36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1583684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1685</v>
      </c>
      <c r="L7" s="25"/>
      <c r="M7" s="25"/>
      <c r="N7" s="7">
        <v>5</v>
      </c>
      <c r="O7" s="36" t="s">
        <v>51</v>
      </c>
      <c r="P7" s="36"/>
      <c r="Q7" s="36"/>
      <c r="R7" s="25"/>
      <c r="S7" s="25"/>
      <c r="T7" s="36"/>
      <c r="U7" s="36"/>
      <c r="V7" s="36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1585369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1300</v>
      </c>
      <c r="L8" s="25"/>
      <c r="M8" s="25"/>
      <c r="N8" s="7">
        <v>6</v>
      </c>
      <c r="O8" s="36" t="s">
        <v>51</v>
      </c>
      <c r="P8" s="36"/>
      <c r="Q8" s="36"/>
      <c r="R8" s="25"/>
      <c r="S8" s="25"/>
      <c r="T8" s="36"/>
      <c r="U8" s="36"/>
      <c r="V8" s="36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1586669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1028</v>
      </c>
      <c r="L9" s="25"/>
      <c r="M9" s="25"/>
      <c r="N9" s="7">
        <v>7</v>
      </c>
      <c r="O9" s="36" t="s">
        <v>51</v>
      </c>
      <c r="P9" s="36"/>
      <c r="Q9" s="36"/>
      <c r="R9" s="25"/>
      <c r="S9" s="25"/>
      <c r="T9" s="36"/>
      <c r="U9" s="36"/>
      <c r="V9" s="36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1587697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1232</v>
      </c>
      <c r="L10" s="25"/>
      <c r="M10" s="25"/>
      <c r="N10" s="7">
        <v>8</v>
      </c>
      <c r="O10" s="36" t="s">
        <v>51</v>
      </c>
      <c r="P10" s="36"/>
      <c r="Q10" s="36"/>
      <c r="R10" s="25"/>
      <c r="S10" s="25"/>
      <c r="T10" s="36"/>
      <c r="U10" s="36"/>
      <c r="V10" s="36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1588929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1463</v>
      </c>
      <c r="L11" s="25"/>
      <c r="M11" s="25"/>
      <c r="N11" s="7">
        <v>7</v>
      </c>
      <c r="O11" s="36" t="s">
        <v>51</v>
      </c>
      <c r="P11" s="36"/>
      <c r="Q11" s="36"/>
      <c r="R11" s="25"/>
      <c r="S11" s="25"/>
      <c r="T11" s="36"/>
      <c r="U11" s="36"/>
      <c r="V11" s="36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1590392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1188</v>
      </c>
      <c r="L12" s="25"/>
      <c r="M12" s="25"/>
      <c r="N12" s="7">
        <v>8</v>
      </c>
      <c r="O12" s="36" t="s">
        <v>51</v>
      </c>
      <c r="P12" s="36"/>
      <c r="Q12" s="36"/>
      <c r="R12" s="25"/>
      <c r="S12" s="25"/>
      <c r="T12" s="36"/>
      <c r="U12" s="36"/>
      <c r="V12" s="36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1591580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994</v>
      </c>
      <c r="L13" s="25"/>
      <c r="M13" s="25"/>
      <c r="N13" s="7">
        <v>9</v>
      </c>
      <c r="O13" s="36" t="s">
        <v>51</v>
      </c>
      <c r="P13" s="36"/>
      <c r="Q13" s="36"/>
      <c r="R13" s="25"/>
      <c r="S13" s="25"/>
      <c r="T13" s="36"/>
      <c r="U13" s="36"/>
      <c r="V13" s="36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1592574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1033</v>
      </c>
      <c r="L14" s="25"/>
      <c r="M14" s="25"/>
      <c r="N14" s="7">
        <v>9</v>
      </c>
      <c r="O14" s="36" t="s">
        <v>51</v>
      </c>
      <c r="P14" s="36"/>
      <c r="Q14" s="36"/>
      <c r="R14" s="25"/>
      <c r="S14" s="25"/>
      <c r="T14" s="36"/>
      <c r="U14" s="36"/>
      <c r="V14" s="36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1593607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1103</v>
      </c>
      <c r="L15" s="25"/>
      <c r="M15" s="25"/>
      <c r="N15" s="7">
        <v>8</v>
      </c>
      <c r="O15" s="36" t="s">
        <v>51</v>
      </c>
      <c r="P15" s="36"/>
      <c r="Q15" s="36"/>
      <c r="R15" s="25"/>
      <c r="S15" s="25"/>
      <c r="T15" s="36"/>
      <c r="U15" s="36"/>
      <c r="V15" s="36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1594710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827</v>
      </c>
      <c r="L16" s="25"/>
      <c r="M16" s="25"/>
      <c r="N16" s="7">
        <v>9</v>
      </c>
      <c r="O16" s="36" t="s">
        <v>51</v>
      </c>
      <c r="P16" s="36"/>
      <c r="Q16" s="36"/>
      <c r="R16" s="25"/>
      <c r="S16" s="25"/>
      <c r="T16" s="36"/>
      <c r="U16" s="36"/>
      <c r="V16" s="36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1595537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680</v>
      </c>
      <c r="L17" s="25"/>
      <c r="M17" s="25"/>
      <c r="N17" s="7">
        <v>11</v>
      </c>
      <c r="O17" s="36" t="s">
        <v>51</v>
      </c>
      <c r="P17" s="36"/>
      <c r="Q17" s="36"/>
      <c r="R17" s="25"/>
      <c r="S17" s="25"/>
      <c r="T17" s="36"/>
      <c r="U17" s="36"/>
      <c r="V17" s="36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1596217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1178</v>
      </c>
      <c r="L18" s="25"/>
      <c r="M18" s="25"/>
      <c r="N18" s="7">
        <v>4</v>
      </c>
      <c r="O18" s="36" t="s">
        <v>51</v>
      </c>
      <c r="P18" s="36"/>
      <c r="Q18" s="36"/>
      <c r="R18" s="25"/>
      <c r="S18" s="25"/>
      <c r="T18" s="36"/>
      <c r="U18" s="36"/>
      <c r="V18" s="36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1597395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1425</v>
      </c>
      <c r="L19" s="25"/>
      <c r="M19" s="25"/>
      <c r="N19" s="7">
        <v>5</v>
      </c>
      <c r="O19" s="36" t="s">
        <v>51</v>
      </c>
      <c r="P19" s="36"/>
      <c r="Q19" s="36"/>
      <c r="R19" s="25"/>
      <c r="S19" s="25"/>
      <c r="T19" s="36"/>
      <c r="U19" s="36"/>
      <c r="V19" s="36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1598820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900</v>
      </c>
      <c r="L20" s="25"/>
      <c r="M20" s="25"/>
      <c r="N20" s="7">
        <v>9</v>
      </c>
      <c r="O20" s="36" t="s">
        <v>51</v>
      </c>
      <c r="P20" s="36"/>
      <c r="Q20" s="36"/>
      <c r="R20" s="25"/>
      <c r="S20" s="25"/>
      <c r="T20" s="36"/>
      <c r="U20" s="36"/>
      <c r="V20" s="36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1599720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805</v>
      </c>
      <c r="L21" s="25"/>
      <c r="M21" s="25"/>
      <c r="N21" s="7">
        <v>11</v>
      </c>
      <c r="O21" s="36" t="s">
        <v>51</v>
      </c>
      <c r="P21" s="36"/>
      <c r="Q21" s="36"/>
      <c r="R21" s="25"/>
      <c r="S21" s="25"/>
      <c r="T21" s="36"/>
      <c r="U21" s="36"/>
      <c r="V21" s="36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1600525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836</v>
      </c>
      <c r="L22" s="25"/>
      <c r="M22" s="25"/>
      <c r="N22" s="7">
        <v>12</v>
      </c>
      <c r="O22" s="36" t="s">
        <v>51</v>
      </c>
      <c r="P22" s="36"/>
      <c r="Q22" s="36"/>
      <c r="R22" s="25"/>
      <c r="S22" s="25"/>
      <c r="T22" s="36"/>
      <c r="U22" s="36"/>
      <c r="V22" s="36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1601361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1123</v>
      </c>
      <c r="L23" s="25"/>
      <c r="M23" s="25"/>
      <c r="N23" s="7">
        <v>9</v>
      </c>
      <c r="O23" s="36" t="s">
        <v>51</v>
      </c>
      <c r="P23" s="36"/>
      <c r="Q23" s="36"/>
      <c r="R23" s="25"/>
      <c r="S23" s="25"/>
      <c r="T23" s="36"/>
      <c r="U23" s="36"/>
      <c r="V23" s="36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1602484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1049</v>
      </c>
      <c r="L24" s="25"/>
      <c r="M24" s="25"/>
      <c r="N24" s="7">
        <v>9</v>
      </c>
      <c r="O24" s="36" t="s">
        <v>51</v>
      </c>
      <c r="P24" s="36"/>
      <c r="Q24" s="36"/>
      <c r="R24" s="25"/>
      <c r="S24" s="25"/>
      <c r="T24" s="36"/>
      <c r="U24" s="36"/>
      <c r="V24" s="36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1603533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844</v>
      </c>
      <c r="L25" s="25"/>
      <c r="M25" s="25"/>
      <c r="N25" s="7">
        <v>8</v>
      </c>
      <c r="O25" s="36" t="s">
        <v>51</v>
      </c>
      <c r="P25" s="36"/>
      <c r="Q25" s="36"/>
      <c r="R25" s="25"/>
      <c r="S25" s="25"/>
      <c r="T25" s="36"/>
      <c r="U25" s="36"/>
      <c r="V25" s="36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1604377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1029</v>
      </c>
      <c r="L26" s="25"/>
      <c r="M26" s="25"/>
      <c r="N26" s="7">
        <v>8</v>
      </c>
      <c r="O26" s="36" t="s">
        <v>51</v>
      </c>
      <c r="P26" s="36"/>
      <c r="Q26" s="36"/>
      <c r="R26" s="25"/>
      <c r="S26" s="25"/>
      <c r="T26" s="36"/>
      <c r="U26" s="36"/>
      <c r="V26" s="36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1605406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1166</v>
      </c>
      <c r="L27" s="25"/>
      <c r="M27" s="25"/>
      <c r="N27" s="7">
        <v>9</v>
      </c>
      <c r="O27" s="36" t="s">
        <v>51</v>
      </c>
      <c r="P27" s="36"/>
      <c r="Q27" s="36"/>
      <c r="R27" s="25"/>
      <c r="S27" s="25"/>
      <c r="T27" s="36"/>
      <c r="U27" s="36"/>
      <c r="V27" s="36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1606572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902</v>
      </c>
      <c r="L28" s="25"/>
      <c r="M28" s="25"/>
      <c r="N28" s="7">
        <v>10</v>
      </c>
      <c r="O28" s="36" t="s">
        <v>51</v>
      </c>
      <c r="P28" s="36"/>
      <c r="Q28" s="36"/>
      <c r="R28" s="25"/>
      <c r="S28" s="25"/>
      <c r="T28" s="36"/>
      <c r="U28" s="36"/>
      <c r="V28" s="36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1607474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785</v>
      </c>
      <c r="L29" s="25"/>
      <c r="M29" s="25"/>
      <c r="N29" s="7">
        <v>9</v>
      </c>
      <c r="O29" s="36" t="s">
        <v>51</v>
      </c>
      <c r="P29" s="36"/>
      <c r="Q29" s="36"/>
      <c r="R29" s="25"/>
      <c r="S29" s="25"/>
      <c r="T29" s="36"/>
      <c r="U29" s="36"/>
      <c r="V29" s="36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1608259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857</v>
      </c>
      <c r="L30" s="25"/>
      <c r="M30" s="25"/>
      <c r="N30" s="7">
        <v>8</v>
      </c>
      <c r="O30" s="36" t="s">
        <v>51</v>
      </c>
      <c r="P30" s="36"/>
      <c r="Q30" s="36"/>
      <c r="R30" s="25"/>
      <c r="S30" s="25"/>
      <c r="T30" s="36"/>
      <c r="U30" s="36"/>
      <c r="V30" s="36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1609116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1151</v>
      </c>
      <c r="L31" s="25"/>
      <c r="M31" s="25"/>
      <c r="N31" s="7">
        <v>10</v>
      </c>
      <c r="O31" s="36" t="s">
        <v>51</v>
      </c>
      <c r="P31" s="36"/>
      <c r="Q31" s="36"/>
      <c r="R31" s="25"/>
      <c r="S31" s="25"/>
      <c r="T31" s="36"/>
      <c r="U31" s="36"/>
      <c r="V31" s="36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1610267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836</v>
      </c>
      <c r="L32" s="25"/>
      <c r="M32" s="25"/>
      <c r="N32" s="7">
        <v>11</v>
      </c>
      <c r="O32" s="36" t="s">
        <v>51</v>
      </c>
      <c r="P32" s="36"/>
      <c r="Q32" s="36"/>
      <c r="R32" s="25"/>
      <c r="S32" s="25"/>
      <c r="T32" s="36"/>
      <c r="U32" s="36"/>
      <c r="V32" s="36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1611103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684</v>
      </c>
      <c r="L33" s="25"/>
      <c r="M33" s="25"/>
      <c r="N33" s="7">
        <v>13</v>
      </c>
      <c r="O33" s="36" t="s">
        <v>51</v>
      </c>
      <c r="P33" s="36"/>
      <c r="Q33" s="36"/>
      <c r="R33" s="25"/>
      <c r="S33" s="25"/>
      <c r="T33" s="36"/>
      <c r="U33" s="36"/>
      <c r="V33" s="36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1611787</v>
      </c>
      <c r="C34" s="25"/>
      <c r="D34" s="25"/>
      <c r="E34" s="25"/>
      <c r="F34" s="25"/>
      <c r="G34" s="25"/>
      <c r="H34" s="25"/>
      <c r="I34" s="25"/>
      <c r="J34" s="25"/>
      <c r="K34" s="25">
        <f>(B35-B34)+B36</f>
        <v>613</v>
      </c>
      <c r="L34" s="25"/>
      <c r="M34" s="25"/>
      <c r="N34" s="7">
        <v>13</v>
      </c>
      <c r="O34" s="36" t="s">
        <v>51</v>
      </c>
      <c r="P34" s="36"/>
      <c r="Q34" s="36"/>
      <c r="R34" s="25"/>
      <c r="S34" s="25"/>
      <c r="T34" s="36"/>
      <c r="U34" s="36"/>
      <c r="V34" s="36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1</v>
      </c>
      <c r="B35" s="25">
        <v>1612000</v>
      </c>
      <c r="C35" s="25"/>
      <c r="D35" s="25"/>
      <c r="E35" s="25"/>
      <c r="F35" s="25"/>
      <c r="G35" s="25"/>
      <c r="H35" s="25"/>
      <c r="I35" s="25"/>
      <c r="J35" s="25"/>
      <c r="N35" s="5"/>
      <c r="O35" s="36"/>
      <c r="P35" s="36"/>
      <c r="Q35" s="36"/>
      <c r="R35" s="25"/>
      <c r="S35" s="25"/>
      <c r="T35" s="36"/>
      <c r="U35" s="36"/>
      <c r="V35" s="36"/>
      <c r="W35" s="25"/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400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36"/>
      <c r="U36" s="36"/>
      <c r="V36" s="36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SUM(K5:K34)</f>
        <v>31646</v>
      </c>
      <c r="L37" s="25"/>
      <c r="M37" s="25"/>
      <c r="N37" s="7">
        <f>AVERAGE(N5:N34)</f>
        <v>8.3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1026171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1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Y6" sqref="Y6:AC6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400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678</v>
      </c>
      <c r="L5" s="25"/>
      <c r="M5" s="25"/>
      <c r="N5" s="7">
        <v>9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800144</v>
      </c>
      <c r="Z5" s="25"/>
      <c r="AA5" s="25"/>
      <c r="AB5" s="25"/>
      <c r="AC5" s="25"/>
    </row>
    <row r="6" spans="1:29" ht="12.75">
      <c r="A6" s="5">
        <v>2</v>
      </c>
      <c r="B6" s="25">
        <v>1078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599</v>
      </c>
      <c r="L6" s="25"/>
      <c r="M6" s="25"/>
      <c r="N6" s="7">
        <v>9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1677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517</v>
      </c>
      <c r="L7" s="25"/>
      <c r="M7" s="25"/>
      <c r="N7" s="7">
        <v>8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2194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736</v>
      </c>
      <c r="L8" s="25"/>
      <c r="M8" s="25"/>
      <c r="N8" s="7">
        <v>8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2930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1195</v>
      </c>
      <c r="L9" s="25"/>
      <c r="M9" s="25"/>
      <c r="N9" s="7">
        <v>7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4125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958</v>
      </c>
      <c r="L10" s="25"/>
      <c r="M10" s="25"/>
      <c r="N10" s="7">
        <v>7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5083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833</v>
      </c>
      <c r="L11" s="25"/>
      <c r="M11" s="25"/>
      <c r="N11" s="7">
        <v>10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5916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919</v>
      </c>
      <c r="L12" s="25"/>
      <c r="M12" s="25"/>
      <c r="N12" s="7">
        <v>10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6835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777</v>
      </c>
      <c r="L13" s="25"/>
      <c r="M13" s="25"/>
      <c r="N13" s="7">
        <v>12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7612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670</v>
      </c>
      <c r="L14" s="25"/>
      <c r="M14" s="25"/>
      <c r="N14" s="7">
        <v>15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8282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740</v>
      </c>
      <c r="L15" s="25"/>
      <c r="M15" s="25"/>
      <c r="N15" s="7">
        <v>15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9022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968</v>
      </c>
      <c r="L16" s="25"/>
      <c r="M16" s="25"/>
      <c r="N16" s="7">
        <v>8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9990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1189</v>
      </c>
      <c r="L17" s="25"/>
      <c r="M17" s="25"/>
      <c r="N17" s="7">
        <v>6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11179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892</v>
      </c>
      <c r="L18" s="25"/>
      <c r="M18" s="25"/>
      <c r="N18" s="7">
        <v>10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12071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869</v>
      </c>
      <c r="L19" s="25"/>
      <c r="M19" s="25"/>
      <c r="N19" s="7">
        <v>7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12940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783</v>
      </c>
      <c r="L20" s="25"/>
      <c r="M20" s="25"/>
      <c r="N20" s="7">
        <v>10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13723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905</v>
      </c>
      <c r="L21" s="25"/>
      <c r="M21" s="25"/>
      <c r="N21" s="7">
        <v>12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14628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604</v>
      </c>
      <c r="L22" s="25"/>
      <c r="M22" s="25"/>
      <c r="N22" s="7">
        <v>13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15232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397</v>
      </c>
      <c r="L23" s="25"/>
      <c r="M23" s="25"/>
      <c r="N23" s="7">
        <v>16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15629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519</v>
      </c>
      <c r="L24" s="25"/>
      <c r="M24" s="25"/>
      <c r="N24" s="7">
        <v>15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16148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714</v>
      </c>
      <c r="L25" s="25"/>
      <c r="M25" s="25"/>
      <c r="N25" s="7">
        <v>11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16862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560</v>
      </c>
      <c r="L26" s="25"/>
      <c r="M26" s="25"/>
      <c r="N26" s="7">
        <v>11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17422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473</v>
      </c>
      <c r="L27" s="25"/>
      <c r="M27" s="25"/>
      <c r="N27" s="7">
        <v>12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17895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492</v>
      </c>
      <c r="L28" s="25"/>
      <c r="M28" s="25"/>
      <c r="N28" s="7">
        <v>10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18387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720</v>
      </c>
      <c r="L29" s="25"/>
      <c r="M29" s="25"/>
      <c r="N29" s="7">
        <v>10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19107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586</v>
      </c>
      <c r="L30" s="25"/>
      <c r="M30" s="25"/>
      <c r="N30" s="7">
        <v>11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19693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445</v>
      </c>
      <c r="L31" s="25"/>
      <c r="M31" s="25"/>
      <c r="N31" s="7">
        <v>13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20138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510</v>
      </c>
      <c r="L32" s="25"/>
      <c r="M32" s="25"/>
      <c r="N32" s="7">
        <v>13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20648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664</v>
      </c>
      <c r="L33" s="25"/>
      <c r="M33" s="25"/>
      <c r="N33" s="7">
        <v>11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21312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527</v>
      </c>
      <c r="L34" s="25"/>
      <c r="M34" s="25"/>
      <c r="N34" s="7">
        <v>11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21839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508</v>
      </c>
      <c r="L35" s="25"/>
      <c r="M35" s="25"/>
      <c r="N35" s="5">
        <v>11</v>
      </c>
      <c r="O35" s="36" t="s">
        <v>51</v>
      </c>
      <c r="P35" s="36"/>
      <c r="Q35" s="36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22347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21947</v>
      </c>
      <c r="L37" s="25"/>
      <c r="M37" s="25"/>
      <c r="N37" s="7">
        <f>AVERAGE(N5:N35)</f>
        <v>10.67741935483871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811619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K35:M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Y36" sqref="Y36:AC36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22347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3">B6-B5</f>
        <v>611</v>
      </c>
      <c r="L5" s="25"/>
      <c r="M5" s="25"/>
      <c r="N5" s="7">
        <v>14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811619</v>
      </c>
      <c r="Z5" s="25"/>
      <c r="AA5" s="25"/>
      <c r="AB5" s="25"/>
      <c r="AC5" s="25"/>
    </row>
    <row r="6" spans="1:29" ht="12.75">
      <c r="A6" s="5">
        <v>2</v>
      </c>
      <c r="B6" s="25">
        <v>22958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678</v>
      </c>
      <c r="L6" s="25"/>
      <c r="M6" s="25"/>
      <c r="N6" s="7">
        <v>10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23636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562</v>
      </c>
      <c r="L7" s="25"/>
      <c r="M7" s="25"/>
      <c r="N7" s="7">
        <v>12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24198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492</v>
      </c>
      <c r="L8" s="25"/>
      <c r="M8" s="25"/>
      <c r="N8" s="7">
        <v>13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24690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525</v>
      </c>
      <c r="L9" s="25"/>
      <c r="M9" s="25"/>
      <c r="N9" s="7">
        <v>13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25215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469</v>
      </c>
      <c r="L10" s="25"/>
      <c r="M10" s="25"/>
      <c r="N10" s="7">
        <v>17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25684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416</v>
      </c>
      <c r="L11" s="25"/>
      <c r="M11" s="25"/>
      <c r="N11" s="7">
        <v>17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26100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382</v>
      </c>
      <c r="L12" s="25"/>
      <c r="M12" s="25"/>
      <c r="N12" s="7">
        <v>16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26482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464</v>
      </c>
      <c r="L13" s="25"/>
      <c r="M13" s="25"/>
      <c r="N13" s="7">
        <v>15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26946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900</v>
      </c>
      <c r="L14" s="25"/>
      <c r="M14" s="25"/>
      <c r="N14" s="7">
        <v>15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27846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451</v>
      </c>
      <c r="L15" s="25"/>
      <c r="M15" s="25"/>
      <c r="N15" s="7">
        <v>16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28297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390</v>
      </c>
      <c r="L16" s="25"/>
      <c r="M16" s="25"/>
      <c r="N16" s="7">
        <v>17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28687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763</v>
      </c>
      <c r="L17" s="25"/>
      <c r="M17" s="25"/>
      <c r="N17" s="7">
        <v>18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29450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390</v>
      </c>
      <c r="L18" s="25"/>
      <c r="M18" s="25"/>
      <c r="N18" s="7">
        <v>16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29840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473</v>
      </c>
      <c r="L19" s="25"/>
      <c r="M19" s="25"/>
      <c r="N19" s="7">
        <v>17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30313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377</v>
      </c>
      <c r="L20" s="25"/>
      <c r="M20" s="25"/>
      <c r="N20" s="7">
        <v>17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30690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400</v>
      </c>
      <c r="L21" s="25"/>
      <c r="M21" s="25"/>
      <c r="N21" s="7">
        <v>16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31090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450</v>
      </c>
      <c r="L22" s="25"/>
      <c r="M22" s="25"/>
      <c r="N22" s="7">
        <v>17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31540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416</v>
      </c>
      <c r="L23" s="25"/>
      <c r="M23" s="25"/>
      <c r="N23" s="7">
        <v>16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31956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370</v>
      </c>
      <c r="L24" s="25"/>
      <c r="M24" s="25"/>
      <c r="N24" s="7">
        <v>14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32326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330</v>
      </c>
      <c r="L25" s="25"/>
      <c r="M25" s="25"/>
      <c r="N25" s="7">
        <v>17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32656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450</v>
      </c>
      <c r="L26" s="25"/>
      <c r="M26" s="25"/>
      <c r="N26" s="7">
        <v>17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33106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439</v>
      </c>
      <c r="L27" s="25"/>
      <c r="M27" s="25"/>
      <c r="N27" s="7">
        <v>16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33545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447</v>
      </c>
      <c r="L28" s="25"/>
      <c r="M28" s="25"/>
      <c r="N28" s="7">
        <v>16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33992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324</v>
      </c>
      <c r="L29" s="25"/>
      <c r="M29" s="25"/>
      <c r="N29" s="7">
        <v>18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34316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414</v>
      </c>
      <c r="L30" s="25"/>
      <c r="M30" s="25"/>
      <c r="N30" s="7">
        <v>19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34730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313</v>
      </c>
      <c r="L31" s="25"/>
      <c r="M31" s="25"/>
      <c r="N31" s="7">
        <v>20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35043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297</v>
      </c>
      <c r="L32" s="25"/>
      <c r="M32" s="25"/>
      <c r="N32" s="7">
        <v>19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35340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365</v>
      </c>
      <c r="L33" s="25"/>
      <c r="M33" s="25"/>
      <c r="N33" s="7">
        <v>18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35705</v>
      </c>
      <c r="C34" s="25"/>
      <c r="D34" s="25"/>
      <c r="E34" s="25"/>
      <c r="F34" s="25"/>
      <c r="G34" s="25"/>
      <c r="H34" s="25"/>
      <c r="I34" s="25"/>
      <c r="J34" s="25"/>
      <c r="K34" s="25">
        <f>B36-B34</f>
        <v>410</v>
      </c>
      <c r="L34" s="25"/>
      <c r="M34" s="25"/>
      <c r="N34" s="7">
        <v>17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/>
      <c r="C35" s="25"/>
      <c r="D35" s="25"/>
      <c r="E35" s="25"/>
      <c r="F35" s="25"/>
      <c r="G35" s="25"/>
      <c r="H35" s="25"/>
      <c r="I35" s="25"/>
      <c r="J35" s="25"/>
      <c r="N35" s="5"/>
      <c r="O35" s="36"/>
      <c r="P35" s="36"/>
      <c r="Q35" s="36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36115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SUM(K5:K34)</f>
        <v>13768</v>
      </c>
      <c r="L37" s="25"/>
      <c r="M37" s="25"/>
      <c r="N37" s="7">
        <f>AVERAGE(N5:N34)</f>
        <v>16.1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818776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1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AD37" sqref="AD37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36115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750</v>
      </c>
      <c r="L5" s="25"/>
      <c r="M5" s="25"/>
      <c r="N5" s="7">
        <v>20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818776</v>
      </c>
      <c r="Z5" s="25"/>
      <c r="AA5" s="25"/>
      <c r="AB5" s="25"/>
      <c r="AC5" s="25"/>
    </row>
    <row r="6" spans="1:29" ht="12.75">
      <c r="A6" s="5">
        <v>2</v>
      </c>
      <c r="B6" s="25">
        <v>36865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308</v>
      </c>
      <c r="L6" s="25"/>
      <c r="M6" s="25"/>
      <c r="N6" s="7">
        <v>20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37173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372</v>
      </c>
      <c r="L7" s="25"/>
      <c r="M7" s="25"/>
      <c r="N7" s="7">
        <v>19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37545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375</v>
      </c>
      <c r="L8" s="25"/>
      <c r="M8" s="25"/>
      <c r="N8" s="7">
        <v>19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37920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319</v>
      </c>
      <c r="L9" s="25"/>
      <c r="M9" s="25"/>
      <c r="N9" s="7">
        <v>20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38239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323</v>
      </c>
      <c r="L10" s="25"/>
      <c r="M10" s="25"/>
      <c r="N10" s="7">
        <v>24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38562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373</v>
      </c>
      <c r="L11" s="25"/>
      <c r="M11" s="25"/>
      <c r="N11" s="7">
        <v>15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38935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334</v>
      </c>
      <c r="L12" s="25"/>
      <c r="M12" s="25"/>
      <c r="N12" s="7">
        <v>14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39269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299</v>
      </c>
      <c r="L13" s="25"/>
      <c r="M13" s="25"/>
      <c r="N13" s="7">
        <v>17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39568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248</v>
      </c>
      <c r="L14" s="25"/>
      <c r="M14" s="25"/>
      <c r="N14" s="7">
        <v>21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39816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317</v>
      </c>
      <c r="L15" s="25"/>
      <c r="M15" s="25"/>
      <c r="N15" s="7">
        <v>15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40133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391</v>
      </c>
      <c r="L16" s="25"/>
      <c r="M16" s="25"/>
      <c r="N16" s="7">
        <v>15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40524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366</v>
      </c>
      <c r="L17" s="25"/>
      <c r="M17" s="25"/>
      <c r="N17" s="7">
        <v>13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40890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317</v>
      </c>
      <c r="L18" s="25"/>
      <c r="M18" s="25"/>
      <c r="N18" s="7">
        <v>16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41207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349</v>
      </c>
      <c r="L19" s="25"/>
      <c r="M19" s="25"/>
      <c r="N19" s="7">
        <v>16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41556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366</v>
      </c>
      <c r="L20" s="25"/>
      <c r="M20" s="25"/>
      <c r="N20" s="7">
        <v>16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41922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344</v>
      </c>
      <c r="L21" s="25"/>
      <c r="M21" s="25"/>
      <c r="N21" s="7">
        <v>14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42266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310</v>
      </c>
      <c r="L22" s="25"/>
      <c r="M22" s="25"/>
      <c r="N22" s="7">
        <v>13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42576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285</v>
      </c>
      <c r="L23" s="25"/>
      <c r="M23" s="25"/>
      <c r="N23" s="7">
        <v>16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42861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359</v>
      </c>
      <c r="L24" s="25"/>
      <c r="M24" s="25"/>
      <c r="N24" s="7">
        <v>17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43220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329</v>
      </c>
      <c r="L25" s="25"/>
      <c r="M25" s="25"/>
      <c r="N25" s="7">
        <v>17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43549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309</v>
      </c>
      <c r="L26" s="25"/>
      <c r="M26" s="25"/>
      <c r="N26" s="7">
        <v>17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43858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292</v>
      </c>
      <c r="L27" s="25"/>
      <c r="M27" s="25"/>
      <c r="N27" s="7">
        <v>16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44150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376</v>
      </c>
      <c r="L28" s="25"/>
      <c r="M28" s="25"/>
      <c r="N28" s="7">
        <v>15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44526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319</v>
      </c>
      <c r="L29" s="25"/>
      <c r="M29" s="25"/>
      <c r="N29" s="7">
        <v>16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44845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265</v>
      </c>
      <c r="L30" s="25"/>
      <c r="M30" s="25"/>
      <c r="N30" s="7">
        <v>17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45110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314</v>
      </c>
      <c r="L31" s="25"/>
      <c r="M31" s="25"/>
      <c r="N31" s="7">
        <v>19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45424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309</v>
      </c>
      <c r="L32" s="25"/>
      <c r="M32" s="25"/>
      <c r="N32" s="7">
        <v>19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45733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308</v>
      </c>
      <c r="L33" s="25"/>
      <c r="M33" s="25"/>
      <c r="N33" s="7">
        <v>19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46041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284</v>
      </c>
      <c r="L34" s="25"/>
      <c r="M34" s="25"/>
      <c r="N34" s="7">
        <v>19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46325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327</v>
      </c>
      <c r="L35" s="25"/>
      <c r="M35" s="25"/>
      <c r="N35" s="5">
        <v>21</v>
      </c>
      <c r="O35" s="36" t="s">
        <v>51</v>
      </c>
      <c r="P35" s="36"/>
      <c r="Q35" s="36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46652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10537</v>
      </c>
      <c r="L37" s="25"/>
      <c r="M37" s="25"/>
      <c r="N37" s="7">
        <f>AVERAGE(N5:N35)</f>
        <v>17.258064516129032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824302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K35:M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N36" sqref="N36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46652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5">B6-B5</f>
        <v>306</v>
      </c>
      <c r="L5" s="25"/>
      <c r="M5" s="25"/>
      <c r="N5" s="7">
        <v>16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824302</v>
      </c>
      <c r="Z5" s="25"/>
      <c r="AA5" s="25"/>
      <c r="AB5" s="25"/>
      <c r="AC5" s="25"/>
    </row>
    <row r="6" spans="1:29" ht="12.75">
      <c r="A6" s="5">
        <v>2</v>
      </c>
      <c r="B6" s="25">
        <v>46958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275</v>
      </c>
      <c r="L6" s="25"/>
      <c r="M6" s="25"/>
      <c r="N6" s="7">
        <v>17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47233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274</v>
      </c>
      <c r="L7" s="25"/>
      <c r="M7" s="25"/>
      <c r="N7" s="7">
        <v>18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47507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309</v>
      </c>
      <c r="L8" s="25"/>
      <c r="M8" s="25"/>
      <c r="N8" s="7">
        <v>21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47816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684</v>
      </c>
      <c r="L9" s="25"/>
      <c r="M9" s="25"/>
      <c r="N9" s="7">
        <v>19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48500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536</v>
      </c>
      <c r="L10" s="25"/>
      <c r="M10" s="25"/>
      <c r="N10" s="7">
        <v>18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49036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330</v>
      </c>
      <c r="L11" s="25"/>
      <c r="M11" s="25"/>
      <c r="N11" s="7">
        <v>20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49366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280</v>
      </c>
      <c r="L12" s="25"/>
      <c r="M12" s="25"/>
      <c r="N12" s="7">
        <v>24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49646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331</v>
      </c>
      <c r="L13" s="25"/>
      <c r="M13" s="25"/>
      <c r="N13" s="7">
        <v>20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49977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351</v>
      </c>
      <c r="L14" s="25"/>
      <c r="M14" s="25"/>
      <c r="N14" s="7">
        <v>17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50328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361</v>
      </c>
      <c r="L15" s="25"/>
      <c r="M15" s="25"/>
      <c r="N15" s="7">
        <v>19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50689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354</v>
      </c>
      <c r="L16" s="25"/>
      <c r="M16" s="25"/>
      <c r="N16" s="7">
        <v>21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51043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360</v>
      </c>
      <c r="L17" s="25"/>
      <c r="M17" s="25"/>
      <c r="N17" s="7">
        <v>19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51403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357</v>
      </c>
      <c r="L18" s="25"/>
      <c r="M18" s="25"/>
      <c r="N18" s="7">
        <v>19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51760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311</v>
      </c>
      <c r="L19" s="25"/>
      <c r="M19" s="25"/>
      <c r="N19" s="7">
        <v>18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52071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308</v>
      </c>
      <c r="L20" s="25"/>
      <c r="M20" s="25"/>
      <c r="N20" s="7">
        <v>20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52379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380</v>
      </c>
      <c r="L21" s="25"/>
      <c r="M21" s="25"/>
      <c r="N21" s="7">
        <v>17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52759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355</v>
      </c>
      <c r="L22" s="25"/>
      <c r="M22" s="25"/>
      <c r="N22" s="7">
        <v>17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53114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330</v>
      </c>
      <c r="L23" s="25"/>
      <c r="M23" s="25"/>
      <c r="N23" s="7">
        <v>17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53444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358</v>
      </c>
      <c r="L24" s="25"/>
      <c r="M24" s="25"/>
      <c r="N24" s="7">
        <v>20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53802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383</v>
      </c>
      <c r="L25" s="25"/>
      <c r="M25" s="25"/>
      <c r="N25" s="7">
        <v>18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54185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293</v>
      </c>
      <c r="L26" s="25"/>
      <c r="M26" s="25"/>
      <c r="N26" s="7">
        <v>18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54478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277</v>
      </c>
      <c r="L27" s="25"/>
      <c r="M27" s="25"/>
      <c r="N27" s="7">
        <v>19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54755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335</v>
      </c>
      <c r="L28" s="25"/>
      <c r="M28" s="25"/>
      <c r="N28" s="7">
        <v>20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55090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394</v>
      </c>
      <c r="L29" s="25"/>
      <c r="M29" s="25"/>
      <c r="N29" s="7">
        <v>16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55484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346</v>
      </c>
      <c r="L30" s="25"/>
      <c r="M30" s="25"/>
      <c r="N30" s="7">
        <v>16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55830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325</v>
      </c>
      <c r="L31" s="25"/>
      <c r="M31" s="25"/>
      <c r="N31" s="7">
        <v>18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56155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411</v>
      </c>
      <c r="L32" s="25"/>
      <c r="M32" s="25"/>
      <c r="N32" s="7">
        <v>18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56566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319</v>
      </c>
      <c r="L33" s="25"/>
      <c r="M33" s="25"/>
      <c r="N33" s="7">
        <v>19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56885</v>
      </c>
      <c r="C34" s="25"/>
      <c r="D34" s="25"/>
      <c r="E34" s="25"/>
      <c r="F34" s="25"/>
      <c r="G34" s="25"/>
      <c r="H34" s="25"/>
      <c r="I34" s="25"/>
      <c r="J34" s="25"/>
      <c r="K34" s="25">
        <f t="shared" si="0"/>
        <v>282</v>
      </c>
      <c r="L34" s="25"/>
      <c r="M34" s="25"/>
      <c r="N34" s="7">
        <v>19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>
        <v>57167</v>
      </c>
      <c r="C35" s="25"/>
      <c r="D35" s="25"/>
      <c r="E35" s="25"/>
      <c r="F35" s="25"/>
      <c r="G35" s="25"/>
      <c r="H35" s="25"/>
      <c r="I35" s="25"/>
      <c r="J35" s="25"/>
      <c r="K35" s="25">
        <f t="shared" si="0"/>
        <v>329</v>
      </c>
      <c r="L35" s="25"/>
      <c r="M35" s="25"/>
      <c r="N35" s="5">
        <v>18</v>
      </c>
      <c r="O35" s="36" t="s">
        <v>51</v>
      </c>
      <c r="P35" s="36"/>
      <c r="Q35" s="36"/>
      <c r="R35" s="25"/>
      <c r="S35" s="25"/>
      <c r="T35" s="25"/>
      <c r="U35" s="25"/>
      <c r="V35" s="25"/>
      <c r="W35" s="25">
        <v>1</v>
      </c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57496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SUM(K5:K35)</f>
        <v>10844</v>
      </c>
      <c r="L37" s="25"/>
      <c r="M37" s="25"/>
      <c r="N37" s="7">
        <f>AVERAGE(N5:N35)</f>
        <v>18.580645161290324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830006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2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K35:M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O35" sqref="O35:Q35"/>
    </sheetView>
  </sheetViews>
  <sheetFormatPr defaultColWidth="9.00390625" defaultRowHeight="12.75"/>
  <cols>
    <col min="1" max="29" width="3.25390625" style="0" customWidth="1"/>
  </cols>
  <sheetData>
    <row r="1" spans="1:29" ht="12.75">
      <c r="A1" s="1"/>
      <c r="B1" s="23" t="s">
        <v>0</v>
      </c>
      <c r="C1" s="23"/>
      <c r="D1" s="23"/>
      <c r="E1" s="24"/>
      <c r="F1" s="25" t="s">
        <v>1</v>
      </c>
      <c r="G1" s="25"/>
      <c r="H1" s="25"/>
      <c r="I1" s="25" t="s">
        <v>2</v>
      </c>
      <c r="J1" s="25"/>
      <c r="K1" s="25" t="s">
        <v>3</v>
      </c>
      <c r="L1" s="25"/>
      <c r="M1" s="25"/>
      <c r="N1" s="2" t="s">
        <v>4</v>
      </c>
      <c r="O1" s="25" t="s">
        <v>5</v>
      </c>
      <c r="P1" s="25"/>
      <c r="Q1" s="25"/>
      <c r="R1" s="25"/>
      <c r="S1" s="25"/>
      <c r="T1" s="25"/>
      <c r="U1" s="25"/>
      <c r="V1" s="25"/>
      <c r="W1" s="25" t="s">
        <v>6</v>
      </c>
      <c r="X1" s="26"/>
      <c r="Y1" s="27"/>
      <c r="Z1" s="28"/>
      <c r="AA1" s="28"/>
      <c r="AB1" s="28"/>
      <c r="AC1" s="29"/>
    </row>
    <row r="2" spans="1:29" ht="12.75">
      <c r="A2" s="3" t="s">
        <v>7</v>
      </c>
      <c r="B2" s="23" t="s">
        <v>8</v>
      </c>
      <c r="C2" s="23"/>
      <c r="D2" s="23"/>
      <c r="E2" s="23"/>
      <c r="F2" s="25" t="s">
        <v>9</v>
      </c>
      <c r="G2" s="25"/>
      <c r="H2" s="25"/>
      <c r="I2" s="25" t="s">
        <v>10</v>
      </c>
      <c r="J2" s="25"/>
      <c r="K2" s="25" t="s">
        <v>11</v>
      </c>
      <c r="L2" s="25"/>
      <c r="M2" s="25"/>
      <c r="N2" s="2" t="s">
        <v>12</v>
      </c>
      <c r="O2" s="25" t="s">
        <v>13</v>
      </c>
      <c r="P2" s="25"/>
      <c r="Q2" s="25"/>
      <c r="R2" s="25" t="s">
        <v>14</v>
      </c>
      <c r="S2" s="25"/>
      <c r="T2" s="25" t="s">
        <v>15</v>
      </c>
      <c r="U2" s="25"/>
      <c r="V2" s="25"/>
      <c r="W2" s="25" t="s">
        <v>16</v>
      </c>
      <c r="X2" s="25"/>
      <c r="Y2" s="30" t="s">
        <v>17</v>
      </c>
      <c r="Z2" s="31"/>
      <c r="AA2" s="31"/>
      <c r="AB2" s="31"/>
      <c r="AC2" s="32"/>
    </row>
    <row r="3" spans="1:29" ht="12.75">
      <c r="A3" s="4"/>
      <c r="B3" s="26"/>
      <c r="C3" s="23"/>
      <c r="D3" s="23"/>
      <c r="E3" s="24"/>
      <c r="F3" s="25" t="s">
        <v>18</v>
      </c>
      <c r="G3" s="25"/>
      <c r="H3" s="25"/>
      <c r="I3" s="25" t="s">
        <v>19</v>
      </c>
      <c r="J3" s="25"/>
      <c r="K3" s="25" t="s">
        <v>20</v>
      </c>
      <c r="L3" s="25"/>
      <c r="M3" s="25"/>
      <c r="N3" s="2" t="s">
        <v>21</v>
      </c>
      <c r="O3" s="25" t="s">
        <v>22</v>
      </c>
      <c r="P3" s="25"/>
      <c r="Q3" s="25"/>
      <c r="R3" s="25" t="s">
        <v>23</v>
      </c>
      <c r="S3" s="25"/>
      <c r="T3" s="25" t="s">
        <v>24</v>
      </c>
      <c r="U3" s="25"/>
      <c r="V3" s="25"/>
      <c r="W3" s="25" t="s">
        <v>25</v>
      </c>
      <c r="X3" s="25"/>
      <c r="Y3" s="33"/>
      <c r="Z3" s="34"/>
      <c r="AA3" s="34"/>
      <c r="AB3" s="34"/>
      <c r="AC3" s="35"/>
    </row>
    <row r="4" spans="1:29" ht="12.75">
      <c r="A4" s="5"/>
      <c r="B4" s="36" t="s">
        <v>26</v>
      </c>
      <c r="C4" s="36"/>
      <c r="D4" s="36"/>
      <c r="E4" s="36"/>
      <c r="F4" s="36" t="s">
        <v>27</v>
      </c>
      <c r="G4" s="36"/>
      <c r="H4" s="36"/>
      <c r="I4" s="36" t="s">
        <v>28</v>
      </c>
      <c r="J4" s="36"/>
      <c r="K4" s="36" t="s">
        <v>29</v>
      </c>
      <c r="L4" s="36"/>
      <c r="M4" s="36"/>
      <c r="N4" s="6" t="s">
        <v>30</v>
      </c>
      <c r="O4" s="36" t="s">
        <v>31</v>
      </c>
      <c r="P4" s="36"/>
      <c r="Q4" s="36"/>
      <c r="R4" s="36" t="s">
        <v>32</v>
      </c>
      <c r="S4" s="36"/>
      <c r="T4" s="36" t="s">
        <v>33</v>
      </c>
      <c r="U4" s="36"/>
      <c r="V4" s="36"/>
      <c r="W4" s="36" t="s">
        <v>34</v>
      </c>
      <c r="X4" s="36"/>
      <c r="Y4" s="36" t="s">
        <v>35</v>
      </c>
      <c r="Z4" s="36"/>
      <c r="AA4" s="36"/>
      <c r="AB4" s="36"/>
      <c r="AC4" s="36"/>
    </row>
    <row r="5" spans="1:29" ht="12.75">
      <c r="A5" s="5">
        <v>1</v>
      </c>
      <c r="B5" s="25">
        <v>57496</v>
      </c>
      <c r="C5" s="25"/>
      <c r="D5" s="25"/>
      <c r="E5" s="25"/>
      <c r="F5" s="25"/>
      <c r="G5" s="25"/>
      <c r="H5" s="25"/>
      <c r="I5" s="25"/>
      <c r="J5" s="25"/>
      <c r="K5" s="25">
        <f aca="true" t="shared" si="0" ref="K5:K33">B6-B5</f>
        <v>362</v>
      </c>
      <c r="L5" s="25"/>
      <c r="M5" s="25"/>
      <c r="N5" s="7">
        <v>15</v>
      </c>
      <c r="O5" s="36" t="s">
        <v>51</v>
      </c>
      <c r="P5" s="36"/>
      <c r="Q5" s="36"/>
      <c r="R5" s="25"/>
      <c r="S5" s="25"/>
      <c r="T5" s="25"/>
      <c r="U5" s="25"/>
      <c r="V5" s="25"/>
      <c r="W5" s="25">
        <v>1</v>
      </c>
      <c r="X5" s="25"/>
      <c r="Y5" s="25">
        <v>830006</v>
      </c>
      <c r="Z5" s="25"/>
      <c r="AA5" s="25"/>
      <c r="AB5" s="25"/>
      <c r="AC5" s="25"/>
    </row>
    <row r="6" spans="1:29" ht="12.75">
      <c r="A6" s="5">
        <v>2</v>
      </c>
      <c r="B6" s="25">
        <v>57858</v>
      </c>
      <c r="C6" s="25"/>
      <c r="D6" s="25"/>
      <c r="E6" s="25"/>
      <c r="F6" s="25"/>
      <c r="G6" s="25"/>
      <c r="H6" s="25"/>
      <c r="I6" s="25"/>
      <c r="J6" s="25"/>
      <c r="K6" s="25">
        <f t="shared" si="0"/>
        <v>479</v>
      </c>
      <c r="L6" s="25"/>
      <c r="M6" s="25"/>
      <c r="N6" s="7">
        <v>13</v>
      </c>
      <c r="O6" s="36" t="s">
        <v>51</v>
      </c>
      <c r="P6" s="36"/>
      <c r="Q6" s="36"/>
      <c r="R6" s="25"/>
      <c r="S6" s="25"/>
      <c r="T6" s="25"/>
      <c r="U6" s="25"/>
      <c r="V6" s="25"/>
      <c r="W6" s="25">
        <v>1</v>
      </c>
      <c r="X6" s="25"/>
      <c r="Y6" s="25"/>
      <c r="Z6" s="25"/>
      <c r="AA6" s="25"/>
      <c r="AB6" s="25"/>
      <c r="AC6" s="25"/>
    </row>
    <row r="7" spans="1:29" ht="12.75">
      <c r="A7" s="5">
        <v>3</v>
      </c>
      <c r="B7" s="25">
        <v>58337</v>
      </c>
      <c r="C7" s="25"/>
      <c r="D7" s="25"/>
      <c r="E7" s="25"/>
      <c r="F7" s="25"/>
      <c r="G7" s="25"/>
      <c r="H7" s="25"/>
      <c r="I7" s="25"/>
      <c r="J7" s="25"/>
      <c r="K7" s="25">
        <f t="shared" si="0"/>
        <v>439</v>
      </c>
      <c r="L7" s="25"/>
      <c r="M7" s="25"/>
      <c r="N7" s="7">
        <v>13</v>
      </c>
      <c r="O7" s="36" t="s">
        <v>51</v>
      </c>
      <c r="P7" s="36"/>
      <c r="Q7" s="36"/>
      <c r="R7" s="25"/>
      <c r="S7" s="25"/>
      <c r="T7" s="25"/>
      <c r="U7" s="25"/>
      <c r="V7" s="25"/>
      <c r="W7" s="25">
        <v>1</v>
      </c>
      <c r="X7" s="25"/>
      <c r="Y7" s="25"/>
      <c r="Z7" s="25"/>
      <c r="AA7" s="25"/>
      <c r="AB7" s="25"/>
      <c r="AC7" s="25"/>
    </row>
    <row r="8" spans="1:29" ht="12.75">
      <c r="A8" s="5">
        <v>4</v>
      </c>
      <c r="B8" s="25">
        <v>58776</v>
      </c>
      <c r="C8" s="25"/>
      <c r="D8" s="25"/>
      <c r="E8" s="25"/>
      <c r="F8" s="25"/>
      <c r="G8" s="25"/>
      <c r="H8" s="25"/>
      <c r="I8" s="25"/>
      <c r="J8" s="25"/>
      <c r="K8" s="25">
        <f t="shared" si="0"/>
        <v>368</v>
      </c>
      <c r="L8" s="25"/>
      <c r="M8" s="25"/>
      <c r="N8" s="7">
        <v>15</v>
      </c>
      <c r="O8" s="36" t="s">
        <v>51</v>
      </c>
      <c r="P8" s="36"/>
      <c r="Q8" s="36"/>
      <c r="R8" s="25"/>
      <c r="S8" s="25"/>
      <c r="T8" s="25"/>
      <c r="U8" s="25"/>
      <c r="V8" s="25"/>
      <c r="W8" s="25">
        <v>1</v>
      </c>
      <c r="X8" s="25"/>
      <c r="Y8" s="25"/>
      <c r="Z8" s="25"/>
      <c r="AA8" s="25"/>
      <c r="AB8" s="25"/>
      <c r="AC8" s="25"/>
    </row>
    <row r="9" spans="1:29" ht="12.75">
      <c r="A9" s="5">
        <v>5</v>
      </c>
      <c r="B9" s="25">
        <v>59144</v>
      </c>
      <c r="C9" s="25"/>
      <c r="D9" s="25"/>
      <c r="E9" s="25"/>
      <c r="F9" s="25"/>
      <c r="G9" s="25"/>
      <c r="H9" s="25"/>
      <c r="I9" s="25"/>
      <c r="J9" s="25"/>
      <c r="K9" s="25">
        <f t="shared" si="0"/>
        <v>361</v>
      </c>
      <c r="L9" s="25"/>
      <c r="M9" s="25"/>
      <c r="N9" s="7">
        <v>18</v>
      </c>
      <c r="O9" s="36" t="s">
        <v>51</v>
      </c>
      <c r="P9" s="36"/>
      <c r="Q9" s="36"/>
      <c r="R9" s="25"/>
      <c r="S9" s="25"/>
      <c r="T9" s="25"/>
      <c r="U9" s="25"/>
      <c r="V9" s="25"/>
      <c r="W9" s="25">
        <v>1</v>
      </c>
      <c r="X9" s="25"/>
      <c r="Y9" s="25"/>
      <c r="Z9" s="25"/>
      <c r="AA9" s="25"/>
      <c r="AB9" s="25"/>
      <c r="AC9" s="25"/>
    </row>
    <row r="10" spans="1:29" ht="12.75">
      <c r="A10" s="5">
        <v>6</v>
      </c>
      <c r="B10" s="25">
        <v>59505</v>
      </c>
      <c r="C10" s="25"/>
      <c r="D10" s="25"/>
      <c r="E10" s="25"/>
      <c r="F10" s="25"/>
      <c r="G10" s="25"/>
      <c r="H10" s="25"/>
      <c r="I10" s="25"/>
      <c r="J10" s="25"/>
      <c r="K10" s="25">
        <f t="shared" si="0"/>
        <v>325</v>
      </c>
      <c r="L10" s="25"/>
      <c r="M10" s="25"/>
      <c r="N10" s="7">
        <v>17</v>
      </c>
      <c r="O10" s="36" t="s">
        <v>51</v>
      </c>
      <c r="P10" s="36"/>
      <c r="Q10" s="36"/>
      <c r="R10" s="25"/>
      <c r="S10" s="25"/>
      <c r="T10" s="25"/>
      <c r="U10" s="25"/>
      <c r="V10" s="25"/>
      <c r="W10" s="25">
        <v>1</v>
      </c>
      <c r="X10" s="25"/>
      <c r="Y10" s="25"/>
      <c r="Z10" s="25"/>
      <c r="AA10" s="25"/>
      <c r="AB10" s="25"/>
      <c r="AC10" s="25"/>
    </row>
    <row r="11" spans="1:29" ht="12.75">
      <c r="A11" s="5">
        <v>7</v>
      </c>
      <c r="B11" s="25">
        <v>59830</v>
      </c>
      <c r="C11" s="25"/>
      <c r="D11" s="25"/>
      <c r="E11" s="25"/>
      <c r="F11" s="25"/>
      <c r="G11" s="25"/>
      <c r="H11" s="25"/>
      <c r="I11" s="25"/>
      <c r="J11" s="25"/>
      <c r="K11" s="25">
        <f t="shared" si="0"/>
        <v>413</v>
      </c>
      <c r="L11" s="25"/>
      <c r="M11" s="25"/>
      <c r="N11" s="7">
        <v>14</v>
      </c>
      <c r="O11" s="36" t="s">
        <v>51</v>
      </c>
      <c r="P11" s="36"/>
      <c r="Q11" s="36"/>
      <c r="R11" s="25"/>
      <c r="S11" s="25"/>
      <c r="T11" s="25"/>
      <c r="U11" s="25"/>
      <c r="V11" s="25"/>
      <c r="W11" s="25">
        <v>1</v>
      </c>
      <c r="X11" s="25"/>
      <c r="Y11" s="25"/>
      <c r="Z11" s="25"/>
      <c r="AA11" s="25"/>
      <c r="AB11" s="25"/>
      <c r="AC11" s="25"/>
    </row>
    <row r="12" spans="1:29" ht="12.75">
      <c r="A12" s="5">
        <v>8</v>
      </c>
      <c r="B12" s="25">
        <v>60243</v>
      </c>
      <c r="C12" s="25"/>
      <c r="D12" s="25"/>
      <c r="E12" s="25"/>
      <c r="F12" s="25"/>
      <c r="G12" s="25"/>
      <c r="H12" s="25"/>
      <c r="I12" s="25"/>
      <c r="J12" s="25"/>
      <c r="K12" s="25">
        <f t="shared" si="0"/>
        <v>407</v>
      </c>
      <c r="L12" s="25"/>
      <c r="M12" s="25"/>
      <c r="N12" s="7">
        <v>14</v>
      </c>
      <c r="O12" s="36" t="s">
        <v>51</v>
      </c>
      <c r="P12" s="36"/>
      <c r="Q12" s="36"/>
      <c r="R12" s="25"/>
      <c r="S12" s="25"/>
      <c r="T12" s="25"/>
      <c r="U12" s="25"/>
      <c r="V12" s="25"/>
      <c r="W12" s="25">
        <v>1</v>
      </c>
      <c r="X12" s="25"/>
      <c r="Y12" s="25"/>
      <c r="Z12" s="25"/>
      <c r="AA12" s="25"/>
      <c r="AB12" s="25"/>
      <c r="AC12" s="25"/>
    </row>
    <row r="13" spans="1:29" ht="12.75">
      <c r="A13" s="5">
        <v>9</v>
      </c>
      <c r="B13" s="25">
        <v>60650</v>
      </c>
      <c r="C13" s="25"/>
      <c r="D13" s="25"/>
      <c r="E13" s="25"/>
      <c r="F13" s="25"/>
      <c r="G13" s="25"/>
      <c r="H13" s="25"/>
      <c r="I13" s="25"/>
      <c r="J13" s="25"/>
      <c r="K13" s="25">
        <f t="shared" si="0"/>
        <v>469</v>
      </c>
      <c r="L13" s="25"/>
      <c r="M13" s="25"/>
      <c r="N13" s="7">
        <v>15</v>
      </c>
      <c r="O13" s="36" t="s">
        <v>51</v>
      </c>
      <c r="P13" s="36"/>
      <c r="Q13" s="36"/>
      <c r="R13" s="25"/>
      <c r="S13" s="25"/>
      <c r="T13" s="25"/>
      <c r="U13" s="25"/>
      <c r="V13" s="25"/>
      <c r="W13" s="25">
        <v>1</v>
      </c>
      <c r="X13" s="25"/>
      <c r="Y13" s="25"/>
      <c r="Z13" s="25"/>
      <c r="AA13" s="25"/>
      <c r="AB13" s="25"/>
      <c r="AC13" s="25"/>
    </row>
    <row r="14" spans="1:29" ht="12.75">
      <c r="A14" s="5">
        <v>10</v>
      </c>
      <c r="B14" s="25">
        <v>61119</v>
      </c>
      <c r="C14" s="25"/>
      <c r="D14" s="25"/>
      <c r="E14" s="25"/>
      <c r="F14" s="25"/>
      <c r="G14" s="25"/>
      <c r="H14" s="25"/>
      <c r="I14" s="25"/>
      <c r="J14" s="25"/>
      <c r="K14" s="25">
        <f t="shared" si="0"/>
        <v>465</v>
      </c>
      <c r="L14" s="25"/>
      <c r="M14" s="25"/>
      <c r="N14" s="7">
        <v>15</v>
      </c>
      <c r="O14" s="36" t="s">
        <v>51</v>
      </c>
      <c r="P14" s="36"/>
      <c r="Q14" s="36"/>
      <c r="R14" s="25"/>
      <c r="S14" s="25"/>
      <c r="T14" s="25"/>
      <c r="U14" s="25"/>
      <c r="V14" s="25"/>
      <c r="W14" s="25">
        <v>1</v>
      </c>
      <c r="X14" s="25"/>
      <c r="Y14" s="25"/>
      <c r="Z14" s="25"/>
      <c r="AA14" s="25"/>
      <c r="AB14" s="25"/>
      <c r="AC14" s="25"/>
    </row>
    <row r="15" spans="1:29" ht="12.75">
      <c r="A15" s="5">
        <v>11</v>
      </c>
      <c r="B15" s="25">
        <v>61584</v>
      </c>
      <c r="C15" s="25"/>
      <c r="D15" s="25"/>
      <c r="E15" s="25"/>
      <c r="F15" s="25"/>
      <c r="G15" s="25"/>
      <c r="H15" s="25"/>
      <c r="I15" s="25"/>
      <c r="J15" s="25"/>
      <c r="K15" s="25">
        <f t="shared" si="0"/>
        <v>375</v>
      </c>
      <c r="L15" s="25"/>
      <c r="M15" s="25"/>
      <c r="N15" s="7">
        <v>15</v>
      </c>
      <c r="O15" s="36" t="s">
        <v>51</v>
      </c>
      <c r="P15" s="36"/>
      <c r="Q15" s="36"/>
      <c r="R15" s="25"/>
      <c r="S15" s="25"/>
      <c r="T15" s="25"/>
      <c r="U15" s="25"/>
      <c r="V15" s="25"/>
      <c r="W15" s="25">
        <v>1</v>
      </c>
      <c r="X15" s="25"/>
      <c r="Y15" s="25"/>
      <c r="Z15" s="25"/>
      <c r="AA15" s="25"/>
      <c r="AB15" s="25"/>
      <c r="AC15" s="25"/>
    </row>
    <row r="16" spans="1:29" ht="12.75">
      <c r="A16" s="5">
        <v>12</v>
      </c>
      <c r="B16" s="25">
        <v>61959</v>
      </c>
      <c r="C16" s="25"/>
      <c r="D16" s="25"/>
      <c r="E16" s="25"/>
      <c r="F16" s="25"/>
      <c r="G16" s="25"/>
      <c r="H16" s="25"/>
      <c r="I16" s="25"/>
      <c r="J16" s="25"/>
      <c r="K16" s="25">
        <f t="shared" si="0"/>
        <v>373</v>
      </c>
      <c r="L16" s="25"/>
      <c r="M16" s="25"/>
      <c r="N16" s="7">
        <v>18</v>
      </c>
      <c r="O16" s="36" t="s">
        <v>51</v>
      </c>
      <c r="P16" s="36"/>
      <c r="Q16" s="36"/>
      <c r="R16" s="25"/>
      <c r="S16" s="25"/>
      <c r="T16" s="25"/>
      <c r="U16" s="25"/>
      <c r="V16" s="25"/>
      <c r="W16" s="25">
        <v>1</v>
      </c>
      <c r="X16" s="25"/>
      <c r="Y16" s="25"/>
      <c r="Z16" s="25"/>
      <c r="AA16" s="25"/>
      <c r="AB16" s="25"/>
      <c r="AC16" s="25"/>
    </row>
    <row r="17" spans="1:29" ht="12.75">
      <c r="A17" s="5">
        <v>13</v>
      </c>
      <c r="B17" s="25">
        <v>62332</v>
      </c>
      <c r="C17" s="25"/>
      <c r="D17" s="25"/>
      <c r="E17" s="25"/>
      <c r="F17" s="25"/>
      <c r="G17" s="25"/>
      <c r="H17" s="25"/>
      <c r="I17" s="25"/>
      <c r="J17" s="25"/>
      <c r="K17" s="25">
        <f t="shared" si="0"/>
        <v>361</v>
      </c>
      <c r="L17" s="25"/>
      <c r="M17" s="25"/>
      <c r="N17" s="7">
        <v>19</v>
      </c>
      <c r="O17" s="36" t="s">
        <v>51</v>
      </c>
      <c r="P17" s="36"/>
      <c r="Q17" s="36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</row>
    <row r="18" spans="1:29" ht="12.75">
      <c r="A18" s="5">
        <v>14</v>
      </c>
      <c r="B18" s="25">
        <v>62693</v>
      </c>
      <c r="C18" s="25"/>
      <c r="D18" s="25"/>
      <c r="E18" s="25"/>
      <c r="F18" s="25"/>
      <c r="G18" s="25"/>
      <c r="H18" s="25"/>
      <c r="I18" s="25"/>
      <c r="J18" s="25"/>
      <c r="K18" s="25">
        <f t="shared" si="0"/>
        <v>421</v>
      </c>
      <c r="L18" s="25"/>
      <c r="M18" s="25"/>
      <c r="N18" s="7">
        <v>16</v>
      </c>
      <c r="O18" s="36" t="s">
        <v>51</v>
      </c>
      <c r="P18" s="36"/>
      <c r="Q18" s="36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</row>
    <row r="19" spans="1:29" ht="12.75">
      <c r="A19" s="5">
        <v>15</v>
      </c>
      <c r="B19" s="25">
        <v>63114</v>
      </c>
      <c r="C19" s="25"/>
      <c r="D19" s="25"/>
      <c r="E19" s="25"/>
      <c r="F19" s="25"/>
      <c r="G19" s="25"/>
      <c r="H19" s="25"/>
      <c r="I19" s="25"/>
      <c r="J19" s="25"/>
      <c r="K19" s="25">
        <f t="shared" si="0"/>
        <v>379</v>
      </c>
      <c r="L19" s="25"/>
      <c r="M19" s="25"/>
      <c r="N19" s="7">
        <v>16</v>
      </c>
      <c r="O19" s="36" t="s">
        <v>51</v>
      </c>
      <c r="P19" s="36"/>
      <c r="Q19" s="36"/>
      <c r="R19" s="25"/>
      <c r="S19" s="25"/>
      <c r="T19" s="25"/>
      <c r="U19" s="25"/>
      <c r="V19" s="25"/>
      <c r="W19" s="25">
        <v>1</v>
      </c>
      <c r="X19" s="25"/>
      <c r="Y19" s="25"/>
      <c r="Z19" s="25"/>
      <c r="AA19" s="25"/>
      <c r="AB19" s="25"/>
      <c r="AC19" s="25"/>
    </row>
    <row r="20" spans="1:29" ht="12.75">
      <c r="A20" s="5">
        <v>16</v>
      </c>
      <c r="B20" s="25">
        <v>63493</v>
      </c>
      <c r="C20" s="25"/>
      <c r="D20" s="25"/>
      <c r="E20" s="25"/>
      <c r="F20" s="25"/>
      <c r="G20" s="25"/>
      <c r="H20" s="25"/>
      <c r="I20" s="25"/>
      <c r="J20" s="25"/>
      <c r="K20" s="25">
        <f t="shared" si="0"/>
        <v>337</v>
      </c>
      <c r="L20" s="25"/>
      <c r="M20" s="25"/>
      <c r="N20" s="7">
        <v>18</v>
      </c>
      <c r="O20" s="36" t="s">
        <v>51</v>
      </c>
      <c r="P20" s="36"/>
      <c r="Q20" s="36"/>
      <c r="R20" s="25"/>
      <c r="S20" s="25"/>
      <c r="T20" s="25"/>
      <c r="U20" s="25"/>
      <c r="V20" s="25"/>
      <c r="W20" s="25">
        <v>1</v>
      </c>
      <c r="X20" s="25"/>
      <c r="Y20" s="25"/>
      <c r="Z20" s="25"/>
      <c r="AA20" s="25"/>
      <c r="AB20" s="25"/>
      <c r="AC20" s="25"/>
    </row>
    <row r="21" spans="1:29" ht="12.75">
      <c r="A21" s="5">
        <v>17</v>
      </c>
      <c r="B21" s="25">
        <v>63830</v>
      </c>
      <c r="C21" s="25"/>
      <c r="D21" s="25"/>
      <c r="E21" s="25"/>
      <c r="F21" s="25"/>
      <c r="G21" s="25"/>
      <c r="H21" s="25"/>
      <c r="I21" s="25"/>
      <c r="J21" s="25"/>
      <c r="K21" s="25">
        <f t="shared" si="0"/>
        <v>397</v>
      </c>
      <c r="L21" s="25"/>
      <c r="M21" s="25"/>
      <c r="N21" s="7">
        <v>19</v>
      </c>
      <c r="O21" s="36" t="s">
        <v>51</v>
      </c>
      <c r="P21" s="36"/>
      <c r="Q21" s="36"/>
      <c r="R21" s="25"/>
      <c r="S21" s="25"/>
      <c r="T21" s="25"/>
      <c r="U21" s="25"/>
      <c r="V21" s="25"/>
      <c r="W21" s="25">
        <v>1</v>
      </c>
      <c r="X21" s="25"/>
      <c r="Y21" s="25"/>
      <c r="Z21" s="25"/>
      <c r="AA21" s="25"/>
      <c r="AB21" s="25"/>
      <c r="AC21" s="25"/>
    </row>
    <row r="22" spans="1:29" ht="12.75">
      <c r="A22" s="5">
        <v>18</v>
      </c>
      <c r="B22" s="25">
        <v>64227</v>
      </c>
      <c r="C22" s="25"/>
      <c r="D22" s="25"/>
      <c r="E22" s="25"/>
      <c r="F22" s="25"/>
      <c r="G22" s="25"/>
      <c r="H22" s="25"/>
      <c r="I22" s="25"/>
      <c r="J22" s="25"/>
      <c r="K22" s="25">
        <f t="shared" si="0"/>
        <v>513</v>
      </c>
      <c r="L22" s="25"/>
      <c r="M22" s="25"/>
      <c r="N22" s="7">
        <v>17</v>
      </c>
      <c r="O22" s="36" t="s">
        <v>51</v>
      </c>
      <c r="P22" s="36"/>
      <c r="Q22" s="36"/>
      <c r="R22" s="25"/>
      <c r="S22" s="25"/>
      <c r="T22" s="25"/>
      <c r="U22" s="25"/>
      <c r="V22" s="25"/>
      <c r="W22" s="25">
        <v>1</v>
      </c>
      <c r="X22" s="25"/>
      <c r="Y22" s="25"/>
      <c r="Z22" s="25"/>
      <c r="AA22" s="25"/>
      <c r="AB22" s="25"/>
      <c r="AC22" s="25"/>
    </row>
    <row r="23" spans="1:29" ht="12.75">
      <c r="A23" s="5">
        <v>19</v>
      </c>
      <c r="B23" s="25">
        <v>64740</v>
      </c>
      <c r="C23" s="25"/>
      <c r="D23" s="25"/>
      <c r="E23" s="25"/>
      <c r="F23" s="25"/>
      <c r="G23" s="25"/>
      <c r="H23" s="25"/>
      <c r="I23" s="25"/>
      <c r="J23" s="25"/>
      <c r="K23" s="25">
        <f t="shared" si="0"/>
        <v>503</v>
      </c>
      <c r="L23" s="25"/>
      <c r="M23" s="25"/>
      <c r="N23" s="7">
        <v>10</v>
      </c>
      <c r="O23" s="36" t="s">
        <v>51</v>
      </c>
      <c r="P23" s="36"/>
      <c r="Q23" s="36"/>
      <c r="R23" s="25"/>
      <c r="S23" s="25"/>
      <c r="T23" s="25"/>
      <c r="U23" s="25"/>
      <c r="V23" s="25"/>
      <c r="W23" s="25">
        <v>1</v>
      </c>
      <c r="X23" s="25"/>
      <c r="Y23" s="25"/>
      <c r="Z23" s="25"/>
      <c r="AA23" s="25"/>
      <c r="AB23" s="25"/>
      <c r="AC23" s="25"/>
    </row>
    <row r="24" spans="1:29" ht="12.75">
      <c r="A24" s="5">
        <v>20</v>
      </c>
      <c r="B24" s="25">
        <v>65243</v>
      </c>
      <c r="C24" s="25"/>
      <c r="D24" s="25"/>
      <c r="E24" s="25"/>
      <c r="F24" s="25"/>
      <c r="G24" s="25"/>
      <c r="H24" s="25"/>
      <c r="I24" s="25"/>
      <c r="J24" s="25"/>
      <c r="K24" s="25">
        <f t="shared" si="0"/>
        <v>405</v>
      </c>
      <c r="L24" s="25"/>
      <c r="M24" s="25"/>
      <c r="N24" s="7">
        <v>13</v>
      </c>
      <c r="O24" s="36" t="s">
        <v>51</v>
      </c>
      <c r="P24" s="36"/>
      <c r="Q24" s="36"/>
      <c r="R24" s="25"/>
      <c r="S24" s="25"/>
      <c r="T24" s="25"/>
      <c r="U24" s="25"/>
      <c r="V24" s="25"/>
      <c r="W24" s="25">
        <v>1</v>
      </c>
      <c r="X24" s="25"/>
      <c r="Y24" s="25"/>
      <c r="Z24" s="25"/>
      <c r="AA24" s="25"/>
      <c r="AB24" s="25"/>
      <c r="AC24" s="25"/>
    </row>
    <row r="25" spans="1:29" ht="12.75">
      <c r="A25" s="5">
        <v>21</v>
      </c>
      <c r="B25" s="25">
        <v>65648</v>
      </c>
      <c r="C25" s="25"/>
      <c r="D25" s="25"/>
      <c r="E25" s="25"/>
      <c r="F25" s="25"/>
      <c r="G25" s="25"/>
      <c r="H25" s="25"/>
      <c r="I25" s="25"/>
      <c r="J25" s="25"/>
      <c r="K25" s="25">
        <f t="shared" si="0"/>
        <v>520</v>
      </c>
      <c r="L25" s="25"/>
      <c r="M25" s="25"/>
      <c r="N25" s="7">
        <v>13</v>
      </c>
      <c r="O25" s="36" t="s">
        <v>51</v>
      </c>
      <c r="P25" s="36"/>
      <c r="Q25" s="36"/>
      <c r="R25" s="25"/>
      <c r="S25" s="25"/>
      <c r="T25" s="25"/>
      <c r="U25" s="25"/>
      <c r="V25" s="25"/>
      <c r="W25" s="25">
        <v>1</v>
      </c>
      <c r="X25" s="25"/>
      <c r="Y25" s="25"/>
      <c r="Z25" s="25"/>
      <c r="AA25" s="25"/>
      <c r="AB25" s="25"/>
      <c r="AC25" s="25"/>
    </row>
    <row r="26" spans="1:29" ht="12.75">
      <c r="A26" s="5">
        <v>22</v>
      </c>
      <c r="B26" s="25">
        <v>66168</v>
      </c>
      <c r="C26" s="25"/>
      <c r="D26" s="25"/>
      <c r="E26" s="25"/>
      <c r="F26" s="25"/>
      <c r="G26" s="25"/>
      <c r="H26" s="25"/>
      <c r="I26" s="25"/>
      <c r="J26" s="25"/>
      <c r="K26" s="25">
        <f t="shared" si="0"/>
        <v>526</v>
      </c>
      <c r="L26" s="25"/>
      <c r="M26" s="25"/>
      <c r="N26" s="7">
        <v>12</v>
      </c>
      <c r="O26" s="36" t="s">
        <v>51</v>
      </c>
      <c r="P26" s="36"/>
      <c r="Q26" s="36"/>
      <c r="R26" s="25"/>
      <c r="S26" s="25"/>
      <c r="T26" s="25"/>
      <c r="U26" s="25"/>
      <c r="V26" s="25"/>
      <c r="W26" s="25">
        <v>1</v>
      </c>
      <c r="X26" s="25"/>
      <c r="Y26" s="25"/>
      <c r="Z26" s="25"/>
      <c r="AA26" s="25"/>
      <c r="AB26" s="25"/>
      <c r="AC26" s="25"/>
    </row>
    <row r="27" spans="1:29" ht="12.75">
      <c r="A27" s="5">
        <v>23</v>
      </c>
      <c r="B27" s="25">
        <v>66694</v>
      </c>
      <c r="C27" s="25"/>
      <c r="D27" s="25"/>
      <c r="E27" s="25"/>
      <c r="F27" s="25"/>
      <c r="G27" s="25"/>
      <c r="H27" s="25"/>
      <c r="I27" s="25"/>
      <c r="J27" s="25"/>
      <c r="K27" s="25">
        <f t="shared" si="0"/>
        <v>408</v>
      </c>
      <c r="L27" s="25"/>
      <c r="M27" s="25"/>
      <c r="N27" s="7">
        <v>14</v>
      </c>
      <c r="O27" s="36" t="s">
        <v>51</v>
      </c>
      <c r="P27" s="36"/>
      <c r="Q27" s="36"/>
      <c r="R27" s="25"/>
      <c r="S27" s="25"/>
      <c r="T27" s="25"/>
      <c r="U27" s="25"/>
      <c r="V27" s="25"/>
      <c r="W27" s="25">
        <v>1</v>
      </c>
      <c r="X27" s="25"/>
      <c r="Y27" s="25"/>
      <c r="Z27" s="25"/>
      <c r="AA27" s="25"/>
      <c r="AB27" s="25"/>
      <c r="AC27" s="25"/>
    </row>
    <row r="28" spans="1:29" ht="12.75">
      <c r="A28" s="5">
        <v>24</v>
      </c>
      <c r="B28" s="25">
        <v>67102</v>
      </c>
      <c r="C28" s="25"/>
      <c r="D28" s="25"/>
      <c r="E28" s="25"/>
      <c r="F28" s="25"/>
      <c r="G28" s="25"/>
      <c r="H28" s="25"/>
      <c r="I28" s="25"/>
      <c r="J28" s="25"/>
      <c r="K28" s="25">
        <f t="shared" si="0"/>
        <v>372</v>
      </c>
      <c r="L28" s="25"/>
      <c r="M28" s="25"/>
      <c r="N28" s="7">
        <v>16</v>
      </c>
      <c r="O28" s="36" t="s">
        <v>51</v>
      </c>
      <c r="P28" s="36"/>
      <c r="Q28" s="36"/>
      <c r="R28" s="25"/>
      <c r="S28" s="25"/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</row>
    <row r="29" spans="1:29" ht="12.75">
      <c r="A29" s="5">
        <v>25</v>
      </c>
      <c r="B29" s="25">
        <v>67474</v>
      </c>
      <c r="C29" s="25"/>
      <c r="D29" s="25"/>
      <c r="E29" s="25"/>
      <c r="F29" s="25"/>
      <c r="G29" s="25"/>
      <c r="H29" s="25"/>
      <c r="I29" s="25"/>
      <c r="J29" s="25"/>
      <c r="K29" s="25">
        <f t="shared" si="0"/>
        <v>448</v>
      </c>
      <c r="L29" s="25"/>
      <c r="M29" s="25"/>
      <c r="N29" s="7">
        <v>16</v>
      </c>
      <c r="O29" s="36" t="s">
        <v>51</v>
      </c>
      <c r="P29" s="36"/>
      <c r="Q29" s="36"/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</row>
    <row r="30" spans="1:29" ht="12.75">
      <c r="A30" s="5">
        <v>26</v>
      </c>
      <c r="B30" s="25">
        <v>67922</v>
      </c>
      <c r="C30" s="25"/>
      <c r="D30" s="25"/>
      <c r="E30" s="25"/>
      <c r="F30" s="25"/>
      <c r="G30" s="25"/>
      <c r="H30" s="25"/>
      <c r="I30" s="25"/>
      <c r="J30" s="25"/>
      <c r="K30" s="25">
        <f t="shared" si="0"/>
        <v>688</v>
      </c>
      <c r="L30" s="25"/>
      <c r="M30" s="25"/>
      <c r="N30" s="7">
        <v>9</v>
      </c>
      <c r="O30" s="36" t="s">
        <v>51</v>
      </c>
      <c r="P30" s="36"/>
      <c r="Q30" s="36"/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</row>
    <row r="31" spans="1:29" ht="12.75">
      <c r="A31" s="5">
        <v>27</v>
      </c>
      <c r="B31" s="25">
        <v>68610</v>
      </c>
      <c r="C31" s="25"/>
      <c r="D31" s="25"/>
      <c r="E31" s="25"/>
      <c r="F31" s="25"/>
      <c r="G31" s="25"/>
      <c r="H31" s="25"/>
      <c r="I31" s="25"/>
      <c r="J31" s="25"/>
      <c r="K31" s="25">
        <f t="shared" si="0"/>
        <v>931</v>
      </c>
      <c r="L31" s="25"/>
      <c r="M31" s="25"/>
      <c r="N31" s="7">
        <v>6</v>
      </c>
      <c r="O31" s="36" t="s">
        <v>51</v>
      </c>
      <c r="P31" s="36"/>
      <c r="Q31" s="36"/>
      <c r="R31" s="25"/>
      <c r="S31" s="25"/>
      <c r="T31" s="25"/>
      <c r="U31" s="25"/>
      <c r="V31" s="25"/>
      <c r="W31" s="25">
        <v>1</v>
      </c>
      <c r="X31" s="25"/>
      <c r="Y31" s="25"/>
      <c r="Z31" s="25"/>
      <c r="AA31" s="25"/>
      <c r="AB31" s="25"/>
      <c r="AC31" s="25"/>
    </row>
    <row r="32" spans="1:29" ht="12.75">
      <c r="A32" s="5">
        <v>28</v>
      </c>
      <c r="B32" s="25">
        <v>69541</v>
      </c>
      <c r="C32" s="25"/>
      <c r="D32" s="25"/>
      <c r="E32" s="25"/>
      <c r="F32" s="25"/>
      <c r="G32" s="25"/>
      <c r="H32" s="25"/>
      <c r="I32" s="25"/>
      <c r="J32" s="25"/>
      <c r="K32" s="25">
        <f t="shared" si="0"/>
        <v>983</v>
      </c>
      <c r="L32" s="25"/>
      <c r="M32" s="25"/>
      <c r="N32" s="7">
        <v>9</v>
      </c>
      <c r="O32" s="36" t="s">
        <v>51</v>
      </c>
      <c r="P32" s="36"/>
      <c r="Q32" s="36"/>
      <c r="R32" s="25"/>
      <c r="S32" s="25"/>
      <c r="T32" s="37"/>
      <c r="U32" s="37"/>
      <c r="V32" s="37"/>
      <c r="W32" s="25">
        <v>1</v>
      </c>
      <c r="X32" s="25"/>
      <c r="Y32" s="25"/>
      <c r="Z32" s="25"/>
      <c r="AA32" s="25"/>
      <c r="AB32" s="25"/>
      <c r="AC32" s="25"/>
    </row>
    <row r="33" spans="1:29" ht="12.75">
      <c r="A33" s="5">
        <v>29</v>
      </c>
      <c r="B33" s="25">
        <v>70524</v>
      </c>
      <c r="C33" s="25"/>
      <c r="D33" s="25"/>
      <c r="E33" s="25"/>
      <c r="F33" s="25"/>
      <c r="G33" s="25"/>
      <c r="H33" s="25"/>
      <c r="I33" s="25"/>
      <c r="J33" s="25"/>
      <c r="K33" s="25">
        <f t="shared" si="0"/>
        <v>1034</v>
      </c>
      <c r="L33" s="25"/>
      <c r="M33" s="25"/>
      <c r="N33" s="7">
        <v>10</v>
      </c>
      <c r="O33" s="36" t="s">
        <v>51</v>
      </c>
      <c r="P33" s="36"/>
      <c r="Q33" s="36"/>
      <c r="R33" s="25"/>
      <c r="S33" s="25"/>
      <c r="T33" s="25"/>
      <c r="U33" s="25"/>
      <c r="V33" s="25"/>
      <c r="W33" s="25">
        <v>1</v>
      </c>
      <c r="X33" s="25"/>
      <c r="Y33" s="25"/>
      <c r="Z33" s="25"/>
      <c r="AA33" s="25"/>
      <c r="AB33" s="25"/>
      <c r="AC33" s="25"/>
    </row>
    <row r="34" spans="1:29" ht="12.75">
      <c r="A34" s="5">
        <v>30</v>
      </c>
      <c r="B34" s="25">
        <v>71558</v>
      </c>
      <c r="C34" s="25"/>
      <c r="D34" s="25"/>
      <c r="E34" s="25"/>
      <c r="F34" s="25"/>
      <c r="G34" s="25"/>
      <c r="H34" s="25"/>
      <c r="I34" s="25"/>
      <c r="J34" s="25"/>
      <c r="K34" s="25">
        <f>B36-B34</f>
        <v>989</v>
      </c>
      <c r="L34" s="25"/>
      <c r="M34" s="25"/>
      <c r="N34" s="7">
        <v>11</v>
      </c>
      <c r="O34" s="36" t="s">
        <v>51</v>
      </c>
      <c r="P34" s="36"/>
      <c r="Q34" s="36"/>
      <c r="R34" s="25"/>
      <c r="S34" s="25"/>
      <c r="T34" s="25"/>
      <c r="U34" s="25"/>
      <c r="V34" s="25"/>
      <c r="W34" s="25">
        <v>1</v>
      </c>
      <c r="X34" s="25"/>
      <c r="Y34" s="25"/>
      <c r="Z34" s="25"/>
      <c r="AA34" s="25"/>
      <c r="AB34" s="25"/>
      <c r="AC34" s="25"/>
    </row>
    <row r="35" spans="1:29" ht="12.75">
      <c r="A35" s="5">
        <v>31</v>
      </c>
      <c r="B35" s="25"/>
      <c r="C35" s="25"/>
      <c r="D35" s="25"/>
      <c r="E35" s="25"/>
      <c r="F35" s="25"/>
      <c r="G35" s="25"/>
      <c r="H35" s="25"/>
      <c r="I35" s="25"/>
      <c r="J35" s="25"/>
      <c r="N35" s="5"/>
      <c r="O35" s="36"/>
      <c r="P35" s="36"/>
      <c r="Q35" s="36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2.75">
      <c r="A36" s="5">
        <v>1</v>
      </c>
      <c r="B36" s="25">
        <v>72547</v>
      </c>
      <c r="C36" s="25"/>
      <c r="D36" s="25"/>
      <c r="E36" s="25"/>
      <c r="F36" s="38"/>
      <c r="G36" s="38"/>
      <c r="H36" s="38"/>
      <c r="I36" s="38"/>
      <c r="J36" s="38"/>
      <c r="K36" s="38"/>
      <c r="L36" s="38"/>
      <c r="M36" s="38"/>
      <c r="N36" s="8"/>
      <c r="O36" s="36" t="s">
        <v>51</v>
      </c>
      <c r="P36" s="36"/>
      <c r="Q36" s="36"/>
      <c r="R36" s="25"/>
      <c r="S36" s="25"/>
      <c r="T36" s="25"/>
      <c r="U36" s="25"/>
      <c r="V36" s="25"/>
      <c r="W36" s="25">
        <v>1</v>
      </c>
      <c r="X36" s="25"/>
      <c r="Y36" s="38"/>
      <c r="Z36" s="38"/>
      <c r="AA36" s="38"/>
      <c r="AB36" s="38"/>
      <c r="AC36" s="38"/>
    </row>
    <row r="37" spans="1:29" ht="12.75">
      <c r="A37" s="5" t="s">
        <v>36</v>
      </c>
      <c r="B37" s="38"/>
      <c r="C37" s="38"/>
      <c r="D37" s="38"/>
      <c r="E37" s="38"/>
      <c r="F37" s="25"/>
      <c r="G37" s="25"/>
      <c r="H37" s="25"/>
      <c r="I37" s="38"/>
      <c r="J37" s="38"/>
      <c r="K37" s="25">
        <f>SUM(K5:K34)</f>
        <v>15051</v>
      </c>
      <c r="L37" s="25"/>
      <c r="M37" s="25"/>
      <c r="N37" s="7">
        <f>AVERAGE(N5:N35)</f>
        <v>14.2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">
        <v>837801</v>
      </c>
      <c r="Z37" s="25"/>
      <c r="AA37" s="25"/>
      <c r="AB37" s="25"/>
      <c r="AC37" s="25"/>
    </row>
    <row r="39" spans="11:14" ht="12.75">
      <c r="K39" s="22"/>
      <c r="L39" s="22"/>
      <c r="M39" s="22"/>
      <c r="N39" s="9"/>
    </row>
  </sheetData>
  <mergeCells count="331">
    <mergeCell ref="Y36:AC36"/>
    <mergeCell ref="B37:E37"/>
    <mergeCell ref="F37:H37"/>
    <mergeCell ref="I37:J37"/>
    <mergeCell ref="K37:M37"/>
    <mergeCell ref="O37:Q37"/>
    <mergeCell ref="R37:S37"/>
    <mergeCell ref="T37:V37"/>
    <mergeCell ref="W37:X37"/>
    <mergeCell ref="Y37:AC37"/>
    <mergeCell ref="O36:Q36"/>
    <mergeCell ref="R36:S36"/>
    <mergeCell ref="T36:V36"/>
    <mergeCell ref="W36:X36"/>
    <mergeCell ref="B36:E36"/>
    <mergeCell ref="F36:H36"/>
    <mergeCell ref="I36:J36"/>
    <mergeCell ref="K36:M36"/>
    <mergeCell ref="Y34:AC34"/>
    <mergeCell ref="B35:E35"/>
    <mergeCell ref="F35:H35"/>
    <mergeCell ref="I35:J35"/>
    <mergeCell ref="O35:Q35"/>
    <mergeCell ref="R35:S35"/>
    <mergeCell ref="T35:V35"/>
    <mergeCell ref="W35:X35"/>
    <mergeCell ref="Y35:AC35"/>
    <mergeCell ref="O34:Q34"/>
    <mergeCell ref="R34:S34"/>
    <mergeCell ref="T34:V34"/>
    <mergeCell ref="W34:X34"/>
    <mergeCell ref="B34:E34"/>
    <mergeCell ref="F34:H34"/>
    <mergeCell ref="I34:J34"/>
    <mergeCell ref="K34:M34"/>
    <mergeCell ref="Y32:AC32"/>
    <mergeCell ref="B33:E33"/>
    <mergeCell ref="F33:H33"/>
    <mergeCell ref="I33:J33"/>
    <mergeCell ref="K33:M33"/>
    <mergeCell ref="O33:Q33"/>
    <mergeCell ref="R33:S33"/>
    <mergeCell ref="T33:V33"/>
    <mergeCell ref="W33:X33"/>
    <mergeCell ref="Y33:AC33"/>
    <mergeCell ref="O32:Q32"/>
    <mergeCell ref="R32:S32"/>
    <mergeCell ref="T32:V32"/>
    <mergeCell ref="W32:X32"/>
    <mergeCell ref="B32:E32"/>
    <mergeCell ref="F32:H32"/>
    <mergeCell ref="I32:J32"/>
    <mergeCell ref="K32:M32"/>
    <mergeCell ref="Y30:AC30"/>
    <mergeCell ref="B31:E31"/>
    <mergeCell ref="F31:H31"/>
    <mergeCell ref="I31:J31"/>
    <mergeCell ref="K31:M31"/>
    <mergeCell ref="O31:Q31"/>
    <mergeCell ref="R31:S31"/>
    <mergeCell ref="T31:V31"/>
    <mergeCell ref="W31:X31"/>
    <mergeCell ref="Y31:AC31"/>
    <mergeCell ref="O30:Q30"/>
    <mergeCell ref="R30:S30"/>
    <mergeCell ref="T30:V30"/>
    <mergeCell ref="W30:X30"/>
    <mergeCell ref="B30:E30"/>
    <mergeCell ref="F30:H30"/>
    <mergeCell ref="I30:J30"/>
    <mergeCell ref="K30:M30"/>
    <mergeCell ref="Y28:AC28"/>
    <mergeCell ref="B29:E29"/>
    <mergeCell ref="F29:H29"/>
    <mergeCell ref="I29:J29"/>
    <mergeCell ref="K29:M29"/>
    <mergeCell ref="O29:Q29"/>
    <mergeCell ref="R29:S29"/>
    <mergeCell ref="T29:V29"/>
    <mergeCell ref="W29:X29"/>
    <mergeCell ref="Y29:AC29"/>
    <mergeCell ref="O28:Q28"/>
    <mergeCell ref="R28:S28"/>
    <mergeCell ref="T28:V28"/>
    <mergeCell ref="W28:X28"/>
    <mergeCell ref="B28:E28"/>
    <mergeCell ref="F28:H28"/>
    <mergeCell ref="I28:J28"/>
    <mergeCell ref="K28:M28"/>
    <mergeCell ref="Y26:AC26"/>
    <mergeCell ref="B27:E27"/>
    <mergeCell ref="F27:H27"/>
    <mergeCell ref="I27:J27"/>
    <mergeCell ref="K27:M27"/>
    <mergeCell ref="O27:Q27"/>
    <mergeCell ref="R27:S27"/>
    <mergeCell ref="T27:V27"/>
    <mergeCell ref="W27:X27"/>
    <mergeCell ref="Y27:AC27"/>
    <mergeCell ref="O26:Q26"/>
    <mergeCell ref="R26:S26"/>
    <mergeCell ref="T26:V26"/>
    <mergeCell ref="W26:X26"/>
    <mergeCell ref="B26:E26"/>
    <mergeCell ref="F26:H26"/>
    <mergeCell ref="I26:J26"/>
    <mergeCell ref="K26:M26"/>
    <mergeCell ref="Y24:AC24"/>
    <mergeCell ref="B25:E25"/>
    <mergeCell ref="F25:H25"/>
    <mergeCell ref="I25:J25"/>
    <mergeCell ref="K25:M25"/>
    <mergeCell ref="O25:Q25"/>
    <mergeCell ref="R25:S25"/>
    <mergeCell ref="T25:V25"/>
    <mergeCell ref="W25:X25"/>
    <mergeCell ref="Y25:AC25"/>
    <mergeCell ref="O24:Q24"/>
    <mergeCell ref="R24:S24"/>
    <mergeCell ref="T24:V24"/>
    <mergeCell ref="W24:X24"/>
    <mergeCell ref="B24:E24"/>
    <mergeCell ref="F24:H24"/>
    <mergeCell ref="I24:J24"/>
    <mergeCell ref="K24:M24"/>
    <mergeCell ref="Y22:AC22"/>
    <mergeCell ref="B23:E23"/>
    <mergeCell ref="F23:H23"/>
    <mergeCell ref="I23:J23"/>
    <mergeCell ref="K23:M23"/>
    <mergeCell ref="O23:Q23"/>
    <mergeCell ref="R23:S23"/>
    <mergeCell ref="T23:V23"/>
    <mergeCell ref="W23:X23"/>
    <mergeCell ref="Y23:AC23"/>
    <mergeCell ref="O22:Q22"/>
    <mergeCell ref="R22:S22"/>
    <mergeCell ref="T22:V22"/>
    <mergeCell ref="W22:X22"/>
    <mergeCell ref="B22:E22"/>
    <mergeCell ref="F22:H22"/>
    <mergeCell ref="I22:J22"/>
    <mergeCell ref="K22:M22"/>
    <mergeCell ref="Y20:AC20"/>
    <mergeCell ref="B21:E21"/>
    <mergeCell ref="F21:H21"/>
    <mergeCell ref="I21:J21"/>
    <mergeCell ref="K21:M21"/>
    <mergeCell ref="O21:Q21"/>
    <mergeCell ref="R21:S21"/>
    <mergeCell ref="T21:V21"/>
    <mergeCell ref="W21:X21"/>
    <mergeCell ref="Y21:AC21"/>
    <mergeCell ref="O20:Q20"/>
    <mergeCell ref="R20:S20"/>
    <mergeCell ref="T20:V20"/>
    <mergeCell ref="W20:X20"/>
    <mergeCell ref="B20:E20"/>
    <mergeCell ref="F20:H20"/>
    <mergeCell ref="I20:J20"/>
    <mergeCell ref="K20:M20"/>
    <mergeCell ref="Y18:AC18"/>
    <mergeCell ref="B19:E19"/>
    <mergeCell ref="F19:H19"/>
    <mergeCell ref="I19:J19"/>
    <mergeCell ref="K19:M19"/>
    <mergeCell ref="O19:Q19"/>
    <mergeCell ref="R19:S19"/>
    <mergeCell ref="T19:V19"/>
    <mergeCell ref="W19:X19"/>
    <mergeCell ref="Y19:AC19"/>
    <mergeCell ref="O18:Q18"/>
    <mergeCell ref="R18:S18"/>
    <mergeCell ref="T18:V18"/>
    <mergeCell ref="W18:X18"/>
    <mergeCell ref="B18:E18"/>
    <mergeCell ref="F18:H18"/>
    <mergeCell ref="I18:J18"/>
    <mergeCell ref="K18:M18"/>
    <mergeCell ref="Y16:AC16"/>
    <mergeCell ref="B17:E17"/>
    <mergeCell ref="F17:H17"/>
    <mergeCell ref="I17:J17"/>
    <mergeCell ref="K17:M17"/>
    <mergeCell ref="O17:Q17"/>
    <mergeCell ref="R17:S17"/>
    <mergeCell ref="T17:V17"/>
    <mergeCell ref="W17:X17"/>
    <mergeCell ref="Y17:AC17"/>
    <mergeCell ref="O16:Q16"/>
    <mergeCell ref="R16:S16"/>
    <mergeCell ref="T16:V16"/>
    <mergeCell ref="W16:X16"/>
    <mergeCell ref="B16:E16"/>
    <mergeCell ref="F16:H16"/>
    <mergeCell ref="I16:J16"/>
    <mergeCell ref="K16:M16"/>
    <mergeCell ref="Y14:AC14"/>
    <mergeCell ref="B15:E15"/>
    <mergeCell ref="F15:H15"/>
    <mergeCell ref="I15:J15"/>
    <mergeCell ref="K15:M15"/>
    <mergeCell ref="O15:Q15"/>
    <mergeCell ref="R15:S15"/>
    <mergeCell ref="T15:V15"/>
    <mergeCell ref="W15:X15"/>
    <mergeCell ref="Y15:AC15"/>
    <mergeCell ref="O14:Q14"/>
    <mergeCell ref="R14:S14"/>
    <mergeCell ref="T14:V14"/>
    <mergeCell ref="W14:X14"/>
    <mergeCell ref="B14:E14"/>
    <mergeCell ref="F14:H14"/>
    <mergeCell ref="I14:J14"/>
    <mergeCell ref="K14:M14"/>
    <mergeCell ref="Y12:AC12"/>
    <mergeCell ref="B13:E13"/>
    <mergeCell ref="F13:H13"/>
    <mergeCell ref="I13:J13"/>
    <mergeCell ref="K13:M13"/>
    <mergeCell ref="O13:Q13"/>
    <mergeCell ref="R13:S13"/>
    <mergeCell ref="T13:V13"/>
    <mergeCell ref="W13:X13"/>
    <mergeCell ref="Y13:AC13"/>
    <mergeCell ref="O12:Q12"/>
    <mergeCell ref="R12:S12"/>
    <mergeCell ref="T12:V12"/>
    <mergeCell ref="W12:X12"/>
    <mergeCell ref="B12:E12"/>
    <mergeCell ref="F12:H12"/>
    <mergeCell ref="I12:J12"/>
    <mergeCell ref="K12:M12"/>
    <mergeCell ref="Y10:AC10"/>
    <mergeCell ref="B11:E11"/>
    <mergeCell ref="F11:H11"/>
    <mergeCell ref="I11:J11"/>
    <mergeCell ref="K11:M11"/>
    <mergeCell ref="O11:Q11"/>
    <mergeCell ref="R11:S11"/>
    <mergeCell ref="T11:V11"/>
    <mergeCell ref="W11:X11"/>
    <mergeCell ref="Y11:AC11"/>
    <mergeCell ref="O10:Q10"/>
    <mergeCell ref="R10:S10"/>
    <mergeCell ref="T10:V10"/>
    <mergeCell ref="W10:X10"/>
    <mergeCell ref="B10:E10"/>
    <mergeCell ref="F10:H10"/>
    <mergeCell ref="I10:J10"/>
    <mergeCell ref="K10:M10"/>
    <mergeCell ref="Y8:AC8"/>
    <mergeCell ref="B9:E9"/>
    <mergeCell ref="F9:H9"/>
    <mergeCell ref="I9:J9"/>
    <mergeCell ref="K9:M9"/>
    <mergeCell ref="O9:Q9"/>
    <mergeCell ref="R9:S9"/>
    <mergeCell ref="T9:V9"/>
    <mergeCell ref="W9:X9"/>
    <mergeCell ref="Y9:AC9"/>
    <mergeCell ref="O8:Q8"/>
    <mergeCell ref="R8:S8"/>
    <mergeCell ref="T8:V8"/>
    <mergeCell ref="W8:X8"/>
    <mergeCell ref="B8:E8"/>
    <mergeCell ref="F8:H8"/>
    <mergeCell ref="I8:J8"/>
    <mergeCell ref="K8:M8"/>
    <mergeCell ref="R7:S7"/>
    <mergeCell ref="T7:V7"/>
    <mergeCell ref="W7:X7"/>
    <mergeCell ref="Y7:AC7"/>
    <mergeCell ref="F7:H7"/>
    <mergeCell ref="I7:J7"/>
    <mergeCell ref="K7:M7"/>
    <mergeCell ref="O7:Q7"/>
    <mergeCell ref="Y5:AC5"/>
    <mergeCell ref="B6:E6"/>
    <mergeCell ref="F6:H6"/>
    <mergeCell ref="I6:J6"/>
    <mergeCell ref="K6:M6"/>
    <mergeCell ref="O6:Q6"/>
    <mergeCell ref="R6:S6"/>
    <mergeCell ref="T6:V6"/>
    <mergeCell ref="W6:X6"/>
    <mergeCell ref="Y6:AC6"/>
    <mergeCell ref="O5:Q5"/>
    <mergeCell ref="R5:S5"/>
    <mergeCell ref="T5:V5"/>
    <mergeCell ref="W5:X5"/>
    <mergeCell ref="Y3:AC3"/>
    <mergeCell ref="B4:E4"/>
    <mergeCell ref="F4:H4"/>
    <mergeCell ref="I4:J4"/>
    <mergeCell ref="K4:M4"/>
    <mergeCell ref="O4:Q4"/>
    <mergeCell ref="R4:S4"/>
    <mergeCell ref="T4:V4"/>
    <mergeCell ref="W4:X4"/>
    <mergeCell ref="Y4:AC4"/>
    <mergeCell ref="W2:X2"/>
    <mergeCell ref="Y2:AC2"/>
    <mergeCell ref="B3:E3"/>
    <mergeCell ref="F3:H3"/>
    <mergeCell ref="I3:J3"/>
    <mergeCell ref="K3:M3"/>
    <mergeCell ref="O3:Q3"/>
    <mergeCell ref="R3:S3"/>
    <mergeCell ref="T3:V3"/>
    <mergeCell ref="W3:X3"/>
    <mergeCell ref="O1:V1"/>
    <mergeCell ref="W1:X1"/>
    <mergeCell ref="Y1:AC1"/>
    <mergeCell ref="B2:E2"/>
    <mergeCell ref="F2:H2"/>
    <mergeCell ref="I2:J2"/>
    <mergeCell ref="K2:M2"/>
    <mergeCell ref="O2:Q2"/>
    <mergeCell ref="R2:S2"/>
    <mergeCell ref="T2:V2"/>
    <mergeCell ref="K39:M39"/>
    <mergeCell ref="B1:E1"/>
    <mergeCell ref="F1:H1"/>
    <mergeCell ref="I1:J1"/>
    <mergeCell ref="K1:M1"/>
    <mergeCell ref="B5:E5"/>
    <mergeCell ref="F5:H5"/>
    <mergeCell ref="I5:J5"/>
    <mergeCell ref="K5:M5"/>
    <mergeCell ref="B7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Beličkovci</dc:creator>
  <cp:keywords/>
  <dc:description/>
  <cp:lastModifiedBy>Dielna</cp:lastModifiedBy>
  <dcterms:created xsi:type="dcterms:W3CDTF">2000-11-27T21:38:43Z</dcterms:created>
  <dcterms:modified xsi:type="dcterms:W3CDTF">2021-01-02T07:42:08Z</dcterms:modified>
  <cp:category/>
  <cp:version/>
  <cp:contentType/>
  <cp:contentStatus/>
</cp:coreProperties>
</file>