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bert.mika\Documents\PRZETARGI\Przetarg na usł. leśne - 2022\Przetarg 2 - OPZ i kosztorys\"/>
    </mc:Choice>
  </mc:AlternateContent>
  <bookViews>
    <workbookView xWindow="11385" yWindow="90" windowWidth="11850" windowHeight="9555" activeTab="2"/>
  </bookViews>
  <sheets>
    <sheet name="Info" sheetId="1" r:id="rId1"/>
    <sheet name="4_1" sheetId="5" r:id="rId2"/>
    <sheet name="4_2" sheetId="6" r:id="rId3"/>
  </sheets>
  <calcPr calcId="162913"/>
</workbook>
</file>

<file path=xl/calcChain.xml><?xml version="1.0" encoding="utf-8"?>
<calcChain xmlns="http://schemas.openxmlformats.org/spreadsheetml/2006/main">
  <c r="H50" i="6" l="1"/>
  <c r="J50" i="6" s="1"/>
  <c r="K50" i="6" s="1"/>
  <c r="H49" i="6"/>
  <c r="J49" i="6" s="1"/>
  <c r="K49" i="6" s="1"/>
  <c r="H55" i="6"/>
  <c r="J55" i="6" s="1"/>
  <c r="K55" i="6" s="1"/>
  <c r="H59" i="6"/>
  <c r="J59" i="6" s="1"/>
  <c r="K59" i="6" s="1"/>
  <c r="H58" i="6"/>
  <c r="J58" i="6" s="1"/>
  <c r="K58" i="6" s="1"/>
  <c r="H33" i="6" l="1"/>
  <c r="J33" i="6" s="1"/>
  <c r="K33" i="6" s="1"/>
  <c r="J72" i="5" l="1"/>
  <c r="H71" i="5"/>
  <c r="J71" i="5" s="1"/>
  <c r="K71" i="5" s="1"/>
  <c r="H70" i="5"/>
  <c r="J70" i="5" s="1"/>
  <c r="K70" i="5" s="1"/>
  <c r="H69" i="5"/>
  <c r="J69" i="5" s="1"/>
  <c r="K69" i="5" s="1"/>
  <c r="H68" i="5"/>
  <c r="J68" i="5" s="1"/>
  <c r="K68" i="5" s="1"/>
  <c r="H67" i="5"/>
  <c r="J67" i="5" s="1"/>
  <c r="K67" i="5" s="1"/>
  <c r="H66" i="5"/>
  <c r="J66" i="5" s="1"/>
  <c r="K66" i="5" s="1"/>
  <c r="H65" i="5"/>
  <c r="J65" i="5" s="1"/>
  <c r="K65" i="5" s="1"/>
  <c r="H64" i="5"/>
  <c r="J64" i="5" s="1"/>
  <c r="K64" i="5" s="1"/>
  <c r="H63" i="5"/>
  <c r="J63" i="5" s="1"/>
  <c r="K63" i="5" s="1"/>
  <c r="H62" i="5"/>
  <c r="J62" i="5" s="1"/>
  <c r="K62" i="5" s="1"/>
  <c r="H61" i="5"/>
  <c r="J61" i="5" s="1"/>
  <c r="K61" i="5" s="1"/>
  <c r="H60" i="5"/>
  <c r="J60" i="5" s="1"/>
  <c r="K60" i="5" s="1"/>
  <c r="H59" i="5"/>
  <c r="J59" i="5" s="1"/>
  <c r="K59" i="5" s="1"/>
  <c r="H58" i="5"/>
  <c r="H54" i="5"/>
  <c r="J54" i="5" s="1"/>
  <c r="K54" i="5" s="1"/>
  <c r="H48" i="5"/>
  <c r="J48" i="5" s="1"/>
  <c r="K48" i="5" s="1"/>
  <c r="F42" i="5"/>
  <c r="H42" i="5" s="1"/>
  <c r="J42" i="5" s="1"/>
  <c r="K42" i="5" s="1"/>
  <c r="H36" i="5"/>
  <c r="J36" i="5" s="1"/>
  <c r="K36" i="5" s="1"/>
  <c r="H30" i="5"/>
  <c r="J30" i="5" s="1"/>
  <c r="K30" i="5" s="1"/>
  <c r="H57" i="6"/>
  <c r="J57" i="6" s="1"/>
  <c r="K57" i="6" s="1"/>
  <c r="H56" i="6"/>
  <c r="J56" i="6" s="1"/>
  <c r="K56" i="6" s="1"/>
  <c r="H54" i="6"/>
  <c r="J54" i="6" s="1"/>
  <c r="K54" i="6" s="1"/>
  <c r="H48" i="6"/>
  <c r="J48" i="6" s="1"/>
  <c r="K48" i="6" s="1"/>
  <c r="H47" i="6"/>
  <c r="J47" i="6" s="1"/>
  <c r="K47" i="6" s="1"/>
  <c r="H46" i="6"/>
  <c r="J46" i="6" s="1"/>
  <c r="K46" i="6" s="1"/>
  <c r="H45" i="6"/>
  <c r="J45" i="6" s="1"/>
  <c r="K45" i="6" s="1"/>
  <c r="H44" i="6"/>
  <c r="J44" i="6" s="1"/>
  <c r="K44" i="6" s="1"/>
  <c r="H43" i="6"/>
  <c r="J43" i="6" s="1"/>
  <c r="K43" i="6" s="1"/>
  <c r="H42" i="6"/>
  <c r="J42" i="6" s="1"/>
  <c r="K42" i="6" s="1"/>
  <c r="H41" i="6"/>
  <c r="J41" i="6" s="1"/>
  <c r="K41" i="6" s="1"/>
  <c r="H40" i="6"/>
  <c r="J40" i="6" s="1"/>
  <c r="K40" i="6" s="1"/>
  <c r="H39" i="6"/>
  <c r="J39" i="6" s="1"/>
  <c r="K39" i="6" s="1"/>
  <c r="H38" i="6"/>
  <c r="J38" i="6" s="1"/>
  <c r="H37" i="6"/>
  <c r="J37" i="6" s="1"/>
  <c r="K37" i="6" s="1"/>
  <c r="H36" i="6"/>
  <c r="J36" i="6" s="1"/>
  <c r="K36" i="6" s="1"/>
  <c r="H35" i="6"/>
  <c r="J35" i="6" s="1"/>
  <c r="K35" i="6" s="1"/>
  <c r="H34" i="6"/>
  <c r="J34" i="6" s="1"/>
  <c r="K34" i="6" s="1"/>
  <c r="H32" i="6"/>
  <c r="J32" i="6" s="1"/>
  <c r="K32" i="6" s="1"/>
  <c r="H31" i="6"/>
  <c r="J31" i="6" s="1"/>
  <c r="K31" i="6" s="1"/>
  <c r="H30" i="6"/>
  <c r="J30" i="6" s="1"/>
  <c r="K30" i="6" s="1"/>
  <c r="H29" i="6"/>
  <c r="J29" i="6" s="1"/>
  <c r="K29" i="6" s="1"/>
  <c r="H28" i="6"/>
  <c r="K61" i="6" s="1"/>
  <c r="J58" i="5" l="1"/>
  <c r="K58" i="5" s="1"/>
  <c r="K78" i="5" s="1"/>
  <c r="K77" i="5"/>
  <c r="J28" i="6"/>
  <c r="K28" i="6" s="1"/>
  <c r="K38" i="6"/>
  <c r="K62" i="6" l="1"/>
</calcChain>
</file>

<file path=xl/sharedStrings.xml><?xml version="1.0" encoding="utf-8"?>
<sst xmlns="http://schemas.openxmlformats.org/spreadsheetml/2006/main" count="321" uniqueCount="166">
  <si>
    <t>Kosztorys 2022 ver 1,00_11102021 / Info</t>
  </si>
  <si>
    <t>(Rok planu: 2022, wersja planu: 1)</t>
  </si>
  <si>
    <t xml:space="preserve">Założenia do raportu:
1. Dane pobierane są z projektowania dla roku 2022 oraz z wersji planu 1.
2. Pobierane są wyłącznie czynności do wyceny ujęte w OSTWPL.
3. Pobierane są wyłącznie czynności i materiały posiadające wartość kosztów &lt;&gt; 0.
4. Pobierane są wyłącznie czynności posiadające wyróżnik rodzaju kosztów: O – obcy.
5. Ilość czynności:
• Pobierana jest ilość czynności do wyceny zdefiniowana jako wymagana do liczenia informacji rzeczowej (Czynność RZECZ = T).
• Pobierana jest z ilość akordowa dla czynności gdy jest ona większa od zera. W przeciwnym razie pobierana jest z ilość czynności w jednostkach miary.
6. Pobierane są wyłącznie czynności dla których pole STWPL C oraz pole C Pakiet nie są puste.
7. Pobierane są wyłącznie materiały dla których pole STWPL M oraz pole M Pakiet nie są puste.
8. Cena jednostkowa w kosztorysie inwestorskim wyliczana jest poprzez dzielenie wartości (pobranej z SILP jako suma wartości czynności do wyceny oraz wartości materiałów dla danej czynności do rozliczenia) przez ilość (pobranej z SILP zgodnie z pkt. 5) dla danej czynności do rozliczenia. Cena jednostkowa po wyliczeniu jest zaokrąglana do 2 miejsc po przecinku.
9. Wartość w kosztorysie inwestorskim wyliczana jest przez mnożenie ilości pobranej zgodnie z pkt. 5 oraz ceny jednostkowej wyliczonej zgodnie z pkt. 8. 
Uwaga: w związku z określoną definicją zaokrąglania wartość dla danej czynności do rozliczenia oraz łączna wartość kosztorysu może być różna od wartości w SILP.
10. Pobierane są wyłącznie pozycje zaglobalowane.
Przed wygenerowaniem kosztorysu należy wybrać jeden pakiet przy pomocy formantów wprowadzania!
</t>
  </si>
  <si>
    <t xml:space="preserve">Uwaga:
Dane zawarte w raporcie należy bezwzględnie zweryfikować!
</t>
  </si>
  <si>
    <t>Autor raportu:
Jan Filoda, Nadleśnictwo Krucz, ZZ_RAPORTY
jan.filoda@pila.lasy.gov.pl
tel. 67 255 18 25, kom. 509 914 021</t>
  </si>
  <si>
    <t xml:space="preserve">Wymagane uprawnienia BO 
</t>
  </si>
  <si>
    <t>LOKALNY SYSTEM RAPORTOWANIA</t>
  </si>
  <si>
    <t xml:space="preserve">Planowanie
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</si>
  <si>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</si>
  <si>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</si>
  <si>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</si>
  <si>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</si>
  <si>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</si>
  <si>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</si>
  <si>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</si>
  <si>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</si>
  <si>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</si>
  <si>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</si>
  <si>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51</t>
  </si>
  <si>
    <t>WYK-TAL40</t>
  </si>
  <si>
    <t>Zdarcie pokrywy na talerzach 40 cm x 40 cm</t>
  </si>
  <si>
    <t>TSZT</t>
  </si>
  <si>
    <t>134</t>
  </si>
  <si>
    <t>PUŁ-RYJ</t>
  </si>
  <si>
    <t>Wykładanie pułapek na ryjkowce - dołki chwytne, wałki itp.</t>
  </si>
  <si>
    <t>SZT</t>
  </si>
  <si>
    <t>147</t>
  </si>
  <si>
    <t>GRODZ-DEM</t>
  </si>
  <si>
    <t>Demontaż (likwidacja) ogrodzeń</t>
  </si>
  <si>
    <t>HM</t>
  </si>
  <si>
    <t>148</t>
  </si>
  <si>
    <t>K GRODZEŃ</t>
  </si>
  <si>
    <t>Naprawa (konserwacja) ogrodzeń upraw leśnych</t>
  </si>
  <si>
    <t>H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</si>
  <si>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</si>
  <si>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</si>
  <si>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</si>
  <si>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</si>
  <si>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</si>
  <si>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</si>
  <si>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160</t>
  </si>
  <si>
    <t>KONTR-RYJ</t>
  </si>
  <si>
    <t>Kontrola i utrzymanie pułapek w sprawności, wybieranie i usuwanie ryjkowców</t>
  </si>
  <si>
    <t>162</t>
  </si>
  <si>
    <t>US PDRZ U</t>
  </si>
  <si>
    <t>Usuwanie na uprawach drzewek porażonych</t>
  </si>
  <si>
    <t>HA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</si>
  <si>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</si>
  <si>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</si>
  <si>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</si>
  <si>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</si>
  <si>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</si>
  <si>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</si>
  <si>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>KMTR</t>
  </si>
  <si>
    <t>GODZ RH8</t>
  </si>
  <si>
    <t>Prace godzinowe ręczne (8% VAT)</t>
  </si>
  <si>
    <t>GODZ RU8</t>
  </si>
  <si>
    <t>Prace godzinowe ręczne z urządzeniem (8% VAT)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</si>
  <si>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</si>
  <si>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</si>
  <si>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</si>
  <si>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</si>
  <si>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</si>
  <si>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</si>
  <si>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</si>
  <si>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</si>
  <si>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Herby</t>
  </si>
  <si>
    <t xml:space="preserve">42-284 Herby; Lubliniecka;6         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</si>
  <si>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</si>
  <si>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</si>
  <si>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</si>
  <si>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</si>
  <si>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1. Cięcia zupełne - rębne (rębnie I)</t>
  </si>
  <si>
    <t xml:space="preserve">  2</t>
  </si>
  <si>
    <t>CWD-D</t>
  </si>
  <si>
    <t>Całkowity wyrób drewna technologią dowolną</t>
  </si>
  <si>
    <t>M3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</si>
  <si>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</si>
  <si>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</si>
  <si>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</si>
  <si>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</si>
  <si>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 xml:space="preserve">  8</t>
  </si>
  <si>
    <t>PODWOZ-D3</t>
  </si>
  <si>
    <t>Podwóz drewna pow. 1000 m</t>
  </si>
  <si>
    <t xml:space="preserve"> 22</t>
  </si>
  <si>
    <t>WPOD-N</t>
  </si>
  <si>
    <t>Wycinanie podszytów i podrostów (teren równy lub falisty)</t>
  </si>
  <si>
    <t xml:space="preserve"> 93</t>
  </si>
  <si>
    <t>SADZ-JAMK</t>
  </si>
  <si>
    <t>Sadzenie wielolatek w jamkę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</si>
  <si>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</si>
  <si>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</si>
  <si>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</si>
  <si>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</si>
  <si>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</si>
  <si>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</si>
  <si>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</si>
  <si>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</si>
  <si>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</si>
  <si>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</si>
  <si>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</si>
  <si>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</si>
  <si>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</si>
  <si>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</si>
  <si>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</si>
  <si>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133</t>
  </si>
  <si>
    <t>PUŁF</t>
  </si>
  <si>
    <t>Wykładanie lub zdejmowanie pułapek feromonowych na szkodniki wtórne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</si>
  <si>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</si>
  <si>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</si>
  <si>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</si>
  <si>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</si>
  <si>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</si>
  <si>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</si>
  <si>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 xml:space="preserve"> 96</t>
  </si>
  <si>
    <t>SADZ-BRYŁ</t>
  </si>
  <si>
    <t>Sadzenie sadzonek z zakrytym systemem korzeniowym</t>
  </si>
  <si>
    <t xml:space="preserve"> 65</t>
  </si>
  <si>
    <t>KOP-ROW</t>
  </si>
  <si>
    <t>Wykopy ziemne o różnych przekrojach</t>
  </si>
  <si>
    <t>12</t>
  </si>
  <si>
    <t>GODZ PILA</t>
  </si>
  <si>
    <t>Prace wykonywane ręcznie z użyciem pilarki (8% VAT)</t>
  </si>
  <si>
    <t>SADZ-1M</t>
  </si>
  <si>
    <t>Sadzenie 1-latek w jamkę</t>
  </si>
  <si>
    <t>97</t>
  </si>
  <si>
    <t>POP-BRYŁ</t>
  </si>
  <si>
    <t>Sadzenie sadzonek z zakrytym systemem korzeniowym w poprawkach i uzupełnieniach</t>
  </si>
  <si>
    <t>55</t>
  </si>
  <si>
    <t>POP-TAL</t>
  </si>
  <si>
    <t>Poprawianie talerzy w poprawkach</t>
  </si>
  <si>
    <t>57</t>
  </si>
  <si>
    <t>PRZ-TALSA</t>
  </si>
  <si>
    <t>Przekopanie gleby na talerzach w miejscu sadzenia</t>
  </si>
  <si>
    <t>59</t>
  </si>
  <si>
    <t>WYK-KOPC</t>
  </si>
  <si>
    <t>Wykonanie kopczyków</t>
  </si>
  <si>
    <t>109</t>
  </si>
  <si>
    <t>ZARN</t>
  </si>
  <si>
    <t>Usuwanie żarnowca</t>
  </si>
  <si>
    <t>351</t>
  </si>
  <si>
    <t>PIEL-MECH</t>
  </si>
  <si>
    <t>Pielęgnowanie międzyrzędów (przejazd ciągnikiem każdym rzędem sadzonek)</t>
  </si>
  <si>
    <t>95</t>
  </si>
  <si>
    <t>SADZ-SADZ</t>
  </si>
  <si>
    <t xml:space="preserve">Sadzenie jednolatek i wielolatek sadzarką </t>
  </si>
  <si>
    <t>352</t>
  </si>
  <si>
    <t>GRODZ-SZY</t>
  </si>
  <si>
    <t>Grodzenie upraw przed zwierzyną siatką metodą Szymiszowską</t>
  </si>
  <si>
    <t>111</t>
  </si>
  <si>
    <t>OPR-CHWAS</t>
  </si>
  <si>
    <t>Chemiczne niszczenie chwastów opryskiwaczem ręcznym</t>
  </si>
  <si>
    <t>475</t>
  </si>
  <si>
    <t>GODZ MH23</t>
  </si>
  <si>
    <t>Prace godzinowe ciągnikowe (23% VAT)</t>
  </si>
  <si>
    <t>477</t>
  </si>
  <si>
    <t>GODZ RH23</t>
  </si>
  <si>
    <t>Prace godzinowe ręczne (23% VAT)</t>
  </si>
  <si>
    <t>469</t>
  </si>
  <si>
    <t>ODSN-DRPL</t>
  </si>
  <si>
    <t>Odśnieżanie dróg leśnych i placów</t>
  </si>
  <si>
    <t>119, 173, 187, 344</t>
  </si>
  <si>
    <t xml:space="preserve"> 11, 117, 157, 161, 163, 165, 169, 171, 180, 183, 343</t>
  </si>
  <si>
    <t>118, 13, 158, 164, 166, 170, 172, 181, 185</t>
  </si>
  <si>
    <t>Odpowiadając na ogłoszenie o przetargu nieograniczonym na „Wykonywanie usług z zakresu gospodarki leśnej na terenie Nadleśnictwa Herby w roku 2022''  składamy niniejszym ofertę na pakiet Pakiet IV, cz.1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</si>
  <si>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Herby w roku 2022''  składamy niniejszym ofertę na pakiet Pakiet IV, cz.2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</si>
</sst>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14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16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9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4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0" fontId="11" fillId="3" borderId="1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11" fillId="3" borderId="1" xfId="0" applyNumberFormat="1" applyFont="1" applyFill="1" applyBorder="1" applyAlignment="1">
      <alignment horizontal="center" vertical="center"/>
    </xf>
    <xf numFmtId="9" fontId="6" fillId="2" borderId="0" xfId="1" applyFont="1" applyFill="1" applyAlignment="1">
      <alignment horizontal="center" vertical="center"/>
    </xf>
    <xf numFmtId="9" fontId="11" fillId="3" borderId="1" xfId="1" applyFont="1" applyFill="1" applyBorder="1" applyAlignment="1">
      <alignment horizontal="center" vertical="center" wrapText="1"/>
    </xf>
    <xf numFmtId="9" fontId="0" fillId="0" borderId="0" xfId="1" applyFont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 wrapText="1"/>
    </xf>
    <xf numFmtId="2" fontId="6" fillId="2" borderId="0" xfId="0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vertical="center"/>
    </xf>
    <xf numFmtId="9" fontId="1" fillId="2" borderId="1" xfId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vertical="center"/>
    </xf>
    <xf numFmtId="9" fontId="1" fillId="2" borderId="0" xfId="1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3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right" vertical="center"/>
    </xf>
    <xf numFmtId="39" fontId="1" fillId="0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>
      <alignment horizontal="center" vertical="center"/>
    </xf>
    <xf numFmtId="39" fontId="12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49" fontId="12" fillId="3" borderId="1" xfId="0" applyNumberFormat="1" applyFont="1" applyFill="1" applyBorder="1" applyAlignment="1">
      <alignment horizontal="right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49" fontId="8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right" vertical="center"/>
    </xf>
    <xf numFmtId="0" fontId="8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center" vertical="top"/>
    </xf>
    <xf numFmtId="49" fontId="10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workbookViewId="0"/>
  </sheetViews>
  <sheetFormatPr defaultRowHeight="12.75" x14ac:dyDescent="0.2"/>
  <cols>
    <col min="1" max="1" width="2.140625" customWidth="1"/>
    <col min="2" max="2" width="0.28515625" customWidth="1"/>
    <col min="3" max="3" width="83.85546875" customWidth="1"/>
    <col min="4" max="6" width="0.140625" customWidth="1"/>
    <col min="7" max="7" width="4.7109375" customWidth="1"/>
  </cols>
  <sheetData>
    <row r="1" spans="2:6" s="1" customFormat="1" ht="2.65" customHeight="1" x14ac:dyDescent="0.2"/>
    <row r="2" spans="2:6" s="1" customFormat="1" ht="24.6" customHeight="1" x14ac:dyDescent="0.2">
      <c r="C2" s="34" t="s">
        <v>0</v>
      </c>
      <c r="D2" s="34"/>
      <c r="E2" s="34"/>
    </row>
    <row r="3" spans="2:6" s="1" customFormat="1" ht="18.600000000000001" customHeight="1" x14ac:dyDescent="0.2">
      <c r="C3" s="2" t="s">
        <v>1</v>
      </c>
    </row>
    <row r="4" spans="2:6" s="1" customFormat="1" ht="28.7" customHeight="1" x14ac:dyDescent="0.2"/>
    <row r="5" spans="2:6" s="1" customFormat="1" ht="325.89999999999998" customHeight="1" x14ac:dyDescent="0.2">
      <c r="C5" s="35" t="s">
        <v>2</v>
      </c>
      <c r="D5" s="35"/>
    </row>
    <row r="6" spans="2:6" s="1" customFormat="1" ht="22.9" customHeight="1" x14ac:dyDescent="0.2"/>
    <row r="7" spans="2:6" s="1" customFormat="1" ht="50.1" customHeight="1" x14ac:dyDescent="0.2">
      <c r="B7" s="33" t="s">
        <v>3</v>
      </c>
      <c r="C7" s="33"/>
      <c r="D7" s="33"/>
      <c r="E7" s="33"/>
      <c r="F7" s="33"/>
    </row>
    <row r="8" spans="2:6" s="1" customFormat="1" ht="7.5" customHeight="1" x14ac:dyDescent="0.2"/>
    <row r="9" spans="2:6" s="1" customFormat="1" ht="79.900000000000006" customHeight="1" x14ac:dyDescent="0.2">
      <c r="C9" s="3" t="s">
        <v>4</v>
      </c>
    </row>
    <row r="10" spans="2:6" s="1" customFormat="1" ht="28.7" customHeight="1" x14ac:dyDescent="0.2"/>
    <row r="11" spans="2:6" s="1" customFormat="1" ht="18.600000000000001" customHeight="1" x14ac:dyDescent="0.2">
      <c r="C11" s="3" t="s">
        <v>5</v>
      </c>
    </row>
    <row r="12" spans="2:6" s="1" customFormat="1" ht="5.25" customHeight="1" x14ac:dyDescent="0.2"/>
    <row r="13" spans="2:6" s="1" customFormat="1" ht="18.600000000000001" customHeight="1" x14ac:dyDescent="0.2">
      <c r="C13" s="4" t="s">
        <v>6</v>
      </c>
    </row>
    <row r="14" spans="2:6" s="1" customFormat="1" ht="5.25" customHeight="1" x14ac:dyDescent="0.2"/>
    <row r="15" spans="2:6" s="1" customFormat="1" ht="21.4" customHeight="1" x14ac:dyDescent="0.2">
      <c r="C15" s="3" t="s">
        <v>7</v>
      </c>
    </row>
    <row r="16" spans="2:6" s="1" customFormat="1" ht="28.7" customHeight="1" x14ac:dyDescent="0.2"/>
  </sheetData>
  <mergeCells count="3">
    <mergeCell ref="B7:F7"/>
    <mergeCell ref="C2:E2"/>
    <mergeCell ref="C5:D5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3"/>
  <sheetViews>
    <sheetView view="pageBreakPreview" zoomScale="80" zoomScaleNormal="90" zoomScaleSheetLayoutView="80" workbookViewId="0">
      <selection activeCell="AC16" sqref="AC16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0.7109375" style="16" customWidth="1"/>
    <col min="8" max="8" width="11.7109375" style="16" customWidth="1"/>
    <col min="9" max="9" width="7.85546875" style="13" customWidth="1"/>
    <col min="10" max="10" width="9" style="16" customWidth="1"/>
    <col min="11" max="11" width="10.7109375" style="16" customWidth="1"/>
    <col min="12" max="12" width="0.85546875" customWidth="1"/>
    <col min="13" max="13" width="0.28515625" customWidth="1"/>
    <col min="14" max="14" width="4.7109375" customWidth="1"/>
  </cols>
  <sheetData>
    <row r="1" spans="2:12" s="5" customFormat="1" ht="1.5" customHeight="1" x14ac:dyDescent="0.2">
      <c r="G1" s="15"/>
      <c r="H1" s="15"/>
      <c r="I1" s="11"/>
      <c r="J1" s="15"/>
      <c r="K1" s="15"/>
    </row>
    <row r="2" spans="2:12" s="5" customFormat="1" ht="17.649999999999999" customHeight="1" x14ac:dyDescent="0.2">
      <c r="G2" s="15"/>
      <c r="H2" s="41" t="s">
        <v>70</v>
      </c>
      <c r="I2" s="41"/>
      <c r="J2" s="41"/>
      <c r="K2" s="41"/>
      <c r="L2" s="41"/>
    </row>
    <row r="3" spans="2:12" s="5" customFormat="1" ht="6.95" customHeight="1" x14ac:dyDescent="0.2">
      <c r="G3" s="15"/>
      <c r="H3" s="15"/>
      <c r="I3" s="11"/>
      <c r="J3" s="15"/>
      <c r="K3" s="15"/>
    </row>
    <row r="4" spans="2:12" s="5" customFormat="1" ht="2.65" customHeight="1" x14ac:dyDescent="0.2">
      <c r="B4" s="42"/>
      <c r="C4" s="42"/>
      <c r="G4" s="15"/>
      <c r="H4" s="15"/>
      <c r="I4" s="11"/>
      <c r="J4" s="15"/>
      <c r="K4" s="15"/>
    </row>
    <row r="5" spans="2:12" s="5" customFormat="1" ht="29.85" customHeight="1" x14ac:dyDescent="0.2">
      <c r="G5" s="15"/>
      <c r="H5" s="15"/>
      <c r="I5" s="11"/>
      <c r="J5" s="15"/>
      <c r="K5" s="15"/>
    </row>
    <row r="6" spans="2:12" s="5" customFormat="1" ht="2.65" customHeight="1" x14ac:dyDescent="0.2">
      <c r="B6" s="42"/>
      <c r="C6" s="42"/>
      <c r="G6" s="15"/>
      <c r="H6" s="15"/>
      <c r="I6" s="11"/>
      <c r="J6" s="15"/>
      <c r="K6" s="15"/>
    </row>
    <row r="7" spans="2:12" s="5" customFormat="1" ht="19.7" customHeight="1" x14ac:dyDescent="0.2">
      <c r="G7" s="15"/>
      <c r="H7" s="15"/>
      <c r="I7" s="11"/>
      <c r="J7" s="15"/>
      <c r="K7" s="15"/>
    </row>
    <row r="8" spans="2:12" s="5" customFormat="1" ht="10.7" customHeight="1" x14ac:dyDescent="0.2">
      <c r="F8" s="40" t="s">
        <v>62</v>
      </c>
      <c r="G8" s="40"/>
      <c r="H8" s="40"/>
      <c r="I8" s="40"/>
      <c r="J8" s="40"/>
      <c r="K8" s="40"/>
    </row>
    <row r="9" spans="2:12" s="5" customFormat="1" ht="2.65" customHeight="1" x14ac:dyDescent="0.2">
      <c r="B9" s="42"/>
      <c r="C9" s="42"/>
      <c r="F9" s="40"/>
      <c r="G9" s="40"/>
      <c r="H9" s="40"/>
      <c r="I9" s="40"/>
      <c r="J9" s="40"/>
      <c r="K9" s="40"/>
    </row>
    <row r="10" spans="2:12" s="5" customFormat="1" ht="3.2" customHeight="1" x14ac:dyDescent="0.2">
      <c r="F10" s="40"/>
      <c r="G10" s="40"/>
      <c r="H10" s="40"/>
      <c r="I10" s="40"/>
      <c r="J10" s="40"/>
      <c r="K10" s="40"/>
    </row>
    <row r="11" spans="2:12" s="5" customFormat="1" ht="3.75" customHeight="1" x14ac:dyDescent="0.2">
      <c r="B11" s="43" t="s">
        <v>63</v>
      </c>
      <c r="C11" s="43"/>
      <c r="F11" s="40"/>
      <c r="G11" s="40"/>
      <c r="H11" s="40"/>
      <c r="I11" s="40"/>
      <c r="J11" s="40"/>
      <c r="K11" s="40"/>
    </row>
    <row r="12" spans="2:12" s="5" customFormat="1" ht="15.95" customHeight="1" x14ac:dyDescent="0.2">
      <c r="B12" s="43"/>
      <c r="C12" s="43"/>
      <c r="G12" s="15"/>
      <c r="H12" s="15"/>
      <c r="I12" s="11"/>
      <c r="J12" s="15"/>
      <c r="K12" s="15"/>
    </row>
    <row r="13" spans="2:12" s="5" customFormat="1" ht="48.6" customHeight="1" x14ac:dyDescent="0.2">
      <c r="G13" s="15"/>
      <c r="H13" s="15"/>
      <c r="I13" s="11"/>
      <c r="J13" s="15"/>
      <c r="K13" s="15"/>
    </row>
    <row r="14" spans="2:12" s="5" customFormat="1" ht="24" customHeight="1" x14ac:dyDescent="0.2">
      <c r="D14" s="44" t="s">
        <v>71</v>
      </c>
      <c r="E14" s="44"/>
      <c r="G14" s="15"/>
      <c r="H14" s="15"/>
      <c r="I14" s="11"/>
      <c r="J14" s="15"/>
      <c r="K14" s="15"/>
    </row>
    <row r="15" spans="2:12" s="5" customFormat="1" ht="57.6" customHeight="1" x14ac:dyDescent="0.2">
      <c r="G15" s="15"/>
      <c r="H15" s="15"/>
      <c r="I15" s="11"/>
      <c r="J15" s="15"/>
      <c r="K15" s="15"/>
    </row>
    <row r="16" spans="2:12" s="5" customFormat="1" ht="20.85" customHeight="1" x14ac:dyDescent="0.2">
      <c r="B16" s="6" t="s">
        <v>64</v>
      </c>
      <c r="G16" s="15"/>
      <c r="H16" s="15"/>
      <c r="I16" s="11"/>
      <c r="J16" s="15"/>
      <c r="K16" s="15"/>
    </row>
    <row r="17" spans="2:11" s="5" customFormat="1" ht="3.2" customHeight="1" x14ac:dyDescent="0.2">
      <c r="G17" s="15"/>
      <c r="H17" s="15"/>
      <c r="I17" s="11"/>
      <c r="J17" s="15"/>
      <c r="K17" s="15"/>
    </row>
    <row r="18" spans="2:11" s="5" customFormat="1" ht="20.85" customHeight="1" x14ac:dyDescent="0.2">
      <c r="B18" s="6" t="s">
        <v>65</v>
      </c>
      <c r="G18" s="15"/>
      <c r="H18" s="15"/>
      <c r="I18" s="11"/>
      <c r="J18" s="15"/>
      <c r="K18" s="15"/>
    </row>
    <row r="19" spans="2:11" s="5" customFormat="1" ht="3.75" customHeight="1" x14ac:dyDescent="0.2">
      <c r="G19" s="15"/>
      <c r="H19" s="15"/>
      <c r="I19" s="11"/>
      <c r="J19" s="15"/>
      <c r="K19" s="15"/>
    </row>
    <row r="20" spans="2:11" s="5" customFormat="1" ht="20.85" customHeight="1" x14ac:dyDescent="0.2">
      <c r="B20" s="6" t="s">
        <v>66</v>
      </c>
      <c r="G20" s="15"/>
      <c r="H20" s="15"/>
      <c r="I20" s="11"/>
      <c r="J20" s="15"/>
      <c r="K20" s="15"/>
    </row>
    <row r="21" spans="2:11" s="5" customFormat="1" ht="2.65" customHeight="1" x14ac:dyDescent="0.2">
      <c r="G21" s="15"/>
      <c r="H21" s="15"/>
      <c r="I21" s="11"/>
      <c r="J21" s="15"/>
      <c r="K21" s="15"/>
    </row>
    <row r="22" spans="2:11" s="5" customFormat="1" ht="20.85" customHeight="1" x14ac:dyDescent="0.2">
      <c r="B22" s="6" t="s">
        <v>67</v>
      </c>
      <c r="G22" s="15"/>
      <c r="H22" s="15"/>
      <c r="I22" s="11"/>
      <c r="J22" s="15"/>
      <c r="K22" s="15"/>
    </row>
    <row r="23" spans="2:11" s="5" customFormat="1" ht="59.65" customHeight="1" x14ac:dyDescent="0.2">
      <c r="G23" s="15"/>
      <c r="H23" s="15"/>
      <c r="I23" s="11"/>
      <c r="J23" s="15"/>
      <c r="K23" s="15"/>
    </row>
    <row r="24" spans="2:11" s="5" customFormat="1" ht="50.1" customHeight="1" x14ac:dyDescent="0.2">
      <c r="B24" s="45" t="s">
        <v>164</v>
      </c>
      <c r="C24" s="45"/>
      <c r="D24" s="45"/>
      <c r="E24" s="45"/>
      <c r="F24" s="45"/>
      <c r="G24" s="45"/>
      <c r="H24" s="45"/>
      <c r="I24" s="45"/>
      <c r="J24" s="45"/>
      <c r="K24" s="15"/>
    </row>
    <row r="25" spans="2:11" s="5" customFormat="1" ht="52.35" customHeight="1" x14ac:dyDescent="0.2">
      <c r="G25" s="15"/>
      <c r="H25" s="15"/>
      <c r="I25" s="11"/>
      <c r="J25" s="15"/>
      <c r="K25" s="15"/>
    </row>
    <row r="26" spans="2:11" s="5" customFormat="1" ht="3.2" customHeight="1" x14ac:dyDescent="0.2">
      <c r="G26" s="15"/>
      <c r="H26" s="15"/>
      <c r="I26" s="11"/>
      <c r="J26" s="15"/>
      <c r="K26" s="15"/>
    </row>
    <row r="27" spans="2:11" s="1" customFormat="1" ht="20.85" customHeight="1" x14ac:dyDescent="0.2">
      <c r="B27" s="40" t="s">
        <v>72</v>
      </c>
      <c r="C27" s="40"/>
      <c r="D27" s="40"/>
      <c r="I27" s="22"/>
      <c r="J27" s="23"/>
      <c r="K27" s="23"/>
    </row>
    <row r="28" spans="2:11" s="1" customFormat="1" ht="10.15" customHeight="1" x14ac:dyDescent="0.2">
      <c r="I28" s="22"/>
      <c r="J28" s="23"/>
      <c r="K28" s="23"/>
    </row>
    <row r="29" spans="2:11" s="1" customFormat="1" ht="57" customHeight="1" x14ac:dyDescent="0.2">
      <c r="B29" s="7" t="s">
        <v>8</v>
      </c>
      <c r="C29" s="8" t="s">
        <v>9</v>
      </c>
      <c r="D29" s="8" t="s">
        <v>10</v>
      </c>
      <c r="E29" s="8" t="s">
        <v>11</v>
      </c>
      <c r="F29" s="8" t="s">
        <v>12</v>
      </c>
      <c r="G29" s="8" t="s">
        <v>13</v>
      </c>
      <c r="H29" s="7" t="s">
        <v>14</v>
      </c>
      <c r="I29" s="12" t="s">
        <v>15</v>
      </c>
      <c r="J29" s="14" t="s">
        <v>16</v>
      </c>
      <c r="K29" s="14" t="s">
        <v>17</v>
      </c>
    </row>
    <row r="30" spans="2:11" s="1" customFormat="1" ht="19.7" customHeight="1" x14ac:dyDescent="0.2">
      <c r="B30" s="17" t="s">
        <v>73</v>
      </c>
      <c r="C30" s="17" t="s">
        <v>74</v>
      </c>
      <c r="D30" s="9" t="s">
        <v>75</v>
      </c>
      <c r="E30" s="17" t="s">
        <v>76</v>
      </c>
      <c r="F30" s="18">
        <v>624</v>
      </c>
      <c r="G30" s="18"/>
      <c r="H30" s="29">
        <f>F30*G30</f>
        <v>0</v>
      </c>
      <c r="I30" s="20">
        <v>0.08</v>
      </c>
      <c r="J30" s="19">
        <f>I30*H30</f>
        <v>0</v>
      </c>
      <c r="K30" s="19">
        <f>J30+H30</f>
        <v>0</v>
      </c>
    </row>
    <row r="31" spans="2:11" s="1" customFormat="1" ht="1.1499999999999999" customHeight="1" x14ac:dyDescent="0.2">
      <c r="I31" s="22"/>
      <c r="J31" s="23"/>
      <c r="K31" s="23"/>
    </row>
    <row r="32" spans="2:11" s="1" customFormat="1" ht="3.2" customHeight="1" x14ac:dyDescent="0.2">
      <c r="I32" s="22"/>
      <c r="J32" s="23"/>
      <c r="K32" s="23"/>
    </row>
    <row r="33" spans="2:11" s="1" customFormat="1" ht="20.85" customHeight="1" x14ac:dyDescent="0.2">
      <c r="B33" s="40" t="s">
        <v>77</v>
      </c>
      <c r="C33" s="40"/>
      <c r="D33" s="40"/>
      <c r="I33" s="22"/>
      <c r="J33" s="23"/>
      <c r="K33" s="23"/>
    </row>
    <row r="34" spans="2:11" s="1" customFormat="1" ht="10.15" customHeight="1" x14ac:dyDescent="0.2">
      <c r="I34" s="22"/>
      <c r="J34" s="23"/>
      <c r="K34" s="23"/>
    </row>
    <row r="35" spans="2:11" s="1" customFormat="1" ht="57" customHeight="1" x14ac:dyDescent="0.2">
      <c r="B35" s="7" t="s">
        <v>8</v>
      </c>
      <c r="C35" s="8" t="s">
        <v>9</v>
      </c>
      <c r="D35" s="8" t="s">
        <v>10</v>
      </c>
      <c r="E35" s="8" t="s">
        <v>11</v>
      </c>
      <c r="F35" s="8" t="s">
        <v>12</v>
      </c>
      <c r="G35" s="8" t="s">
        <v>13</v>
      </c>
      <c r="H35" s="7" t="s">
        <v>14</v>
      </c>
      <c r="I35" s="12" t="s">
        <v>15</v>
      </c>
      <c r="J35" s="14" t="s">
        <v>16</v>
      </c>
      <c r="K35" s="14" t="s">
        <v>17</v>
      </c>
    </row>
    <row r="36" spans="2:11" s="1" customFormat="1" ht="19.7" customHeight="1" x14ac:dyDescent="0.2">
      <c r="B36" s="17" t="s">
        <v>73</v>
      </c>
      <c r="C36" s="17" t="s">
        <v>74</v>
      </c>
      <c r="D36" s="9" t="s">
        <v>75</v>
      </c>
      <c r="E36" s="17" t="s">
        <v>76</v>
      </c>
      <c r="F36" s="18">
        <v>2395</v>
      </c>
      <c r="G36" s="18"/>
      <c r="H36" s="29">
        <f>F36*G36</f>
        <v>0</v>
      </c>
      <c r="I36" s="20">
        <v>0.08</v>
      </c>
      <c r="J36" s="19">
        <f>I36*H36</f>
        <v>0</v>
      </c>
      <c r="K36" s="19">
        <f>J36+H36</f>
        <v>0</v>
      </c>
    </row>
    <row r="37" spans="2:11" s="1" customFormat="1" ht="1.1499999999999999" customHeight="1" x14ac:dyDescent="0.2">
      <c r="I37" s="22"/>
      <c r="J37" s="23"/>
      <c r="K37" s="23"/>
    </row>
    <row r="38" spans="2:11" s="1" customFormat="1" ht="3.2" customHeight="1" x14ac:dyDescent="0.2">
      <c r="I38" s="22"/>
      <c r="J38" s="23"/>
      <c r="K38" s="23"/>
    </row>
    <row r="39" spans="2:11" s="1" customFormat="1" ht="20.85" customHeight="1" x14ac:dyDescent="0.2">
      <c r="B39" s="40" t="s">
        <v>78</v>
      </c>
      <c r="C39" s="40"/>
      <c r="D39" s="40"/>
      <c r="I39" s="22"/>
      <c r="J39" s="23"/>
      <c r="K39" s="23"/>
    </row>
    <row r="40" spans="2:11" s="1" customFormat="1" ht="10.15" customHeight="1" x14ac:dyDescent="0.2">
      <c r="I40" s="22"/>
      <c r="J40" s="23"/>
      <c r="K40" s="23"/>
    </row>
    <row r="41" spans="2:11" s="1" customFormat="1" ht="57" customHeight="1" x14ac:dyDescent="0.2">
      <c r="B41" s="7" t="s">
        <v>8</v>
      </c>
      <c r="C41" s="8" t="s">
        <v>9</v>
      </c>
      <c r="D41" s="8" t="s">
        <v>10</v>
      </c>
      <c r="E41" s="8" t="s">
        <v>11</v>
      </c>
      <c r="F41" s="8" t="s">
        <v>12</v>
      </c>
      <c r="G41" s="8" t="s">
        <v>13</v>
      </c>
      <c r="H41" s="7" t="s">
        <v>14</v>
      </c>
      <c r="I41" s="12" t="s">
        <v>15</v>
      </c>
      <c r="J41" s="14" t="s">
        <v>16</v>
      </c>
      <c r="K41" s="14" t="s">
        <v>17</v>
      </c>
    </row>
    <row r="42" spans="2:11" s="1" customFormat="1" ht="19.7" customHeight="1" x14ac:dyDescent="0.2">
      <c r="B42" s="17" t="s">
        <v>73</v>
      </c>
      <c r="C42" s="17" t="s">
        <v>74</v>
      </c>
      <c r="D42" s="9" t="s">
        <v>75</v>
      </c>
      <c r="E42" s="17" t="s">
        <v>76</v>
      </c>
      <c r="F42" s="18">
        <f>2036-2</f>
        <v>2034</v>
      </c>
      <c r="G42" s="18"/>
      <c r="H42" s="29">
        <f>F42*G42</f>
        <v>0</v>
      </c>
      <c r="I42" s="20">
        <v>0.08</v>
      </c>
      <c r="J42" s="19">
        <f>I42*H42</f>
        <v>0</v>
      </c>
      <c r="K42" s="19">
        <f>J42+H42</f>
        <v>0</v>
      </c>
    </row>
    <row r="43" spans="2:11" s="1" customFormat="1" ht="1.1499999999999999" customHeight="1" x14ac:dyDescent="0.2">
      <c r="I43" s="22"/>
      <c r="J43" s="23"/>
      <c r="K43" s="23"/>
    </row>
    <row r="44" spans="2:11" s="1" customFormat="1" ht="3.2" customHeight="1" x14ac:dyDescent="0.2">
      <c r="I44" s="22"/>
      <c r="J44" s="23"/>
      <c r="K44" s="23"/>
    </row>
    <row r="45" spans="2:11" s="1" customFormat="1" ht="20.85" customHeight="1" x14ac:dyDescent="0.2">
      <c r="B45" s="40" t="s">
        <v>79</v>
      </c>
      <c r="C45" s="40"/>
      <c r="D45" s="40"/>
      <c r="I45" s="22"/>
      <c r="J45" s="23"/>
      <c r="K45" s="23"/>
    </row>
    <row r="46" spans="2:11" s="1" customFormat="1" ht="10.15" customHeight="1" x14ac:dyDescent="0.2">
      <c r="I46" s="22"/>
      <c r="J46" s="23"/>
      <c r="K46" s="23"/>
    </row>
    <row r="47" spans="2:11" s="1" customFormat="1" ht="57" customHeight="1" x14ac:dyDescent="0.2">
      <c r="B47" s="7" t="s">
        <v>8</v>
      </c>
      <c r="C47" s="8" t="s">
        <v>9</v>
      </c>
      <c r="D47" s="8" t="s">
        <v>10</v>
      </c>
      <c r="E47" s="8" t="s">
        <v>11</v>
      </c>
      <c r="F47" s="8" t="s">
        <v>12</v>
      </c>
      <c r="G47" s="8" t="s">
        <v>13</v>
      </c>
      <c r="H47" s="7" t="s">
        <v>14</v>
      </c>
      <c r="I47" s="12" t="s">
        <v>15</v>
      </c>
      <c r="J47" s="14" t="s">
        <v>16</v>
      </c>
      <c r="K47" s="14" t="s">
        <v>17</v>
      </c>
    </row>
    <row r="48" spans="2:11" s="1" customFormat="1" ht="19.7" customHeight="1" x14ac:dyDescent="0.2">
      <c r="B48" s="17" t="s">
        <v>73</v>
      </c>
      <c r="C48" s="17" t="s">
        <v>74</v>
      </c>
      <c r="D48" s="9" t="s">
        <v>75</v>
      </c>
      <c r="E48" s="17" t="s">
        <v>76</v>
      </c>
      <c r="F48" s="18">
        <v>1162</v>
      </c>
      <c r="G48" s="18"/>
      <c r="H48" s="29">
        <f>F48*G48</f>
        <v>0</v>
      </c>
      <c r="I48" s="20">
        <v>0.08</v>
      </c>
      <c r="J48" s="19">
        <f>I48*H48</f>
        <v>0</v>
      </c>
      <c r="K48" s="19">
        <f>J48+H48</f>
        <v>0</v>
      </c>
    </row>
    <row r="49" spans="2:11" s="1" customFormat="1" ht="1.1499999999999999" customHeight="1" x14ac:dyDescent="0.2">
      <c r="I49" s="22"/>
      <c r="J49" s="23"/>
      <c r="K49" s="23"/>
    </row>
    <row r="50" spans="2:11" s="1" customFormat="1" ht="3.2" customHeight="1" x14ac:dyDescent="0.2">
      <c r="I50" s="22"/>
      <c r="J50" s="23"/>
      <c r="K50" s="23"/>
    </row>
    <row r="51" spans="2:11" s="1" customFormat="1" ht="20.85" customHeight="1" x14ac:dyDescent="0.2">
      <c r="B51" s="40" t="s">
        <v>80</v>
      </c>
      <c r="C51" s="40"/>
      <c r="D51" s="40"/>
      <c r="I51" s="22"/>
      <c r="J51" s="23"/>
      <c r="K51" s="23"/>
    </row>
    <row r="52" spans="2:11" s="1" customFormat="1" ht="10.15" customHeight="1" x14ac:dyDescent="0.2">
      <c r="I52" s="22"/>
      <c r="J52" s="23"/>
      <c r="K52" s="23"/>
    </row>
    <row r="53" spans="2:11" s="1" customFormat="1" ht="57" customHeight="1" x14ac:dyDescent="0.2">
      <c r="B53" s="7" t="s">
        <v>8</v>
      </c>
      <c r="C53" s="8" t="s">
        <v>9</v>
      </c>
      <c r="D53" s="8" t="s">
        <v>10</v>
      </c>
      <c r="E53" s="8" t="s">
        <v>11</v>
      </c>
      <c r="F53" s="8" t="s">
        <v>12</v>
      </c>
      <c r="G53" s="8" t="s">
        <v>13</v>
      </c>
      <c r="H53" s="7" t="s">
        <v>14</v>
      </c>
      <c r="I53" s="12" t="s">
        <v>15</v>
      </c>
      <c r="J53" s="14" t="s">
        <v>16</v>
      </c>
      <c r="K53" s="14" t="s">
        <v>17</v>
      </c>
    </row>
    <row r="54" spans="2:11" s="1" customFormat="1" ht="19.7" customHeight="1" x14ac:dyDescent="0.2">
      <c r="B54" s="17" t="s">
        <v>73</v>
      </c>
      <c r="C54" s="17" t="s">
        <v>74</v>
      </c>
      <c r="D54" s="9" t="s">
        <v>75</v>
      </c>
      <c r="E54" s="17" t="s">
        <v>76</v>
      </c>
      <c r="F54" s="18">
        <v>285</v>
      </c>
      <c r="G54" s="18"/>
      <c r="H54" s="29">
        <f>F54*G54</f>
        <v>0</v>
      </c>
      <c r="I54" s="20">
        <v>0.08</v>
      </c>
      <c r="J54" s="19">
        <f>I54*H54</f>
        <v>0</v>
      </c>
      <c r="K54" s="19">
        <f>J54+H54</f>
        <v>0</v>
      </c>
    </row>
    <row r="55" spans="2:11" s="1" customFormat="1" ht="1.1499999999999999" customHeight="1" x14ac:dyDescent="0.2">
      <c r="I55" s="22"/>
      <c r="J55" s="23"/>
      <c r="K55" s="23"/>
    </row>
    <row r="56" spans="2:11" s="1" customFormat="1" ht="13.35" customHeight="1" x14ac:dyDescent="0.2">
      <c r="I56" s="22"/>
      <c r="J56" s="23"/>
      <c r="K56" s="23"/>
    </row>
    <row r="57" spans="2:11" s="1" customFormat="1" ht="57" customHeight="1" x14ac:dyDescent="0.2">
      <c r="B57" s="7" t="s">
        <v>8</v>
      </c>
      <c r="C57" s="8" t="s">
        <v>9</v>
      </c>
      <c r="D57" s="8" t="s">
        <v>10</v>
      </c>
      <c r="E57" s="8" t="s">
        <v>11</v>
      </c>
      <c r="F57" s="8" t="s">
        <v>12</v>
      </c>
      <c r="G57" s="8" t="s">
        <v>13</v>
      </c>
      <c r="H57" s="7" t="s">
        <v>14</v>
      </c>
      <c r="I57" s="12" t="s">
        <v>15</v>
      </c>
      <c r="J57" s="14" t="s">
        <v>16</v>
      </c>
      <c r="K57" s="14" t="s">
        <v>17</v>
      </c>
    </row>
    <row r="58" spans="2:11" s="1" customFormat="1" ht="19.7" customHeight="1" x14ac:dyDescent="0.2">
      <c r="B58" s="17" t="s">
        <v>81</v>
      </c>
      <c r="C58" s="17" t="s">
        <v>82</v>
      </c>
      <c r="D58" s="9" t="s">
        <v>83</v>
      </c>
      <c r="E58" s="17" t="s">
        <v>76</v>
      </c>
      <c r="F58" s="18">
        <v>100</v>
      </c>
      <c r="G58" s="18"/>
      <c r="H58" s="29">
        <f t="shared" ref="H58:H71" si="0">F58*G58</f>
        <v>0</v>
      </c>
      <c r="I58" s="20">
        <v>0.08</v>
      </c>
      <c r="J58" s="19">
        <f>I58*H58</f>
        <v>0</v>
      </c>
      <c r="K58" s="19">
        <f>J58+H58</f>
        <v>0</v>
      </c>
    </row>
    <row r="59" spans="2:11" s="1" customFormat="1" ht="19.7" customHeight="1" x14ac:dyDescent="0.2">
      <c r="B59" s="17" t="s">
        <v>84</v>
      </c>
      <c r="C59" s="17" t="s">
        <v>85</v>
      </c>
      <c r="D59" s="9" t="s">
        <v>86</v>
      </c>
      <c r="E59" s="17" t="s">
        <v>46</v>
      </c>
      <c r="F59" s="18">
        <v>12.8</v>
      </c>
      <c r="G59" s="18"/>
      <c r="H59" s="29">
        <f t="shared" si="0"/>
        <v>0</v>
      </c>
      <c r="I59" s="20">
        <v>0.08</v>
      </c>
      <c r="J59" s="19">
        <f t="shared" ref="J59:J72" si="1">I59*H59</f>
        <v>0</v>
      </c>
      <c r="K59" s="19">
        <f t="shared" ref="K59:K71" si="2">J59+H59</f>
        <v>0</v>
      </c>
    </row>
    <row r="60" spans="2:11" s="1" customFormat="1" ht="19.7" customHeight="1" x14ac:dyDescent="0.2">
      <c r="B60" s="17" t="s">
        <v>87</v>
      </c>
      <c r="C60" s="17" t="s">
        <v>88</v>
      </c>
      <c r="D60" s="9" t="s">
        <v>89</v>
      </c>
      <c r="E60" s="17" t="s">
        <v>21</v>
      </c>
      <c r="F60" s="18">
        <v>101.14</v>
      </c>
      <c r="G60" s="18"/>
      <c r="H60" s="29">
        <f t="shared" si="0"/>
        <v>0</v>
      </c>
      <c r="I60" s="20">
        <v>0.08</v>
      </c>
      <c r="J60" s="19">
        <f t="shared" si="1"/>
        <v>0</v>
      </c>
      <c r="K60" s="19">
        <f t="shared" si="2"/>
        <v>0</v>
      </c>
    </row>
    <row r="61" spans="2:11" s="1" customFormat="1" ht="19.7" customHeight="1" x14ac:dyDescent="0.2">
      <c r="B61" s="17" t="s">
        <v>114</v>
      </c>
      <c r="C61" s="17" t="s">
        <v>115</v>
      </c>
      <c r="D61" s="9" t="s">
        <v>116</v>
      </c>
      <c r="E61" s="17" t="s">
        <v>21</v>
      </c>
      <c r="F61" s="18">
        <v>3.12</v>
      </c>
      <c r="G61" s="18"/>
      <c r="H61" s="29">
        <f t="shared" si="0"/>
        <v>0</v>
      </c>
      <c r="I61" s="20">
        <v>0.08</v>
      </c>
      <c r="J61" s="19">
        <f t="shared" si="1"/>
        <v>0</v>
      </c>
      <c r="K61" s="19">
        <f t="shared" si="2"/>
        <v>0</v>
      </c>
    </row>
    <row r="62" spans="2:11" s="1" customFormat="1" ht="19.7" customHeight="1" x14ac:dyDescent="0.2">
      <c r="B62" s="17" t="s">
        <v>90</v>
      </c>
      <c r="C62" s="17" t="s">
        <v>91</v>
      </c>
      <c r="D62" s="9" t="s">
        <v>92</v>
      </c>
      <c r="E62" s="17" t="s">
        <v>53</v>
      </c>
      <c r="F62" s="18">
        <v>8.75</v>
      </c>
      <c r="G62" s="18"/>
      <c r="H62" s="29">
        <f t="shared" si="0"/>
        <v>0</v>
      </c>
      <c r="I62" s="20">
        <v>0.08</v>
      </c>
      <c r="J62" s="19">
        <f t="shared" si="1"/>
        <v>0</v>
      </c>
      <c r="K62" s="19">
        <f t="shared" si="2"/>
        <v>0</v>
      </c>
    </row>
    <row r="63" spans="2:11" s="1" customFormat="1" ht="19.7" customHeight="1" x14ac:dyDescent="0.2">
      <c r="B63" s="17" t="s">
        <v>93</v>
      </c>
      <c r="C63" s="17" t="s">
        <v>94</v>
      </c>
      <c r="D63" s="9" t="s">
        <v>95</v>
      </c>
      <c r="E63" s="17" t="s">
        <v>21</v>
      </c>
      <c r="F63" s="18">
        <v>104.26</v>
      </c>
      <c r="G63" s="18"/>
      <c r="H63" s="29">
        <f t="shared" si="0"/>
        <v>0</v>
      </c>
      <c r="I63" s="20">
        <v>0.08</v>
      </c>
      <c r="J63" s="19">
        <f t="shared" si="1"/>
        <v>0</v>
      </c>
      <c r="K63" s="19">
        <f t="shared" si="2"/>
        <v>0</v>
      </c>
    </row>
    <row r="64" spans="2:11" s="1" customFormat="1" ht="28.7" customHeight="1" x14ac:dyDescent="0.2">
      <c r="B64" s="17" t="s">
        <v>96</v>
      </c>
      <c r="C64" s="17" t="s">
        <v>97</v>
      </c>
      <c r="D64" s="9" t="s">
        <v>98</v>
      </c>
      <c r="E64" s="17" t="s">
        <v>46</v>
      </c>
      <c r="F64" s="18">
        <v>49.24</v>
      </c>
      <c r="G64" s="18"/>
      <c r="H64" s="29">
        <f t="shared" si="0"/>
        <v>0</v>
      </c>
      <c r="I64" s="20">
        <v>0.08</v>
      </c>
      <c r="J64" s="19">
        <f t="shared" si="1"/>
        <v>0</v>
      </c>
      <c r="K64" s="19">
        <f t="shared" si="2"/>
        <v>0</v>
      </c>
    </row>
    <row r="65" spans="2:11" s="1" customFormat="1" ht="19.7" customHeight="1" x14ac:dyDescent="0.2">
      <c r="B65" s="17" t="s">
        <v>99</v>
      </c>
      <c r="C65" s="17" t="s">
        <v>100</v>
      </c>
      <c r="D65" s="9" t="s">
        <v>101</v>
      </c>
      <c r="E65" s="17" t="s">
        <v>46</v>
      </c>
      <c r="F65" s="18">
        <v>3.06</v>
      </c>
      <c r="G65" s="18"/>
      <c r="H65" s="29">
        <f t="shared" si="0"/>
        <v>0</v>
      </c>
      <c r="I65" s="20">
        <v>0.08</v>
      </c>
      <c r="J65" s="19">
        <f t="shared" si="1"/>
        <v>0</v>
      </c>
      <c r="K65" s="19">
        <f t="shared" si="2"/>
        <v>0</v>
      </c>
    </row>
    <row r="66" spans="2:11" s="1" customFormat="1" ht="19.7" customHeight="1" x14ac:dyDescent="0.2">
      <c r="B66" s="17" t="s">
        <v>102</v>
      </c>
      <c r="C66" s="17" t="s">
        <v>103</v>
      </c>
      <c r="D66" s="9" t="s">
        <v>104</v>
      </c>
      <c r="E66" s="17" t="s">
        <v>46</v>
      </c>
      <c r="F66" s="18">
        <v>9.9700000000000006</v>
      </c>
      <c r="G66" s="18"/>
      <c r="H66" s="29">
        <f t="shared" si="0"/>
        <v>0</v>
      </c>
      <c r="I66" s="20">
        <v>0.08</v>
      </c>
      <c r="J66" s="19">
        <f t="shared" si="1"/>
        <v>0</v>
      </c>
      <c r="K66" s="19">
        <f t="shared" si="2"/>
        <v>0</v>
      </c>
    </row>
    <row r="67" spans="2:11" s="1" customFormat="1" ht="28.7" customHeight="1" x14ac:dyDescent="0.2">
      <c r="B67" s="17" t="s">
        <v>105</v>
      </c>
      <c r="C67" s="17" t="s">
        <v>106</v>
      </c>
      <c r="D67" s="9" t="s">
        <v>107</v>
      </c>
      <c r="E67" s="17" t="s">
        <v>25</v>
      </c>
      <c r="F67" s="18">
        <v>6</v>
      </c>
      <c r="G67" s="18"/>
      <c r="H67" s="29">
        <f t="shared" si="0"/>
        <v>0</v>
      </c>
      <c r="I67" s="20">
        <v>0.08</v>
      </c>
      <c r="J67" s="19">
        <f t="shared" si="1"/>
        <v>0</v>
      </c>
      <c r="K67" s="19">
        <f t="shared" si="2"/>
        <v>0</v>
      </c>
    </row>
    <row r="68" spans="2:11" s="1" customFormat="1" ht="19.7" customHeight="1" x14ac:dyDescent="0.2">
      <c r="B68" s="17" t="s">
        <v>22</v>
      </c>
      <c r="C68" s="17" t="s">
        <v>23</v>
      </c>
      <c r="D68" s="9" t="s">
        <v>24</v>
      </c>
      <c r="E68" s="17" t="s">
        <v>25</v>
      </c>
      <c r="F68" s="18">
        <v>34</v>
      </c>
      <c r="G68" s="18"/>
      <c r="H68" s="29">
        <f t="shared" si="0"/>
        <v>0</v>
      </c>
      <c r="I68" s="20">
        <v>0.08</v>
      </c>
      <c r="J68" s="19">
        <f t="shared" si="1"/>
        <v>0</v>
      </c>
      <c r="K68" s="19">
        <f t="shared" si="2"/>
        <v>0</v>
      </c>
    </row>
    <row r="69" spans="2:11" s="1" customFormat="1" ht="19.7" customHeight="1" x14ac:dyDescent="0.2">
      <c r="B69" s="17" t="s">
        <v>108</v>
      </c>
      <c r="C69" s="17" t="s">
        <v>109</v>
      </c>
      <c r="D69" s="9" t="s">
        <v>110</v>
      </c>
      <c r="E69" s="17" t="s">
        <v>25</v>
      </c>
      <c r="F69" s="18">
        <v>3</v>
      </c>
      <c r="G69" s="18"/>
      <c r="H69" s="29">
        <f t="shared" si="0"/>
        <v>0</v>
      </c>
      <c r="I69" s="20">
        <v>0.08</v>
      </c>
      <c r="J69" s="19">
        <f t="shared" si="1"/>
        <v>0</v>
      </c>
      <c r="K69" s="19">
        <f t="shared" si="2"/>
        <v>0</v>
      </c>
    </row>
    <row r="70" spans="2:11" s="1" customFormat="1" ht="19.7" customHeight="1" x14ac:dyDescent="0.2">
      <c r="B70" s="17" t="s">
        <v>111</v>
      </c>
      <c r="C70" s="17" t="s">
        <v>112</v>
      </c>
      <c r="D70" s="9" t="s">
        <v>113</v>
      </c>
      <c r="E70" s="17" t="s">
        <v>29</v>
      </c>
      <c r="F70" s="18">
        <v>53.75</v>
      </c>
      <c r="G70" s="18"/>
      <c r="H70" s="29">
        <f t="shared" si="0"/>
        <v>0</v>
      </c>
      <c r="I70" s="20">
        <v>0.23</v>
      </c>
      <c r="J70" s="19">
        <f t="shared" si="1"/>
        <v>0</v>
      </c>
      <c r="K70" s="19">
        <f t="shared" si="2"/>
        <v>0</v>
      </c>
    </row>
    <row r="71" spans="2:11" s="1" customFormat="1" ht="28.7" customHeight="1" x14ac:dyDescent="0.2">
      <c r="B71" s="17" t="s">
        <v>40</v>
      </c>
      <c r="C71" s="17" t="s">
        <v>41</v>
      </c>
      <c r="D71" s="9" t="s">
        <v>42</v>
      </c>
      <c r="E71" s="17" t="s">
        <v>25</v>
      </c>
      <c r="F71" s="18">
        <v>34</v>
      </c>
      <c r="G71" s="18"/>
      <c r="H71" s="29">
        <f t="shared" si="0"/>
        <v>0</v>
      </c>
      <c r="I71" s="20">
        <v>0.08</v>
      </c>
      <c r="J71" s="19">
        <f t="shared" si="1"/>
        <v>0</v>
      </c>
      <c r="K71" s="19">
        <f t="shared" si="2"/>
        <v>0</v>
      </c>
    </row>
    <row r="72" spans="2:11" s="1" customFormat="1" ht="1.1499999999999999" customHeight="1" x14ac:dyDescent="0.2">
      <c r="I72" s="22"/>
      <c r="J72" s="28">
        <f t="shared" si="1"/>
        <v>0</v>
      </c>
      <c r="K72" s="23"/>
    </row>
    <row r="73" spans="2:11" s="1" customFormat="1" ht="28.7" customHeight="1" x14ac:dyDescent="0.2">
      <c r="I73" s="22"/>
      <c r="J73" s="23"/>
      <c r="K73" s="23"/>
    </row>
    <row r="74" spans="2:11" s="1" customFormat="1" ht="57" customHeight="1" x14ac:dyDescent="0.2">
      <c r="B74" s="7" t="s">
        <v>8</v>
      </c>
      <c r="C74" s="8" t="s">
        <v>9</v>
      </c>
      <c r="D74" s="10" t="s">
        <v>10</v>
      </c>
      <c r="E74" s="8" t="s">
        <v>11</v>
      </c>
      <c r="F74" s="10" t="s">
        <v>12</v>
      </c>
      <c r="G74" s="8" t="s">
        <v>13</v>
      </c>
      <c r="H74" s="7" t="s">
        <v>14</v>
      </c>
      <c r="I74" s="12" t="s">
        <v>15</v>
      </c>
      <c r="J74" s="14" t="s">
        <v>16</v>
      </c>
      <c r="K74" s="14" t="s">
        <v>17</v>
      </c>
    </row>
    <row r="75" spans="2:11" s="1" customFormat="1" ht="18.2" customHeight="1" x14ac:dyDescent="0.2">
      <c r="B75" s="25"/>
      <c r="C75" s="17"/>
      <c r="D75" s="26"/>
      <c r="E75" s="17"/>
      <c r="F75" s="24"/>
      <c r="G75" s="27"/>
      <c r="H75" s="27"/>
      <c r="I75" s="20"/>
      <c r="J75" s="28"/>
      <c r="K75" s="28"/>
    </row>
    <row r="76" spans="2:11" s="1" customFormat="1" ht="28.7" customHeight="1" x14ac:dyDescent="0.2">
      <c r="I76" s="22"/>
      <c r="J76" s="23"/>
      <c r="K76" s="23"/>
    </row>
    <row r="77" spans="2:11" s="1" customFormat="1" ht="21.4" customHeight="1" x14ac:dyDescent="0.2">
      <c r="B77" s="36" t="s">
        <v>60</v>
      </c>
      <c r="C77" s="36"/>
      <c r="D77" s="36"/>
      <c r="E77" s="32"/>
      <c r="F77" s="32"/>
      <c r="G77" s="32"/>
      <c r="H77" s="32"/>
      <c r="I77" s="32"/>
      <c r="J77" s="32"/>
      <c r="K77" s="32">
        <f>SUM(H30,H36,H42,H48,H54,H58:H71)</f>
        <v>0</v>
      </c>
    </row>
    <row r="78" spans="2:11" s="1" customFormat="1" ht="21.4" customHeight="1" x14ac:dyDescent="0.2">
      <c r="B78" s="36" t="s">
        <v>61</v>
      </c>
      <c r="C78" s="36"/>
      <c r="D78" s="36"/>
      <c r="E78" s="32"/>
      <c r="F78" s="32"/>
      <c r="G78" s="32"/>
      <c r="H78" s="32"/>
      <c r="I78" s="32"/>
      <c r="J78" s="32"/>
      <c r="K78" s="32">
        <f>SUM(K30,K36,K42,K48,K54,K58:K71)</f>
        <v>0</v>
      </c>
    </row>
    <row r="79" spans="2:11" s="1" customFormat="1" ht="58.15" customHeight="1" x14ac:dyDescent="0.2">
      <c r="I79" s="22"/>
      <c r="J79" s="23"/>
      <c r="K79" s="23"/>
    </row>
    <row r="80" spans="2:11" s="1" customFormat="1" ht="17.649999999999999" customHeight="1" x14ac:dyDescent="0.2">
      <c r="H80" s="37" t="s">
        <v>68</v>
      </c>
      <c r="I80" s="37"/>
      <c r="J80" s="23"/>
      <c r="K80" s="23"/>
    </row>
    <row r="81" spans="2:11" s="1" customFormat="1" ht="28.7" customHeight="1" x14ac:dyDescent="0.2">
      <c r="I81" s="22"/>
      <c r="J81" s="23"/>
      <c r="K81" s="23"/>
    </row>
    <row r="82" spans="2:11" s="1" customFormat="1" ht="40.5" customHeight="1" x14ac:dyDescent="0.2">
      <c r="B82" s="38" t="s">
        <v>69</v>
      </c>
      <c r="C82" s="38"/>
      <c r="D82" s="39"/>
      <c r="I82" s="22"/>
      <c r="J82" s="23"/>
      <c r="K82" s="23"/>
    </row>
    <row r="83" spans="2:11" s="1" customFormat="1" ht="28.7" customHeight="1" x14ac:dyDescent="0.2">
      <c r="I83" s="22"/>
      <c r="J83" s="23"/>
      <c r="K83" s="23"/>
    </row>
  </sheetData>
  <mergeCells count="17">
    <mergeCell ref="B45:D45"/>
    <mergeCell ref="H2:L2"/>
    <mergeCell ref="B4:C4"/>
    <mergeCell ref="B6:C6"/>
    <mergeCell ref="F8:K11"/>
    <mergeCell ref="B9:C9"/>
    <mergeCell ref="B11:C12"/>
    <mergeCell ref="D14:E14"/>
    <mergeCell ref="B24:J24"/>
    <mergeCell ref="B27:D27"/>
    <mergeCell ref="B33:D33"/>
    <mergeCell ref="B39:D39"/>
    <mergeCell ref="B78:D78"/>
    <mergeCell ref="H80:I80"/>
    <mergeCell ref="B82:D82"/>
    <mergeCell ref="B51:D51"/>
    <mergeCell ref="B77:D77"/>
  </mergeCells>
  <pageMargins left="0.70866141732283472" right="0.70866141732283472" top="0.74803149606299213" bottom="0.74803149606299213" header="0.31496062992125984" footer="0.31496062992125984"/>
  <pageSetup paperSize="9" scale="63" fitToHeight="2" orientation="portrait" horizontalDpi="300" verticalDpi="300" r:id="rId1"/>
  <rowBreaks count="1" manualBreakCount="1">
    <brk id="5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tabSelected="1" view="pageBreakPreview" zoomScale="80" zoomScaleNormal="70" zoomScaleSheetLayoutView="80" workbookViewId="0">
      <selection activeCell="B25" sqref="B25"/>
    </sheetView>
  </sheetViews>
  <sheetFormatPr defaultRowHeight="12.75" x14ac:dyDescent="0.2"/>
  <cols>
    <col min="1" max="1" width="0.140625" customWidth="1"/>
    <col min="2" max="2" width="15.710937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0.7109375" style="16" customWidth="1"/>
    <col min="8" max="8" width="11.7109375" style="16" customWidth="1"/>
    <col min="9" max="9" width="7.85546875" style="13" customWidth="1"/>
    <col min="10" max="10" width="8.85546875" style="16" customWidth="1"/>
    <col min="11" max="11" width="12.85546875" style="16" customWidth="1"/>
    <col min="12" max="12" width="0.85546875" customWidth="1"/>
    <col min="13" max="13" width="0.28515625" customWidth="1"/>
    <col min="14" max="14" width="4.7109375" customWidth="1"/>
  </cols>
  <sheetData>
    <row r="1" spans="2:12" s="5" customFormat="1" ht="12" x14ac:dyDescent="0.2">
      <c r="G1" s="15"/>
      <c r="H1" s="15"/>
      <c r="I1" s="11"/>
      <c r="J1" s="15"/>
      <c r="K1" s="15"/>
    </row>
    <row r="2" spans="2:12" s="5" customFormat="1" ht="15.75" x14ac:dyDescent="0.2">
      <c r="G2" s="15"/>
      <c r="H2" s="41" t="s">
        <v>70</v>
      </c>
      <c r="I2" s="41"/>
      <c r="J2" s="41"/>
      <c r="K2" s="41"/>
      <c r="L2" s="41"/>
    </row>
    <row r="3" spans="2:12" s="5" customFormat="1" ht="12" x14ac:dyDescent="0.2">
      <c r="G3" s="15"/>
      <c r="H3" s="15"/>
      <c r="I3" s="11"/>
      <c r="J3" s="15"/>
      <c r="K3" s="15"/>
    </row>
    <row r="4" spans="2:12" s="5" customFormat="1" ht="15" x14ac:dyDescent="0.2">
      <c r="B4" s="42"/>
      <c r="C4" s="42"/>
      <c r="G4" s="15"/>
      <c r="H4" s="15"/>
      <c r="I4" s="11"/>
      <c r="J4" s="15"/>
      <c r="K4" s="15"/>
    </row>
    <row r="5" spans="2:12" s="5" customFormat="1" ht="12" x14ac:dyDescent="0.2">
      <c r="G5" s="15"/>
      <c r="H5" s="15"/>
      <c r="I5" s="11"/>
      <c r="J5" s="15"/>
      <c r="K5" s="15"/>
    </row>
    <row r="6" spans="2:12" s="5" customFormat="1" ht="15" x14ac:dyDescent="0.2">
      <c r="B6" s="42"/>
      <c r="C6" s="42"/>
      <c r="G6" s="15"/>
      <c r="H6" s="15"/>
      <c r="I6" s="11"/>
      <c r="J6" s="15"/>
      <c r="K6" s="15"/>
    </row>
    <row r="7" spans="2:12" s="5" customFormat="1" ht="12" x14ac:dyDescent="0.2">
      <c r="G7" s="15"/>
      <c r="H7" s="15"/>
      <c r="I7" s="11"/>
      <c r="J7" s="15"/>
      <c r="K7" s="15"/>
    </row>
    <row r="8" spans="2:12" s="5" customFormat="1" ht="12" x14ac:dyDescent="0.2">
      <c r="F8" s="40" t="s">
        <v>62</v>
      </c>
      <c r="G8" s="40"/>
      <c r="H8" s="40"/>
      <c r="I8" s="40"/>
      <c r="J8" s="40"/>
      <c r="K8" s="40"/>
    </row>
    <row r="9" spans="2:12" s="5" customFormat="1" ht="15" x14ac:dyDescent="0.2">
      <c r="B9" s="42"/>
      <c r="C9" s="42"/>
      <c r="F9" s="40"/>
      <c r="G9" s="40"/>
      <c r="H9" s="40"/>
      <c r="I9" s="40"/>
      <c r="J9" s="40"/>
      <c r="K9" s="40"/>
    </row>
    <row r="10" spans="2:12" s="5" customFormat="1" ht="12" x14ac:dyDescent="0.2">
      <c r="F10" s="40"/>
      <c r="G10" s="40"/>
      <c r="H10" s="40"/>
      <c r="I10" s="40"/>
      <c r="J10" s="40"/>
      <c r="K10" s="40"/>
    </row>
    <row r="11" spans="2:12" s="5" customFormat="1" ht="12" x14ac:dyDescent="0.2">
      <c r="B11" s="43" t="s">
        <v>63</v>
      </c>
      <c r="C11" s="43"/>
      <c r="F11" s="40"/>
      <c r="G11" s="40"/>
      <c r="H11" s="40"/>
      <c r="I11" s="40"/>
      <c r="J11" s="40"/>
      <c r="K11" s="40"/>
    </row>
    <row r="12" spans="2:12" s="5" customFormat="1" ht="12" x14ac:dyDescent="0.2">
      <c r="B12" s="43"/>
      <c r="C12" s="43"/>
      <c r="G12" s="15"/>
      <c r="H12" s="15"/>
      <c r="I12" s="11"/>
      <c r="J12" s="15"/>
      <c r="K12" s="15"/>
    </row>
    <row r="13" spans="2:12" s="5" customFormat="1" ht="12" x14ac:dyDescent="0.2">
      <c r="G13" s="15"/>
      <c r="H13" s="15"/>
      <c r="I13" s="11"/>
      <c r="J13" s="15"/>
      <c r="K13" s="15"/>
    </row>
    <row r="14" spans="2:12" s="5" customFormat="1" ht="18" x14ac:dyDescent="0.2">
      <c r="D14" s="44" t="s">
        <v>71</v>
      </c>
      <c r="E14" s="44"/>
      <c r="G14" s="15"/>
      <c r="H14" s="15"/>
      <c r="I14" s="11"/>
      <c r="J14" s="15"/>
      <c r="K14" s="15"/>
    </row>
    <row r="15" spans="2:12" s="5" customFormat="1" ht="12" x14ac:dyDescent="0.2">
      <c r="G15" s="15"/>
      <c r="H15" s="15"/>
      <c r="I15" s="11"/>
      <c r="J15" s="15"/>
      <c r="K15" s="15"/>
    </row>
    <row r="16" spans="2:12" s="5" customFormat="1" ht="15.75" x14ac:dyDescent="0.2">
      <c r="B16" s="6" t="s">
        <v>64</v>
      </c>
      <c r="G16" s="15"/>
      <c r="H16" s="15"/>
      <c r="I16" s="11"/>
      <c r="J16" s="15"/>
      <c r="K16" s="15"/>
    </row>
    <row r="17" spans="2:11" s="5" customFormat="1" ht="12" x14ac:dyDescent="0.2">
      <c r="G17" s="15"/>
      <c r="H17" s="15"/>
      <c r="I17" s="11"/>
      <c r="J17" s="15"/>
      <c r="K17" s="15"/>
    </row>
    <row r="18" spans="2:11" s="5" customFormat="1" ht="15.75" x14ac:dyDescent="0.2">
      <c r="B18" s="6" t="s">
        <v>65</v>
      </c>
      <c r="G18" s="15"/>
      <c r="H18" s="15"/>
      <c r="I18" s="11"/>
      <c r="J18" s="15"/>
      <c r="K18" s="15"/>
    </row>
    <row r="19" spans="2:11" s="5" customFormat="1" ht="12" x14ac:dyDescent="0.2">
      <c r="G19" s="15"/>
      <c r="H19" s="15"/>
      <c r="I19" s="11"/>
      <c r="J19" s="15"/>
      <c r="K19" s="15"/>
    </row>
    <row r="20" spans="2:11" s="5" customFormat="1" ht="15.75" x14ac:dyDescent="0.2">
      <c r="B20" s="6" t="s">
        <v>66</v>
      </c>
      <c r="G20" s="15"/>
      <c r="H20" s="15"/>
      <c r="I20" s="11"/>
      <c r="J20" s="15"/>
      <c r="K20" s="15"/>
    </row>
    <row r="21" spans="2:11" s="5" customFormat="1" ht="12" x14ac:dyDescent="0.2">
      <c r="G21" s="15"/>
      <c r="H21" s="15"/>
      <c r="I21" s="11"/>
      <c r="J21" s="15"/>
      <c r="K21" s="15"/>
    </row>
    <row r="22" spans="2:11" s="5" customFormat="1" ht="15.75" x14ac:dyDescent="0.2">
      <c r="B22" s="6" t="s">
        <v>67</v>
      </c>
      <c r="G22" s="15"/>
      <c r="H22" s="15"/>
      <c r="I22" s="11"/>
      <c r="J22" s="15"/>
      <c r="K22" s="15"/>
    </row>
    <row r="23" spans="2:11" s="5" customFormat="1" ht="12" x14ac:dyDescent="0.2">
      <c r="G23" s="15"/>
      <c r="H23" s="15"/>
      <c r="I23" s="11"/>
      <c r="J23" s="15"/>
      <c r="K23" s="15"/>
    </row>
    <row r="24" spans="2:11" s="1" customFormat="1" ht="49.5" customHeight="1" x14ac:dyDescent="0.2">
      <c r="B24" s="45" t="s">
        <v>165</v>
      </c>
      <c r="C24" s="45"/>
      <c r="D24" s="45"/>
      <c r="E24" s="45"/>
      <c r="F24" s="45"/>
      <c r="G24" s="45"/>
      <c r="H24" s="45"/>
      <c r="I24" s="45"/>
      <c r="J24" s="45"/>
      <c r="K24" s="23"/>
    </row>
    <row r="25" spans="2:11" s="5" customFormat="1" ht="12" x14ac:dyDescent="0.2">
      <c r="G25" s="15"/>
      <c r="H25" s="15"/>
      <c r="I25" s="11"/>
      <c r="J25" s="15"/>
      <c r="K25" s="15"/>
    </row>
    <row r="26" spans="2:11" s="5" customFormat="1" ht="12" x14ac:dyDescent="0.2">
      <c r="G26" s="15"/>
      <c r="H26" s="15"/>
      <c r="I26" s="11"/>
      <c r="J26" s="15"/>
      <c r="K26" s="15"/>
    </row>
    <row r="27" spans="2:11" s="1" customFormat="1" ht="56.25" x14ac:dyDescent="0.2">
      <c r="B27" s="7" t="s">
        <v>8</v>
      </c>
      <c r="C27" s="8" t="s">
        <v>9</v>
      </c>
      <c r="D27" s="8" t="s">
        <v>10</v>
      </c>
      <c r="E27" s="8" t="s">
        <v>11</v>
      </c>
      <c r="F27" s="8" t="s">
        <v>12</v>
      </c>
      <c r="G27" s="8" t="s">
        <v>13</v>
      </c>
      <c r="H27" s="7" t="s">
        <v>14</v>
      </c>
      <c r="I27" s="12" t="s">
        <v>15</v>
      </c>
      <c r="J27" s="14" t="s">
        <v>16</v>
      </c>
      <c r="K27" s="14" t="s">
        <v>17</v>
      </c>
    </row>
    <row r="28" spans="2:11" s="1" customFormat="1" ht="19.5" customHeight="1" x14ac:dyDescent="0.2">
      <c r="B28" s="17" t="s">
        <v>18</v>
      </c>
      <c r="C28" s="17" t="s">
        <v>19</v>
      </c>
      <c r="D28" s="9" t="s">
        <v>20</v>
      </c>
      <c r="E28" s="17" t="s">
        <v>21</v>
      </c>
      <c r="F28" s="18">
        <v>1</v>
      </c>
      <c r="G28" s="18"/>
      <c r="H28" s="29">
        <f t="shared" ref="H28:H48" si="0">F28*G28</f>
        <v>0</v>
      </c>
      <c r="I28" s="20">
        <v>0.08</v>
      </c>
      <c r="J28" s="19">
        <f>I28*H28</f>
        <v>0</v>
      </c>
      <c r="K28" s="19">
        <f>J28+H28</f>
        <v>0</v>
      </c>
    </row>
    <row r="29" spans="2:11" s="1" customFormat="1" ht="19.5" customHeight="1" x14ac:dyDescent="0.2">
      <c r="B29" s="17" t="s">
        <v>128</v>
      </c>
      <c r="C29" s="17" t="s">
        <v>129</v>
      </c>
      <c r="D29" s="9" t="s">
        <v>130</v>
      </c>
      <c r="E29" s="17" t="s">
        <v>21</v>
      </c>
      <c r="F29" s="18">
        <v>0.03</v>
      </c>
      <c r="G29" s="18"/>
      <c r="H29" s="29">
        <f>F29*G29</f>
        <v>0</v>
      </c>
      <c r="I29" s="20">
        <v>0.08</v>
      </c>
      <c r="J29" s="19">
        <f>I29*H29</f>
        <v>0</v>
      </c>
      <c r="K29" s="19">
        <f>J29+H29</f>
        <v>0</v>
      </c>
    </row>
    <row r="30" spans="2:11" s="1" customFormat="1" ht="19.5" customHeight="1" x14ac:dyDescent="0.2">
      <c r="B30" s="17" t="s">
        <v>131</v>
      </c>
      <c r="C30" s="17" t="s">
        <v>132</v>
      </c>
      <c r="D30" s="9" t="s">
        <v>133</v>
      </c>
      <c r="E30" s="17" t="s">
        <v>21</v>
      </c>
      <c r="F30" s="18">
        <v>0.02</v>
      </c>
      <c r="G30" s="18"/>
      <c r="H30" s="29">
        <f t="shared" ref="H30:H31" si="1">F30*G30</f>
        <v>0</v>
      </c>
      <c r="I30" s="20">
        <v>0.08</v>
      </c>
      <c r="J30" s="19">
        <f>I30*H30</f>
        <v>0</v>
      </c>
      <c r="K30" s="19">
        <f>J30+H30</f>
        <v>0</v>
      </c>
    </row>
    <row r="31" spans="2:11" s="1" customFormat="1" ht="19.5" customHeight="1" x14ac:dyDescent="0.2">
      <c r="B31" s="17" t="s">
        <v>134</v>
      </c>
      <c r="C31" s="17" t="s">
        <v>135</v>
      </c>
      <c r="D31" s="9" t="s">
        <v>136</v>
      </c>
      <c r="E31" s="17" t="s">
        <v>21</v>
      </c>
      <c r="F31" s="18">
        <v>0.02</v>
      </c>
      <c r="G31" s="18"/>
      <c r="H31" s="29">
        <f t="shared" si="1"/>
        <v>0</v>
      </c>
      <c r="I31" s="20">
        <v>0.08</v>
      </c>
      <c r="J31" s="19">
        <f>I31*H31</f>
        <v>0</v>
      </c>
      <c r="K31" s="19">
        <f>J31+H31</f>
        <v>0</v>
      </c>
    </row>
    <row r="32" spans="2:11" s="1" customFormat="1" ht="19.5" customHeight="1" x14ac:dyDescent="0.2">
      <c r="B32" s="17" t="s">
        <v>137</v>
      </c>
      <c r="C32" s="17" t="s">
        <v>138</v>
      </c>
      <c r="D32" s="9" t="s">
        <v>139</v>
      </c>
      <c r="E32" s="17" t="s">
        <v>46</v>
      </c>
      <c r="F32" s="18">
        <v>0.02</v>
      </c>
      <c r="G32" s="18"/>
      <c r="H32" s="29">
        <f t="shared" si="0"/>
        <v>0</v>
      </c>
      <c r="I32" s="20">
        <v>0.08</v>
      </c>
      <c r="J32" s="19">
        <f t="shared" ref="J32:J48" si="2">I32*H32</f>
        <v>0</v>
      </c>
      <c r="K32" s="19">
        <f t="shared" ref="K32:K48" si="3">J32+H32</f>
        <v>0</v>
      </c>
    </row>
    <row r="33" spans="2:11" s="1" customFormat="1" ht="19.5" customHeight="1" x14ac:dyDescent="0.2">
      <c r="B33" s="17" t="s">
        <v>149</v>
      </c>
      <c r="C33" s="17" t="s">
        <v>150</v>
      </c>
      <c r="D33" s="9" t="s">
        <v>151</v>
      </c>
      <c r="E33" s="17" t="s">
        <v>46</v>
      </c>
      <c r="F33" s="18">
        <v>0.03</v>
      </c>
      <c r="G33" s="18"/>
      <c r="H33" s="29">
        <f t="shared" si="0"/>
        <v>0</v>
      </c>
      <c r="I33" s="20">
        <v>0.08</v>
      </c>
      <c r="J33" s="19">
        <f t="shared" si="2"/>
        <v>0</v>
      </c>
      <c r="K33" s="19">
        <f t="shared" si="3"/>
        <v>0</v>
      </c>
    </row>
    <row r="34" spans="2:11" s="1" customFormat="1" ht="24.95" customHeight="1" x14ac:dyDescent="0.2">
      <c r="B34" s="17" t="s">
        <v>140</v>
      </c>
      <c r="C34" s="17" t="s">
        <v>141</v>
      </c>
      <c r="D34" s="9" t="s">
        <v>142</v>
      </c>
      <c r="E34" s="17" t="s">
        <v>46</v>
      </c>
      <c r="F34" s="18">
        <v>0.03</v>
      </c>
      <c r="G34" s="18"/>
      <c r="H34" s="29">
        <f t="shared" si="0"/>
        <v>0</v>
      </c>
      <c r="I34" s="20">
        <v>0.08</v>
      </c>
      <c r="J34" s="19">
        <f t="shared" si="2"/>
        <v>0</v>
      </c>
      <c r="K34" s="19">
        <f t="shared" si="3"/>
        <v>0</v>
      </c>
    </row>
    <row r="35" spans="2:11" s="1" customFormat="1" ht="19.5" customHeight="1" x14ac:dyDescent="0.2">
      <c r="B35" s="17" t="s">
        <v>117</v>
      </c>
      <c r="C35" s="17" t="s">
        <v>118</v>
      </c>
      <c r="D35" s="9" t="s">
        <v>119</v>
      </c>
      <c r="E35" s="17" t="s">
        <v>76</v>
      </c>
      <c r="F35" s="18">
        <v>940</v>
      </c>
      <c r="G35" s="18"/>
      <c r="H35" s="29">
        <f t="shared" si="0"/>
        <v>0</v>
      </c>
      <c r="I35" s="20">
        <v>0.08</v>
      </c>
      <c r="J35" s="19">
        <f t="shared" si="2"/>
        <v>0</v>
      </c>
      <c r="K35" s="19">
        <f t="shared" si="3"/>
        <v>0</v>
      </c>
    </row>
    <row r="36" spans="2:11" s="1" customFormat="1" ht="19.5" customHeight="1" x14ac:dyDescent="0.2">
      <c r="B36" s="17" t="s">
        <v>87</v>
      </c>
      <c r="C36" s="17" t="s">
        <v>123</v>
      </c>
      <c r="D36" s="9" t="s">
        <v>124</v>
      </c>
      <c r="E36" s="17" t="s">
        <v>21</v>
      </c>
      <c r="F36" s="18">
        <v>0.01</v>
      </c>
      <c r="G36" s="18"/>
      <c r="H36" s="29">
        <f>F36*G36</f>
        <v>0</v>
      </c>
      <c r="I36" s="20">
        <v>0.08</v>
      </c>
      <c r="J36" s="21">
        <f t="shared" si="2"/>
        <v>0</v>
      </c>
      <c r="K36" s="21">
        <f t="shared" si="3"/>
        <v>0</v>
      </c>
    </row>
    <row r="37" spans="2:11" s="1" customFormat="1" ht="19.5" customHeight="1" x14ac:dyDescent="0.2">
      <c r="B37" s="17" t="s">
        <v>143</v>
      </c>
      <c r="C37" s="17" t="s">
        <v>144</v>
      </c>
      <c r="D37" s="9" t="s">
        <v>145</v>
      </c>
      <c r="E37" s="17" t="s">
        <v>21</v>
      </c>
      <c r="F37" s="18">
        <v>0.3</v>
      </c>
      <c r="G37" s="18"/>
      <c r="H37" s="29">
        <f>F37*G37</f>
        <v>0</v>
      </c>
      <c r="I37" s="20">
        <v>0.08</v>
      </c>
      <c r="J37" s="21">
        <f t="shared" si="2"/>
        <v>0</v>
      </c>
      <c r="K37" s="21">
        <f t="shared" si="3"/>
        <v>0</v>
      </c>
    </row>
    <row r="38" spans="2:11" s="1" customFormat="1" ht="19.5" customHeight="1" x14ac:dyDescent="0.2">
      <c r="B38" s="17" t="s">
        <v>114</v>
      </c>
      <c r="C38" s="17" t="s">
        <v>115</v>
      </c>
      <c r="D38" s="9" t="s">
        <v>116</v>
      </c>
      <c r="E38" s="17" t="s">
        <v>21</v>
      </c>
      <c r="F38" s="18">
        <v>0.01</v>
      </c>
      <c r="G38" s="18"/>
      <c r="H38" s="29">
        <f>F38*G38</f>
        <v>0</v>
      </c>
      <c r="I38" s="20">
        <v>0.08</v>
      </c>
      <c r="J38" s="19">
        <f t="shared" si="2"/>
        <v>0</v>
      </c>
      <c r="K38" s="19">
        <f t="shared" ref="K38:K39" si="4">H38+J38</f>
        <v>0</v>
      </c>
    </row>
    <row r="39" spans="2:11" s="1" customFormat="1" ht="24.95" customHeight="1" x14ac:dyDescent="0.2">
      <c r="B39" s="17" t="s">
        <v>125</v>
      </c>
      <c r="C39" s="17" t="s">
        <v>126</v>
      </c>
      <c r="D39" s="9" t="s">
        <v>127</v>
      </c>
      <c r="E39" s="17" t="s">
        <v>21</v>
      </c>
      <c r="F39" s="18">
        <v>0.01</v>
      </c>
      <c r="G39" s="18"/>
      <c r="H39" s="29">
        <f t="shared" ref="H39" si="5">F39*G39</f>
        <v>0</v>
      </c>
      <c r="I39" s="20">
        <v>0.08</v>
      </c>
      <c r="J39" s="19">
        <f t="shared" si="2"/>
        <v>0</v>
      </c>
      <c r="K39" s="19">
        <f t="shared" si="4"/>
        <v>0</v>
      </c>
    </row>
    <row r="40" spans="2:11" s="1" customFormat="1" ht="19.5" customHeight="1" x14ac:dyDescent="0.2">
      <c r="B40" s="17" t="s">
        <v>22</v>
      </c>
      <c r="C40" s="17" t="s">
        <v>23</v>
      </c>
      <c r="D40" s="9" t="s">
        <v>24</v>
      </c>
      <c r="E40" s="17" t="s">
        <v>25</v>
      </c>
      <c r="F40" s="18">
        <v>100</v>
      </c>
      <c r="G40" s="18"/>
      <c r="H40" s="29">
        <f t="shared" si="0"/>
        <v>0</v>
      </c>
      <c r="I40" s="20">
        <v>0.08</v>
      </c>
      <c r="J40" s="19">
        <f t="shared" si="2"/>
        <v>0</v>
      </c>
      <c r="K40" s="19">
        <f t="shared" si="3"/>
        <v>0</v>
      </c>
    </row>
    <row r="41" spans="2:11" s="1" customFormat="1" ht="19.7" customHeight="1" x14ac:dyDescent="0.2">
      <c r="B41" s="17" t="s">
        <v>146</v>
      </c>
      <c r="C41" s="17" t="s">
        <v>147</v>
      </c>
      <c r="D41" s="9" t="s">
        <v>148</v>
      </c>
      <c r="E41" s="17" t="s">
        <v>29</v>
      </c>
      <c r="F41" s="18">
        <v>0.1</v>
      </c>
      <c r="G41" s="30"/>
      <c r="H41" s="29">
        <f t="shared" si="0"/>
        <v>0</v>
      </c>
      <c r="I41" s="20">
        <v>0.23</v>
      </c>
      <c r="J41" s="28">
        <f t="shared" si="2"/>
        <v>0</v>
      </c>
      <c r="K41" s="19">
        <f t="shared" si="3"/>
        <v>0</v>
      </c>
    </row>
    <row r="42" spans="2:11" s="1" customFormat="1" ht="19.5" customHeight="1" x14ac:dyDescent="0.2">
      <c r="B42" s="17" t="s">
        <v>26</v>
      </c>
      <c r="C42" s="17" t="s">
        <v>27</v>
      </c>
      <c r="D42" s="9" t="s">
        <v>28</v>
      </c>
      <c r="E42" s="17" t="s">
        <v>29</v>
      </c>
      <c r="F42" s="18">
        <v>21.81</v>
      </c>
      <c r="G42" s="18"/>
      <c r="H42" s="29">
        <f t="shared" si="0"/>
        <v>0</v>
      </c>
      <c r="I42" s="20">
        <v>0.23</v>
      </c>
      <c r="J42" s="19">
        <f t="shared" si="2"/>
        <v>0</v>
      </c>
      <c r="K42" s="19">
        <f t="shared" si="3"/>
        <v>0</v>
      </c>
    </row>
    <row r="43" spans="2:11" s="1" customFormat="1" ht="19.5" customHeight="1" x14ac:dyDescent="0.2">
      <c r="B43" s="17" t="s">
        <v>30</v>
      </c>
      <c r="C43" s="17" t="s">
        <v>31</v>
      </c>
      <c r="D43" s="9" t="s">
        <v>32</v>
      </c>
      <c r="E43" s="17" t="s">
        <v>33</v>
      </c>
      <c r="F43" s="18">
        <v>79</v>
      </c>
      <c r="G43" s="18"/>
      <c r="H43" s="29">
        <f t="shared" si="0"/>
        <v>0</v>
      </c>
      <c r="I43" s="20">
        <v>0.23</v>
      </c>
      <c r="J43" s="19">
        <f t="shared" si="2"/>
        <v>0</v>
      </c>
      <c r="K43" s="19">
        <f t="shared" si="3"/>
        <v>0</v>
      </c>
    </row>
    <row r="44" spans="2:11" s="1" customFormat="1" ht="19.5" customHeight="1" x14ac:dyDescent="0.2">
      <c r="B44" s="17" t="s">
        <v>34</v>
      </c>
      <c r="C44" s="17" t="s">
        <v>35</v>
      </c>
      <c r="D44" s="9" t="s">
        <v>36</v>
      </c>
      <c r="E44" s="17" t="s">
        <v>25</v>
      </c>
      <c r="F44" s="18">
        <v>100</v>
      </c>
      <c r="G44" s="18"/>
      <c r="H44" s="29">
        <f t="shared" si="0"/>
        <v>0</v>
      </c>
      <c r="I44" s="20">
        <v>0.08</v>
      </c>
      <c r="J44" s="19">
        <f t="shared" si="2"/>
        <v>0</v>
      </c>
      <c r="K44" s="19">
        <f t="shared" si="3"/>
        <v>0</v>
      </c>
    </row>
    <row r="45" spans="2:11" s="1" customFormat="1" ht="19.5" customHeight="1" x14ac:dyDescent="0.2">
      <c r="B45" s="17" t="s">
        <v>37</v>
      </c>
      <c r="C45" s="17" t="s">
        <v>38</v>
      </c>
      <c r="D45" s="9" t="s">
        <v>39</v>
      </c>
      <c r="E45" s="17" t="s">
        <v>25</v>
      </c>
      <c r="F45" s="18">
        <v>200</v>
      </c>
      <c r="G45" s="18"/>
      <c r="H45" s="29">
        <f t="shared" si="0"/>
        <v>0</v>
      </c>
      <c r="I45" s="20">
        <v>0.08</v>
      </c>
      <c r="J45" s="19">
        <f t="shared" si="2"/>
        <v>0</v>
      </c>
      <c r="K45" s="19">
        <f t="shared" si="3"/>
        <v>0</v>
      </c>
    </row>
    <row r="46" spans="2:11" s="1" customFormat="1" ht="24.95" customHeight="1" x14ac:dyDescent="0.2">
      <c r="B46" s="17" t="s">
        <v>40</v>
      </c>
      <c r="C46" s="17" t="s">
        <v>41</v>
      </c>
      <c r="D46" s="9" t="s">
        <v>42</v>
      </c>
      <c r="E46" s="17" t="s">
        <v>25</v>
      </c>
      <c r="F46" s="18">
        <v>100</v>
      </c>
      <c r="G46" s="18"/>
      <c r="H46" s="29">
        <f t="shared" si="0"/>
        <v>0</v>
      </c>
      <c r="I46" s="20">
        <v>0.08</v>
      </c>
      <c r="J46" s="19">
        <f t="shared" si="2"/>
        <v>0</v>
      </c>
      <c r="K46" s="19">
        <f t="shared" si="3"/>
        <v>0</v>
      </c>
    </row>
    <row r="47" spans="2:11" s="1" customFormat="1" ht="19.5" customHeight="1" x14ac:dyDescent="0.2">
      <c r="B47" s="17" t="s">
        <v>43</v>
      </c>
      <c r="C47" s="17" t="s">
        <v>44</v>
      </c>
      <c r="D47" s="9" t="s">
        <v>45</v>
      </c>
      <c r="E47" s="17" t="s">
        <v>46</v>
      </c>
      <c r="F47" s="18">
        <v>1</v>
      </c>
      <c r="G47" s="18"/>
      <c r="H47" s="29">
        <f t="shared" si="0"/>
        <v>0</v>
      </c>
      <c r="I47" s="20">
        <v>0.08</v>
      </c>
      <c r="J47" s="19">
        <f t="shared" si="2"/>
        <v>0</v>
      </c>
      <c r="K47" s="19">
        <f t="shared" si="3"/>
        <v>0</v>
      </c>
    </row>
    <row r="48" spans="2:11" s="1" customFormat="1" ht="19.5" customHeight="1" x14ac:dyDescent="0.2">
      <c r="B48" s="17" t="s">
        <v>47</v>
      </c>
      <c r="C48" s="17" t="s">
        <v>48</v>
      </c>
      <c r="D48" s="9" t="s">
        <v>49</v>
      </c>
      <c r="E48" s="17" t="s">
        <v>46</v>
      </c>
      <c r="F48" s="18">
        <v>13.04</v>
      </c>
      <c r="G48" s="18"/>
      <c r="H48" s="29">
        <f t="shared" si="0"/>
        <v>0</v>
      </c>
      <c r="I48" s="20">
        <v>0.08</v>
      </c>
      <c r="J48" s="19">
        <f t="shared" si="2"/>
        <v>0</v>
      </c>
      <c r="K48" s="19">
        <f t="shared" si="3"/>
        <v>0</v>
      </c>
    </row>
    <row r="49" spans="2:11" s="1" customFormat="1" ht="24.95" customHeight="1" x14ac:dyDescent="0.2">
      <c r="B49" s="17" t="s">
        <v>50</v>
      </c>
      <c r="C49" s="17" t="s">
        <v>51</v>
      </c>
      <c r="D49" s="9" t="s">
        <v>52</v>
      </c>
      <c r="E49" s="17" t="s">
        <v>33</v>
      </c>
      <c r="F49" s="18">
        <v>14</v>
      </c>
      <c r="G49" s="18"/>
      <c r="H49" s="29">
        <f t="shared" ref="H49:H50" si="6">F49*G49</f>
        <v>0</v>
      </c>
      <c r="I49" s="20">
        <v>0.08</v>
      </c>
      <c r="J49" s="19">
        <f t="shared" ref="J49:J50" si="7">I49*H49</f>
        <v>0</v>
      </c>
      <c r="K49" s="19">
        <f t="shared" ref="K49:K50" si="8">J49+H49</f>
        <v>0</v>
      </c>
    </row>
    <row r="50" spans="2:11" s="1" customFormat="1" ht="19.5" customHeight="1" x14ac:dyDescent="0.2">
      <c r="B50" s="17" t="s">
        <v>158</v>
      </c>
      <c r="C50" s="17" t="s">
        <v>159</v>
      </c>
      <c r="D50" s="9" t="s">
        <v>160</v>
      </c>
      <c r="E50" s="17" t="s">
        <v>33</v>
      </c>
      <c r="F50" s="18">
        <v>0.3</v>
      </c>
      <c r="G50" s="18"/>
      <c r="H50" s="29">
        <f t="shared" si="6"/>
        <v>0</v>
      </c>
      <c r="I50" s="20">
        <v>0.08</v>
      </c>
      <c r="J50" s="19">
        <f t="shared" si="7"/>
        <v>0</v>
      </c>
      <c r="K50" s="19">
        <f t="shared" si="8"/>
        <v>0</v>
      </c>
    </row>
    <row r="51" spans="2:11" s="1" customFormat="1" ht="12" x14ac:dyDescent="0.2">
      <c r="I51" s="22"/>
      <c r="J51" s="23"/>
      <c r="K51" s="23"/>
    </row>
    <row r="52" spans="2:11" s="1" customFormat="1" ht="12" x14ac:dyDescent="0.2">
      <c r="I52" s="22"/>
      <c r="J52" s="23"/>
      <c r="K52" s="23"/>
    </row>
    <row r="53" spans="2:11" s="1" customFormat="1" ht="56.25" x14ac:dyDescent="0.2">
      <c r="B53" s="7" t="s">
        <v>8</v>
      </c>
      <c r="C53" s="8" t="s">
        <v>9</v>
      </c>
      <c r="D53" s="10" t="s">
        <v>10</v>
      </c>
      <c r="E53" s="8" t="s">
        <v>11</v>
      </c>
      <c r="F53" s="10" t="s">
        <v>12</v>
      </c>
      <c r="G53" s="8" t="s">
        <v>13</v>
      </c>
      <c r="H53" s="7" t="s">
        <v>14</v>
      </c>
      <c r="I53" s="12" t="s">
        <v>15</v>
      </c>
      <c r="J53" s="14" t="s">
        <v>16</v>
      </c>
      <c r="K53" s="14" t="s">
        <v>17</v>
      </c>
    </row>
    <row r="54" spans="2:11" s="1" customFormat="1" ht="48" customHeight="1" x14ac:dyDescent="0.2">
      <c r="B54" s="25" t="s">
        <v>162</v>
      </c>
      <c r="C54" s="17" t="s">
        <v>54</v>
      </c>
      <c r="D54" s="26" t="s">
        <v>55</v>
      </c>
      <c r="E54" s="17" t="s">
        <v>33</v>
      </c>
      <c r="F54" s="31">
        <v>141</v>
      </c>
      <c r="G54" s="27"/>
      <c r="H54" s="29">
        <f t="shared" ref="H54:H59" si="9">F54*G54</f>
        <v>0</v>
      </c>
      <c r="I54" s="20">
        <v>0.08</v>
      </c>
      <c r="J54" s="19">
        <f t="shared" ref="J54:J57" si="10">I54*H54</f>
        <v>0</v>
      </c>
      <c r="K54" s="19">
        <f t="shared" ref="K54:K57" si="11">J54+H54</f>
        <v>0</v>
      </c>
    </row>
    <row r="55" spans="2:11" s="1" customFormat="1" ht="12" x14ac:dyDescent="0.2">
      <c r="B55" s="25" t="s">
        <v>155</v>
      </c>
      <c r="C55" s="17" t="s">
        <v>156</v>
      </c>
      <c r="D55" s="26" t="s">
        <v>157</v>
      </c>
      <c r="E55" s="17" t="s">
        <v>33</v>
      </c>
      <c r="F55" s="31">
        <v>0.3</v>
      </c>
      <c r="G55" s="27"/>
      <c r="H55" s="29">
        <f t="shared" si="9"/>
        <v>0</v>
      </c>
      <c r="I55" s="20">
        <v>0.23</v>
      </c>
      <c r="J55" s="19">
        <f>I55*H55</f>
        <v>0</v>
      </c>
      <c r="K55" s="19">
        <f>J55+H55</f>
        <v>0</v>
      </c>
    </row>
    <row r="56" spans="2:11" s="1" customFormat="1" ht="24.95" customHeight="1" x14ac:dyDescent="0.2">
      <c r="B56" s="25" t="s">
        <v>161</v>
      </c>
      <c r="C56" s="17" t="s">
        <v>56</v>
      </c>
      <c r="D56" s="26" t="s">
        <v>57</v>
      </c>
      <c r="E56" s="17" t="s">
        <v>33</v>
      </c>
      <c r="F56" s="31">
        <v>10</v>
      </c>
      <c r="G56" s="27"/>
      <c r="H56" s="29">
        <f t="shared" si="9"/>
        <v>0</v>
      </c>
      <c r="I56" s="20">
        <v>0.08</v>
      </c>
      <c r="J56" s="19">
        <f t="shared" si="10"/>
        <v>0</v>
      </c>
      <c r="K56" s="19">
        <f t="shared" si="11"/>
        <v>0</v>
      </c>
    </row>
    <row r="57" spans="2:11" s="1" customFormat="1" ht="20.100000000000001" customHeight="1" x14ac:dyDescent="0.2">
      <c r="B57" s="25" t="s">
        <v>120</v>
      </c>
      <c r="C57" s="17" t="s">
        <v>121</v>
      </c>
      <c r="D57" s="26" t="s">
        <v>122</v>
      </c>
      <c r="E57" s="17" t="s">
        <v>33</v>
      </c>
      <c r="F57" s="31">
        <v>25</v>
      </c>
      <c r="G57" s="27"/>
      <c r="H57" s="29">
        <f t="shared" si="9"/>
        <v>0</v>
      </c>
      <c r="I57" s="20">
        <v>0.08</v>
      </c>
      <c r="J57" s="19">
        <f t="shared" si="10"/>
        <v>0</v>
      </c>
      <c r="K57" s="19">
        <f t="shared" si="11"/>
        <v>0</v>
      </c>
    </row>
    <row r="58" spans="2:11" s="1" customFormat="1" ht="36" customHeight="1" x14ac:dyDescent="0.2">
      <c r="B58" s="25" t="s">
        <v>163</v>
      </c>
      <c r="C58" s="17" t="s">
        <v>58</v>
      </c>
      <c r="D58" s="26" t="s">
        <v>59</v>
      </c>
      <c r="E58" s="17" t="s">
        <v>33</v>
      </c>
      <c r="F58" s="31">
        <v>34</v>
      </c>
      <c r="G58" s="27"/>
      <c r="H58" s="29">
        <f t="shared" si="9"/>
        <v>0</v>
      </c>
      <c r="I58" s="20">
        <v>0.08</v>
      </c>
      <c r="J58" s="19">
        <f t="shared" ref="J58" si="12">I58*H58</f>
        <v>0</v>
      </c>
      <c r="K58" s="19">
        <f t="shared" ref="K58" si="13">J58+H58</f>
        <v>0</v>
      </c>
    </row>
    <row r="59" spans="2:11" s="1" customFormat="1" ht="12" x14ac:dyDescent="0.2">
      <c r="B59" s="25" t="s">
        <v>152</v>
      </c>
      <c r="C59" s="17" t="s">
        <v>153</v>
      </c>
      <c r="D59" s="26" t="s">
        <v>154</v>
      </c>
      <c r="E59" s="17" t="s">
        <v>33</v>
      </c>
      <c r="F59" s="31">
        <v>0.3</v>
      </c>
      <c r="G59" s="27"/>
      <c r="H59" s="29">
        <f t="shared" si="9"/>
        <v>0</v>
      </c>
      <c r="I59" s="20">
        <v>0.23</v>
      </c>
      <c r="J59" s="19">
        <f>I59*H59</f>
        <v>0</v>
      </c>
      <c r="K59" s="19">
        <f>J59+H59</f>
        <v>0</v>
      </c>
    </row>
    <row r="60" spans="2:11" s="1" customFormat="1" ht="12" x14ac:dyDescent="0.2">
      <c r="I60" s="22"/>
      <c r="J60" s="23"/>
      <c r="K60" s="23"/>
    </row>
    <row r="61" spans="2:11" s="1" customFormat="1" ht="21.4" customHeight="1" x14ac:dyDescent="0.2">
      <c r="B61" s="36" t="s">
        <v>60</v>
      </c>
      <c r="C61" s="36"/>
      <c r="D61" s="36"/>
      <c r="E61" s="32"/>
      <c r="F61" s="32"/>
      <c r="G61" s="32"/>
      <c r="H61" s="32"/>
      <c r="I61" s="32"/>
      <c r="J61" s="32"/>
      <c r="K61" s="32">
        <f>SUM(H28:H50,H54:H59)</f>
        <v>0</v>
      </c>
    </row>
    <row r="62" spans="2:11" s="1" customFormat="1" ht="21.4" customHeight="1" x14ac:dyDescent="0.2">
      <c r="B62" s="36" t="s">
        <v>61</v>
      </c>
      <c r="C62" s="36"/>
      <c r="D62" s="36"/>
      <c r="E62" s="32"/>
      <c r="F62" s="32"/>
      <c r="G62" s="32"/>
      <c r="H62" s="32"/>
      <c r="I62" s="32"/>
      <c r="J62" s="32"/>
      <c r="K62" s="32">
        <f>SUM(K28:K50,K54:K59)</f>
        <v>0</v>
      </c>
    </row>
    <row r="63" spans="2:11" s="1" customFormat="1" ht="12" x14ac:dyDescent="0.2">
      <c r="I63" s="22"/>
      <c r="J63" s="23"/>
      <c r="K63" s="23"/>
    </row>
    <row r="64" spans="2:11" s="1" customFormat="1" ht="17.649999999999999" customHeight="1" x14ac:dyDescent="0.2">
      <c r="H64" s="37" t="s">
        <v>68</v>
      </c>
      <c r="I64" s="37"/>
      <c r="J64" s="23"/>
      <c r="K64" s="23"/>
    </row>
    <row r="65" spans="2:11" s="1" customFormat="1" ht="12" x14ac:dyDescent="0.2">
      <c r="I65" s="22"/>
      <c r="J65" s="23"/>
      <c r="K65" s="23"/>
    </row>
    <row r="66" spans="2:11" s="1" customFormat="1" ht="40.5" customHeight="1" x14ac:dyDescent="0.2">
      <c r="B66" s="38" t="s">
        <v>69</v>
      </c>
      <c r="C66" s="38"/>
      <c r="D66" s="39"/>
      <c r="I66" s="22"/>
      <c r="J66" s="23"/>
      <c r="K66" s="23"/>
    </row>
    <row r="67" spans="2:11" s="1" customFormat="1" ht="23.45" customHeight="1" x14ac:dyDescent="0.2">
      <c r="I67" s="22"/>
      <c r="J67" s="23"/>
      <c r="K67" s="23"/>
    </row>
  </sheetData>
  <mergeCells count="12">
    <mergeCell ref="B66:D66"/>
    <mergeCell ref="B61:D61"/>
    <mergeCell ref="B62:D62"/>
    <mergeCell ref="H64:I64"/>
    <mergeCell ref="D14:E14"/>
    <mergeCell ref="B24:J24"/>
    <mergeCell ref="H2:L2"/>
    <mergeCell ref="B4:C4"/>
    <mergeCell ref="B6:C6"/>
    <mergeCell ref="F8:K11"/>
    <mergeCell ref="B9:C9"/>
    <mergeCell ref="B11:C12"/>
  </mergeCells>
  <pageMargins left="0.70866141732283472" right="0.70866141732283472" top="0.74803149606299213" bottom="0.74803149606299213" header="0.31496062992125984" footer="0.31496062992125984"/>
  <pageSetup paperSize="9" scale="60" fitToHeight="2" orientation="portrait" horizontalDpi="300" verticalDpi="300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Info</vt:lpstr>
      <vt:lpstr>4_1</vt:lpstr>
      <vt:lpstr>4_2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robert.mika</cp:lastModifiedBy>
  <cp:lastPrinted>2021-11-02T11:21:57Z</cp:lastPrinted>
  <dcterms:created xsi:type="dcterms:W3CDTF">2021-10-12T05:33:32Z</dcterms:created>
  <dcterms:modified xsi:type="dcterms:W3CDTF">2021-12-29T08:33:56Z</dcterms:modified>
</cp:coreProperties>
</file>