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1. 038_2021_Kompl škála embolektom a trombektom a oklúzne katétre\5. JOSEPHINE\Výzva_oprava 12 mes\"/>
    </mc:Choice>
  </mc:AlternateContent>
  <bookViews>
    <workbookView xWindow="0" yWindow="0" windowWidth="21600" windowHeight="9600" tabRatio="727" activeTab="3"/>
  </bookViews>
  <sheets>
    <sheet name="Príloha č. 1" sheetId="1" r:id="rId1"/>
    <sheet name="Príloha č. 2" sheetId="19" r:id="rId2"/>
    <sheet name="Príloha č. 3" sheetId="11" r:id="rId3"/>
    <sheet name="Príloha č. 4" sheetId="18" r:id="rId4"/>
    <sheet name="Príloha č. 5" sheetId="12" r:id="rId5"/>
    <sheet name="Príloha č. 6" sheetId="15" r:id="rId6"/>
    <sheet name="Príloha č. 7  " sheetId="16" r:id="rId7"/>
  </sheets>
  <externalReferences>
    <externalReference r:id="rId8"/>
  </externalReferences>
  <definedNames>
    <definedName name="_xlnm.Print_Area" localSheetId="0">'Príloha č. 1'!$A$1:$D$31</definedName>
    <definedName name="_xlnm.Print_Area" localSheetId="1">'Príloha č. 2'!$A$1:$G$149</definedName>
    <definedName name="_xlnm.Print_Area" localSheetId="2">'Príloha č. 3'!$A$1:$N$28</definedName>
    <definedName name="_xlnm.Print_Area" localSheetId="3">'Príloha č. 4'!$A$1:$K$61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1" l="1"/>
  <c r="A2" i="19" l="1"/>
  <c r="K9" i="11" l="1"/>
  <c r="L9" i="11" s="1"/>
  <c r="M9" i="11"/>
  <c r="N9" i="11" s="1"/>
  <c r="K10" i="11"/>
  <c r="L10" i="11" s="1"/>
  <c r="M10" i="11"/>
  <c r="N10" i="11" s="1"/>
  <c r="K11" i="11"/>
  <c r="L11" i="11" s="1"/>
  <c r="M11" i="11"/>
  <c r="N11" i="11" s="1"/>
  <c r="K12" i="11"/>
  <c r="L12" i="11" s="1"/>
  <c r="M12" i="11"/>
  <c r="N12" i="11" s="1"/>
  <c r="M13" i="11" l="1"/>
  <c r="N13" i="11" s="1"/>
  <c r="K13" i="11"/>
  <c r="L13" i="11" s="1"/>
  <c r="M8" i="11"/>
  <c r="K8" i="11"/>
  <c r="L8" i="11" s="1"/>
  <c r="N8" i="11" l="1"/>
  <c r="M14" i="11"/>
  <c r="N14" i="11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M22" i="11"/>
  <c r="B15" i="15"/>
  <c r="B14" i="15"/>
  <c r="C6" i="15"/>
  <c r="C6" i="12"/>
  <c r="B20" i="11"/>
  <c r="B15" i="12"/>
  <c r="C9" i="12"/>
  <c r="C8" i="12"/>
  <c r="C7" i="12"/>
  <c r="C15" i="11"/>
  <c r="C16" i="11"/>
  <c r="A2" i="12"/>
  <c r="C18" i="11"/>
  <c r="C17" i="11"/>
  <c r="A2" i="11"/>
  <c r="B21" i="11"/>
  <c r="B14" i="12"/>
</calcChain>
</file>

<file path=xl/sharedStrings.xml><?xml version="1.0" encoding="utf-8"?>
<sst xmlns="http://schemas.openxmlformats.org/spreadsheetml/2006/main" count="476" uniqueCount="194">
  <si>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</si>
  <si>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</si>
  <si>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</si>
  <si>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</si>
  <si>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</si>
  <si>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</si>
  <si>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</si>
  <si>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</si>
  <si>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</si>
  <si>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</si>
  <si>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</si>
  <si>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</si>
  <si>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</si>
  <si>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</si>
  <si>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</si>
  <si>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</si>
  <si>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</si>
  <si>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</si>
  <si>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</si>
  <si>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</si>
  <si>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</si>
  <si>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</si>
  <si>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</si>
  <si>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</si>
  <si>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</si>
  <si>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</si>
  <si>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</si>
  <si>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</si>
  <si>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</si>
  <si>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</si>
  <si>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</si>
  <si>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</si>
  <si>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</si>
  <si>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</si>
  <si>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</si>
  <si>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</si>
  <si>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</si>
  <si>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</si>
  <si>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</si>
  <si>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</si>
  <si>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</si>
  <si>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</si>
  <si>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</si>
  <si>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</si>
  <si>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</si>
  <si>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</si>
  <si>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</si>
  <si>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</si>
  <si>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</si>
  <si>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</si>
  <si>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</si>
  <si>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</si>
  <si>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</si>
  <si>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</si>
  <si>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</si>
  <si>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</si>
  <si>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</si>
  <si>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</si>
  <si>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</si>
  <si>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</si>
  <si>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</si>
  <si>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</si>
  <si>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</si>
  <si>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</si>
  <si>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</si>
  <si>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</si>
  <si>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</si>
  <si>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2.1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</si>
  <si>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</si>
  <si>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</si>
  <si>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</si>
  <si>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</si>
  <si>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2.2</t>
  </si>
  <si>
    <t>2.3</t>
  </si>
  <si>
    <t>2.4</t>
  </si>
  <si>
    <t>3.1</t>
  </si>
  <si>
    <t>3.2</t>
  </si>
  <si>
    <t>VYHLÁSENIE UCHÁDZAČA
O ULOŽENOM ZÁKAZE ÚČASTI
VO VEREJNOM OBSTARÁVANÍ</t>
  </si>
  <si>
    <t>Kompletná škála embolektomických, trombektomických a oklúznych katétrov</t>
  </si>
  <si>
    <t>Položka č. 1 - Arteriálny embolektomický cievny katéter</t>
  </si>
  <si>
    <t>Arteriálny embolektomický cievny katéter</t>
  </si>
  <si>
    <t>Arteriálny embolektomický cievny katéter s prídavným lumenom</t>
  </si>
  <si>
    <t>Venózny trombektobal</t>
  </si>
  <si>
    <t>Trombektobal pre cievne protézy</t>
  </si>
  <si>
    <t>Cievny katéter pre transluminálne použitie v periférnej vaskulátúre</t>
  </si>
  <si>
    <t>Oklúzny katéter</t>
  </si>
  <si>
    <t>Položka č. 2 - Arteriálny embolektomický cievny katéter s prídavným lumenom</t>
  </si>
  <si>
    <t>Položka č. 3 - Venózny trombektobal</t>
  </si>
  <si>
    <t>Položka č. 4 - Trombektobal pre cievne protézy</t>
  </si>
  <si>
    <t>Položka č. 5 - Cievny katéter pre transluminálne použitie v periférnej vaskulátúre</t>
  </si>
  <si>
    <t>Položka č. 6 - Oklúzny katéter</t>
  </si>
  <si>
    <t>povinné údaje vyplní uchádzač</t>
  </si>
  <si>
    <t>latexový povrch balóna,</t>
  </si>
  <si>
    <t>požaduje sa dostatočná flexibilita bez možnosti zalamovania a pevnosť katétra,</t>
  </si>
  <si>
    <t>1.1</t>
  </si>
  <si>
    <t>1.2</t>
  </si>
  <si>
    <t>1.3</t>
  </si>
  <si>
    <t>súčasťou je intraluminálny mandrén pre zavádzanie cez starší tromembolický uzáver,</t>
  </si>
  <si>
    <t>1.4</t>
  </si>
  <si>
    <t>pevné trubicové balenie,</t>
  </si>
  <si>
    <t>1.5</t>
  </si>
  <si>
    <t>požadované rozmery arteriálneho embolektomického katétra:</t>
  </si>
  <si>
    <t>1.5.1</t>
  </si>
  <si>
    <t>typ 1:</t>
  </si>
  <si>
    <t>- veľkosť: 2F</t>
  </si>
  <si>
    <t>- dĺžka: 60 cm</t>
  </si>
  <si>
    <t>1.5.2</t>
  </si>
  <si>
    <t>typ 2:</t>
  </si>
  <si>
    <t>- veľkosť: 3F</t>
  </si>
  <si>
    <t>- dĺžka: 40 cm</t>
  </si>
  <si>
    <t>1.5.3</t>
  </si>
  <si>
    <t>typ 3:</t>
  </si>
  <si>
    <t>- dĺžka: 80 cm</t>
  </si>
  <si>
    <t>1.5.4</t>
  </si>
  <si>
    <t>typ 4:</t>
  </si>
  <si>
    <t>- veľkosť: 4F</t>
  </si>
  <si>
    <t>1.5.5</t>
  </si>
  <si>
    <t>typ 5:</t>
  </si>
  <si>
    <t>1.5.6</t>
  </si>
  <si>
    <t>typ 6:</t>
  </si>
  <si>
    <t>- veľkosť: 5F</t>
  </si>
  <si>
    <t>1.5.7</t>
  </si>
  <si>
    <t>typ 7:</t>
  </si>
  <si>
    <t>- veľkosť: 6F</t>
  </si>
  <si>
    <t>1.5.8</t>
  </si>
  <si>
    <t>typ 8:</t>
  </si>
  <si>
    <t>- veľkosť: 7F</t>
  </si>
  <si>
    <t>1.6</t>
  </si>
  <si>
    <t>slúži na angiografické kontroly, preplach ciev a protéz, na aplikáciu trombolytika,</t>
  </si>
  <si>
    <t>poloha kontrolovaná RTG,</t>
  </si>
  <si>
    <t>požadované rozmery arteriálneho embolektomického cievneho katétra s prídavným lumenom:</t>
  </si>
  <si>
    <t>2.3.1</t>
  </si>
  <si>
    <t>2.3.2</t>
  </si>
  <si>
    <t>2.3.3</t>
  </si>
  <si>
    <t>veľkosť: 3F</t>
  </si>
  <si>
    <t>- dĺžka: 120 cm</t>
  </si>
  <si>
    <t>2.3.4</t>
  </si>
  <si>
    <t>2.3.5</t>
  </si>
  <si>
    <t>2.3.6</t>
  </si>
  <si>
    <t>- veľkosť: 5,5F</t>
  </si>
  <si>
    <t>2.3.7</t>
  </si>
  <si>
    <t>2.3.8</t>
  </si>
  <si>
    <t>2.3.9</t>
  </si>
  <si>
    <t>typ 9:</t>
  </si>
  <si>
    <t>2.3.10</t>
  </si>
  <si>
    <t>typ 10:</t>
  </si>
  <si>
    <t>obsahuje mäkkú špičku umožňujúcu prienik cez chlopňový systém,</t>
  </si>
  <si>
    <t>požadované rozmery venózneho trombektovalu:</t>
  </si>
  <si>
    <t>- diameter balóna: 12 mm</t>
  </si>
  <si>
    <t>3.2.2</t>
  </si>
  <si>
    <t>- veľkosť: 8F</t>
  </si>
  <si>
    <t>- diameter balóna: 13 mm</t>
  </si>
  <si>
    <t>3.2.3</t>
  </si>
  <si>
    <t>- veľkosť: 10F</t>
  </si>
  <si>
    <t>- diameter balóna: 19 mm</t>
  </si>
  <si>
    <t>4.1</t>
  </si>
  <si>
    <t>pružná kovová špička bez rizika zalomenia,</t>
  </si>
  <si>
    <t>4.2</t>
  </si>
  <si>
    <t>bez rizika poškodenia protézy,</t>
  </si>
  <si>
    <t>4.3</t>
  </si>
  <si>
    <t>požadované rozmery trombektobalu pre cievne protézy:</t>
  </si>
  <si>
    <t>4.3.1</t>
  </si>
  <si>
    <t>- dĺžka: 50 cm</t>
  </si>
  <si>
    <t>4.3.2</t>
  </si>
  <si>
    <t>5.1</t>
  </si>
  <si>
    <t>kovová špirála s latexovým krytím,</t>
  </si>
  <si>
    <t>5.2</t>
  </si>
  <si>
    <t>požadované rozmery cievného katétra pre transluminálne použitie v periférnej vaskulatúre:</t>
  </si>
  <si>
    <t>5.2.1</t>
  </si>
  <si>
    <t>- diameter špirály: 6 mm</t>
  </si>
  <si>
    <t>5.2.2</t>
  </si>
  <si>
    <t>- diameter špirály: 8 mm</t>
  </si>
  <si>
    <t>5.2.3</t>
  </si>
  <si>
    <t>- diameter špirály: 10 mm</t>
  </si>
  <si>
    <t>6.1</t>
  </si>
  <si>
    <t>slúži na uzáver ciev rozličného kalibru vrátane aorty,</t>
  </si>
  <si>
    <t>6.2</t>
  </si>
  <si>
    <t>požadované rozmery oklúzneho cievneho katétra:</t>
  </si>
  <si>
    <t>6.2.1</t>
  </si>
  <si>
    <t>- diameter balóna: 5 mm</t>
  </si>
  <si>
    <t>6.2.2</t>
  </si>
  <si>
    <t>- diameter balóna: 9 mm</t>
  </si>
  <si>
    <t>6.2.3</t>
  </si>
  <si>
    <t>- diameter balóna: 11 mm</t>
  </si>
  <si>
    <t>6.2.4</t>
  </si>
  <si>
    <t>- diameter balóna: 28 mm, 45 mm</t>
  </si>
  <si>
    <t xml:space="preserve"> </t>
  </si>
  <si>
    <t>Položka č. 5 - Cievny katéter pre transluminálne použitie v periférnej vaskulatúre</t>
  </si>
  <si>
    <t>3.2.1</t>
  </si>
  <si>
    <t>požaduje sa, pre všetky uvedené typy arteriálnych embolektomických cievnych katétrov diameter balóna: 
4-14 mm.</t>
  </si>
  <si>
    <t>požaduje sa, pre všetky uvedené typy arteriálnych embolektomických katétrov s prídavným lumenom diameter balóna: 4 - 14 mm.</t>
  </si>
  <si>
    <r>
      <t xml:space="preserve">Predpokladané množstvo MJ 
</t>
    </r>
    <r>
      <rPr>
        <sz val="11"/>
        <rFont val="Times New Roman"/>
        <family val="1"/>
        <charset val="238"/>
      </rPr>
      <t>(na obdobie 12 mes.)</t>
    </r>
    <r>
      <rPr>
        <b/>
        <sz val="11"/>
        <rFont val="Times New Roman"/>
        <family val="1"/>
        <charset val="238"/>
      </rPr>
      <t xml:space="preserve">
</t>
    </r>
  </si>
  <si>
    <t>SPOLU</t>
  </si>
  <si>
    <t>Predpokladané množstvo na zmluvné obdobie 
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</si>
</sst>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indexed="64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31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2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left" vertical="center" wrapText="1"/>
      <protection locked="0"/>
    </xf>
    <xf numFmtId="49" fontId="13" fillId="0" borderId="17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33" xfId="0" applyNumberFormat="1" applyFont="1" applyBorder="1" applyAlignment="1" applyProtection="1">
      <alignment horizontal="left" vertical="center" wrapText="1"/>
      <protection locked="0"/>
    </xf>
    <xf numFmtId="49" fontId="13" fillId="0" borderId="3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center" vertical="center" wrapText="1"/>
      <protection locked="0"/>
    </xf>
    <xf numFmtId="49" fontId="13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18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53" xfId="0" applyNumberFormat="1" applyFont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3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3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65" xfId="0" applyFont="1" applyFill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 wrapText="1"/>
      <protection locked="0"/>
    </xf>
    <xf numFmtId="0" fontId="17" fillId="2" borderId="67" xfId="0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168" fontId="1" fillId="0" borderId="6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70" xfId="0" applyFont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 applyProtection="1">
      <alignment horizontal="left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3" fontId="6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left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74" xfId="0" applyNumberFormat="1" applyFont="1" applyBorder="1" applyAlignment="1" applyProtection="1">
      <alignment horizontal="center" vertical="center" wrapText="1"/>
      <protection locked="0"/>
    </xf>
    <xf numFmtId="168" fontId="1" fillId="0" borderId="39" xfId="0" applyNumberFormat="1" applyFont="1" applyBorder="1" applyAlignment="1" applyProtection="1">
      <alignment horizontal="right" vertical="center" wrapText="1"/>
      <protection locked="0"/>
    </xf>
    <xf numFmtId="168" fontId="1" fillId="0" borderId="75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39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76" xfId="0" applyNumberFormat="1" applyFont="1" applyFill="1" applyBorder="1" applyAlignment="1" applyProtection="1">
      <alignment horizontal="right" vertical="center" wrapText="1"/>
      <protection locked="0"/>
    </xf>
    <xf numFmtId="168" fontId="2" fillId="3" borderId="77" xfId="0" applyNumberFormat="1" applyFont="1" applyFill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80" xfId="0" applyFont="1" applyBorder="1" applyAlignment="1" applyProtection="1">
      <alignment horizontal="center" vertical="center" wrapText="1"/>
      <protection locked="0"/>
    </xf>
    <xf numFmtId="0" fontId="13" fillId="0" borderId="81" xfId="0" applyFont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2" xfId="0" applyFont="1" applyFill="1" applyBorder="1" applyAlignment="1" applyProtection="1">
      <alignment horizontal="center" vertical="center" wrapText="1"/>
      <protection locked="0"/>
    </xf>
    <xf numFmtId="0" fontId="18" fillId="2" borderId="83" xfId="0" applyFont="1" applyFill="1" applyBorder="1" applyAlignment="1" applyProtection="1">
      <alignment horizontal="center" vertical="center" wrapText="1"/>
      <protection locked="0"/>
    </xf>
    <xf numFmtId="0" fontId="18" fillId="2" borderId="84" xfId="0" applyFont="1" applyFill="1" applyBorder="1" applyAlignment="1" applyProtection="1">
      <alignment horizontal="center" vertical="center" wrapText="1"/>
      <protection locked="0"/>
    </xf>
    <xf numFmtId="0" fontId="18" fillId="2" borderId="85" xfId="0" applyFont="1" applyFill="1" applyBorder="1" applyAlignment="1" applyProtection="1">
      <alignment horizontal="center" vertical="center" wrapText="1"/>
      <protection locked="0"/>
    </xf>
    <xf numFmtId="0" fontId="18" fillId="2" borderId="86" xfId="0" applyFont="1" applyFill="1" applyBorder="1" applyAlignment="1" applyProtection="1">
      <alignment horizontal="center" vertical="center" wrapText="1"/>
      <protection locked="0"/>
    </xf>
    <xf numFmtId="0" fontId="18" fillId="2" borderId="87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167" fontId="13" fillId="0" borderId="88" xfId="0" applyNumberFormat="1" applyFont="1" applyBorder="1" applyAlignment="1" applyProtection="1">
      <alignment horizontal="right" vertical="center" wrapText="1"/>
      <protection locked="0"/>
    </xf>
    <xf numFmtId="9" fontId="13" fillId="0" borderId="89" xfId="0" applyNumberFormat="1" applyFont="1" applyBorder="1" applyAlignment="1" applyProtection="1">
      <alignment horizontal="center" vertical="center" wrapText="1"/>
      <protection locked="0"/>
    </xf>
    <xf numFmtId="167" fontId="13" fillId="0" borderId="90" xfId="0" applyNumberFormat="1" applyFont="1" applyBorder="1" applyAlignment="1" applyProtection="1">
      <alignment horizontal="right" vertical="center" wrapText="1"/>
      <protection locked="0"/>
    </xf>
    <xf numFmtId="49" fontId="13" fillId="0" borderId="58" xfId="0" applyNumberFormat="1" applyFont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167" fontId="13" fillId="0" borderId="31" xfId="0" applyNumberFormat="1" applyFont="1" applyBorder="1" applyAlignment="1" applyProtection="1">
      <alignment horizontal="right" vertical="center" wrapText="1"/>
      <protection locked="0"/>
    </xf>
    <xf numFmtId="9" fontId="13" fillId="0" borderId="91" xfId="0" applyNumberFormat="1" applyFont="1" applyBorder="1" applyAlignment="1" applyProtection="1">
      <alignment horizontal="center" vertical="center" wrapText="1"/>
      <protection locked="0"/>
    </xf>
    <xf numFmtId="167" fontId="13" fillId="0" borderId="58" xfId="0" applyNumberFormat="1" applyFont="1" applyBorder="1" applyAlignment="1" applyProtection="1">
      <alignment horizontal="right" vertical="center" wrapText="1"/>
      <protection locked="0"/>
    </xf>
    <xf numFmtId="49" fontId="13" fillId="0" borderId="55" xfId="0" applyNumberFormat="1" applyFont="1" applyBorder="1" applyAlignment="1" applyProtection="1">
      <alignment horizontal="center" vertical="center" wrapText="1"/>
      <protection locked="0"/>
    </xf>
    <xf numFmtId="49" fontId="13" fillId="0" borderId="34" xfId="0" applyNumberFormat="1" applyFont="1" applyBorder="1" applyAlignment="1" applyProtection="1">
      <alignment horizontal="center" vertical="center" wrapText="1"/>
      <protection locked="0"/>
    </xf>
    <xf numFmtId="167" fontId="13" fillId="0" borderId="35" xfId="0" applyNumberFormat="1" applyFont="1" applyBorder="1" applyAlignment="1" applyProtection="1">
      <alignment horizontal="right" vertical="center" wrapText="1"/>
      <protection locked="0"/>
    </xf>
    <xf numFmtId="9" fontId="13" fillId="0" borderId="92" xfId="0" applyNumberFormat="1" applyFont="1" applyBorder="1" applyAlignment="1" applyProtection="1">
      <alignment horizontal="center" vertical="center" wrapText="1"/>
      <protection locked="0"/>
    </xf>
    <xf numFmtId="167" fontId="13" fillId="0" borderId="55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82" xfId="0" applyFont="1" applyFill="1" applyBorder="1" applyAlignment="1" applyProtection="1">
      <alignment horizontal="center" vertical="center" wrapText="1"/>
      <protection locked="0"/>
    </xf>
    <xf numFmtId="0" fontId="19" fillId="2" borderId="83" xfId="0" applyFont="1" applyFill="1" applyBorder="1" applyAlignment="1" applyProtection="1">
      <alignment horizontal="center" vertical="center" wrapText="1"/>
      <protection locked="0"/>
    </xf>
    <xf numFmtId="0" fontId="19" fillId="2" borderId="84" xfId="0" applyFont="1" applyFill="1" applyBorder="1" applyAlignment="1" applyProtection="1">
      <alignment horizontal="center" vertical="center" wrapText="1"/>
      <protection locked="0"/>
    </xf>
    <xf numFmtId="0" fontId="19" fillId="2" borderId="85" xfId="0" applyFont="1" applyFill="1" applyBorder="1" applyAlignment="1" applyProtection="1">
      <alignment horizontal="center" vertical="center" wrapText="1"/>
      <protection locked="0"/>
    </xf>
    <xf numFmtId="0" fontId="19" fillId="2" borderId="86" xfId="0" applyFont="1" applyFill="1" applyBorder="1" applyAlignment="1" applyProtection="1">
      <alignment horizontal="center" vertical="center" wrapText="1"/>
      <protection locked="0"/>
    </xf>
    <xf numFmtId="0" fontId="19" fillId="2" borderId="87" xfId="0" applyFont="1" applyFill="1" applyBorder="1" applyAlignment="1" applyProtection="1">
      <alignment horizontal="center" vertical="center" wrapText="1"/>
      <protection locked="0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" fillId="0" borderId="99" xfId="0" applyNumberFormat="1" applyFont="1" applyBorder="1" applyAlignment="1" applyProtection="1">
      <alignment horizontal="center" vertical="center" wrapText="1"/>
      <protection locked="0"/>
    </xf>
    <xf numFmtId="49" fontId="1" fillId="0" borderId="100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6" fillId="0" borderId="103" xfId="0" applyNumberFormat="1" applyFont="1" applyBorder="1" applyAlignment="1">
      <alignment horizontal="center" vertical="center" wrapText="1"/>
    </xf>
    <xf numFmtId="0" fontId="1" fillId="0" borderId="104" xfId="0" applyNumberFormat="1" applyFont="1" applyBorder="1" applyAlignment="1" applyProtection="1">
      <alignment horizontal="center" vertical="center" wrapText="1"/>
      <protection locked="0"/>
    </xf>
    <xf numFmtId="49" fontId="6" fillId="0" borderId="103" xfId="0" applyNumberFormat="1" applyFont="1" applyBorder="1" applyAlignment="1">
      <alignment horizontal="right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right" vertical="center" wrapText="1"/>
    </xf>
    <xf numFmtId="49" fontId="6" fillId="0" borderId="32" xfId="0" applyNumberFormat="1" applyFont="1" applyBorder="1" applyAlignment="1">
      <alignment horizontal="right" vertical="center" wrapText="1"/>
    </xf>
    <xf numFmtId="49" fontId="6" fillId="0" borderId="107" xfId="0" applyNumberFormat="1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65" xfId="0" applyNumberFormat="1" applyFont="1" applyBorder="1" applyAlignment="1" applyProtection="1">
      <alignment horizontal="center" vertical="center" wrapText="1"/>
      <protection locked="0"/>
    </xf>
    <xf numFmtId="49" fontId="1" fillId="0" borderId="111" xfId="0" applyNumberFormat="1" applyFont="1" applyBorder="1" applyAlignment="1">
      <alignment horizontal="center" vertical="center" wrapText="1"/>
    </xf>
    <xf numFmtId="49" fontId="6" fillId="0" borderId="112" xfId="0" applyNumberFormat="1" applyFont="1" applyBorder="1" applyAlignment="1">
      <alignment horizontal="right" vertical="center" wrapText="1"/>
    </xf>
    <xf numFmtId="49" fontId="6" fillId="0" borderId="113" xfId="0" applyNumberFormat="1" applyFont="1" applyBorder="1" applyAlignment="1">
      <alignment horizontal="center" vertical="center" wrapText="1"/>
    </xf>
    <xf numFmtId="49" fontId="1" fillId="0" borderId="114" xfId="0" applyNumberFormat="1" applyFont="1" applyBorder="1" applyAlignment="1">
      <alignment horizontal="center" vertical="center" wrapText="1"/>
    </xf>
    <xf numFmtId="49" fontId="6" fillId="0" borderId="103" xfId="0" applyNumberFormat="1" applyFont="1" applyBorder="1" applyAlignment="1">
      <alignment horizontal="left" vertical="center" wrapText="1"/>
    </xf>
    <xf numFmtId="49" fontId="6" fillId="0" borderId="107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6" fillId="0" borderId="112" xfId="0" applyNumberFormat="1" applyFont="1" applyBorder="1" applyAlignment="1">
      <alignment horizontal="left" vertical="center" wrapText="1"/>
    </xf>
    <xf numFmtId="49" fontId="6" fillId="0" borderId="110" xfId="0" applyNumberFormat="1" applyFont="1" applyBorder="1" applyAlignment="1">
      <alignment horizontal="left" vertical="center" wrapText="1"/>
    </xf>
    <xf numFmtId="49" fontId="6" fillId="0" borderId="105" xfId="0" applyNumberFormat="1" applyFont="1" applyBorder="1" applyAlignment="1">
      <alignment horizontal="left" vertical="center" wrapText="1"/>
    </xf>
    <xf numFmtId="49" fontId="15" fillId="4" borderId="115" xfId="0" applyNumberFormat="1" applyFont="1" applyFill="1" applyBorder="1" applyAlignment="1">
      <alignment horizontal="center" vertical="top" wrapText="1"/>
    </xf>
    <xf numFmtId="49" fontId="15" fillId="4" borderId="10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18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49" fontId="21" fillId="3" borderId="0" xfId="0" applyNumberFormat="1" applyFont="1" applyFill="1" applyBorder="1" applyAlignment="1">
      <alignment horizontal="left" vertical="center"/>
    </xf>
    <xf numFmtId="49" fontId="9" fillId="2" borderId="50" xfId="0" applyNumberFormat="1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horizontal="left" vertical="center"/>
    </xf>
    <xf numFmtId="49" fontId="9" fillId="2" borderId="51" xfId="0" applyNumberFormat="1" applyFont="1" applyFill="1" applyBorder="1" applyAlignment="1">
      <alignment horizontal="left" vertical="center"/>
    </xf>
    <xf numFmtId="49" fontId="9" fillId="2" borderId="66" xfId="0" applyNumberFormat="1" applyFont="1" applyFill="1" applyBorder="1" applyAlignment="1">
      <alignment horizontal="left" vertical="center"/>
    </xf>
    <xf numFmtId="49" fontId="9" fillId="2" borderId="96" xfId="0" applyNumberFormat="1" applyFont="1" applyFill="1" applyBorder="1" applyAlignment="1">
      <alignment horizontal="left" vertical="center"/>
    </xf>
    <xf numFmtId="49" fontId="9" fillId="2" borderId="109" xfId="0" applyNumberFormat="1" applyFont="1" applyFill="1" applyBorder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center" wrapText="1"/>
    </xf>
    <xf numFmtId="0" fontId="1" fillId="0" borderId="93" xfId="0" applyFont="1" applyFill="1" applyBorder="1" applyAlignment="1">
      <alignment horizontal="left" vertical="center" wrapText="1"/>
    </xf>
    <xf numFmtId="0" fontId="1" fillId="0" borderId="94" xfId="0" applyFont="1" applyFill="1" applyBorder="1" applyAlignment="1">
      <alignment horizontal="left" vertical="center" wrapText="1"/>
    </xf>
    <xf numFmtId="0" fontId="1" fillId="0" borderId="95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0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1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57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" fillId="0" borderId="58" xfId="0" applyNumberFormat="1" applyFont="1" applyFill="1" applyBorder="1" applyAlignment="1">
      <alignment horizontal="left" vertical="center" wrapText="1"/>
    </xf>
    <xf numFmtId="0" fontId="15" fillId="4" borderId="60" xfId="0" applyFont="1" applyFill="1" applyBorder="1" applyAlignment="1">
      <alignment horizontal="center" vertical="top" wrapText="1"/>
    </xf>
    <xf numFmtId="0" fontId="15" fillId="4" borderId="116" xfId="0" applyFont="1" applyFill="1" applyBorder="1" applyAlignment="1">
      <alignment horizontal="center" vertical="top" wrapText="1"/>
    </xf>
    <xf numFmtId="49" fontId="9" fillId="2" borderId="102" xfId="0" applyNumberFormat="1" applyFont="1" applyFill="1" applyBorder="1" applyAlignment="1">
      <alignment horizontal="left" vertical="center"/>
    </xf>
    <xf numFmtId="49" fontId="9" fillId="2" borderId="98" xfId="0" applyNumberFormat="1" applyFont="1" applyFill="1" applyBorder="1" applyAlignment="1">
      <alignment horizontal="left" vertical="center"/>
    </xf>
    <xf numFmtId="49" fontId="9" fillId="2" borderId="38" xfId="0" applyNumberFormat="1" applyFont="1" applyFill="1" applyBorder="1" applyAlignment="1">
      <alignment horizontal="left" vertical="center"/>
    </xf>
    <xf numFmtId="49" fontId="1" fillId="0" borderId="54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2" fillId="4" borderId="36" xfId="0" applyNumberFormat="1" applyFont="1" applyFill="1" applyBorder="1" applyAlignment="1">
      <alignment horizontal="left" vertical="top" wrapText="1"/>
    </xf>
    <xf numFmtId="49" fontId="2" fillId="4" borderId="26" xfId="0" applyNumberFormat="1" applyFont="1" applyFill="1" applyBorder="1" applyAlignment="1">
      <alignment horizontal="left" vertical="top" wrapText="1"/>
    </xf>
    <xf numFmtId="49" fontId="2" fillId="4" borderId="78" xfId="0" applyNumberFormat="1" applyFont="1" applyFill="1" applyBorder="1" applyAlignment="1">
      <alignment horizontal="left" vertical="top" wrapText="1"/>
    </xf>
    <xf numFmtId="49" fontId="2" fillId="4" borderId="37" xfId="0" applyNumberFormat="1" applyFont="1" applyFill="1" applyBorder="1" applyAlignment="1">
      <alignment horizontal="left" vertical="top" wrapText="1"/>
    </xf>
    <xf numFmtId="49" fontId="2" fillId="4" borderId="39" xfId="0" applyNumberFormat="1" applyFont="1" applyFill="1" applyBorder="1" applyAlignment="1">
      <alignment horizontal="left" vertical="top" wrapText="1"/>
    </xf>
    <xf numFmtId="49" fontId="2" fillId="4" borderId="97" xfId="0" applyNumberFormat="1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9" fillId="2" borderId="27" xfId="0" applyNumberFormat="1" applyFont="1" applyFill="1" applyBorder="1" applyAlignment="1" applyProtection="1">
      <alignment horizontal="center" vertical="top" wrapText="1"/>
      <protection locked="0"/>
    </xf>
    <xf numFmtId="3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59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5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" fillId="2" borderId="63" xfId="0" applyFont="1" applyFill="1" applyBorder="1" applyAlignment="1" applyProtection="1">
      <alignment horizontal="center" vertical="top" wrapText="1"/>
      <protection locked="0"/>
    </xf>
    <xf numFmtId="0" fontId="2" fillId="2" borderId="64" xfId="0" applyFont="1" applyFill="1" applyBorder="1" applyAlignment="1" applyProtection="1">
      <alignment horizontal="center" vertical="top" wrapText="1"/>
      <protection locked="0"/>
    </xf>
    <xf numFmtId="0" fontId="2" fillId="2" borderId="60" xfId="0" applyFont="1" applyFill="1" applyBorder="1" applyAlignment="1" applyProtection="1">
      <alignment horizontal="center" vertical="top" wrapText="1"/>
      <protection locked="0"/>
    </xf>
    <xf numFmtId="0" fontId="2" fillId="2" borderId="61" xfId="0" applyFont="1" applyFill="1" applyBorder="1" applyAlignment="1" applyProtection="1">
      <alignment horizontal="center" vertical="top" wrapText="1"/>
      <protection locked="0"/>
    </xf>
    <xf numFmtId="0" fontId="2" fillId="2" borderId="6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5" fillId="0" borderId="26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41" xfId="0" applyNumberFormat="1" applyFont="1" applyBorder="1" applyAlignment="1" applyProtection="1">
      <alignment horizontal="center" vertical="top" wrapText="1"/>
      <protection locked="0"/>
    </xf>
    <xf numFmtId="0" fontId="15" fillId="0" borderId="42" xfId="0" applyFont="1" applyFill="1" applyBorder="1" applyAlignment="1" applyProtection="1">
      <alignment horizontal="center" vertical="top" wrapText="1"/>
      <protection locked="0"/>
    </xf>
    <xf numFmtId="0" fontId="15" fillId="0" borderId="43" xfId="0" applyFont="1" applyFill="1" applyBorder="1" applyAlignment="1" applyProtection="1">
      <alignment horizontal="center" vertical="top" wrapText="1"/>
      <protection locked="0"/>
    </xf>
    <xf numFmtId="3" fontId="13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5" fillId="0" borderId="25" xfId="0" applyFont="1" applyBorder="1" applyAlignment="1" applyProtection="1">
      <alignment horizontal="center" vertical="top" wrapText="1"/>
      <protection locked="0"/>
    </xf>
    <xf numFmtId="0" fontId="15" fillId="0" borderId="28" xfId="0" applyFont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78" xfId="0" applyFont="1" applyBorder="1" applyAlignment="1" applyProtection="1">
      <alignment horizontal="center" vertical="top" wrapText="1"/>
      <protection locked="0"/>
    </xf>
    <xf numFmtId="0" fontId="15" fillId="0" borderId="79" xfId="0" applyFont="1" applyBorder="1" applyAlignment="1" applyProtection="1">
      <alignment horizontal="center" vertical="top" wrapText="1"/>
      <protection locked="0"/>
    </xf>
    <xf numFmtId="0" fontId="15" fillId="0" borderId="27" xfId="0" applyFont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3" borderId="0" xfId="2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19\02.%20Oddelenie%20VO\01.%20Prebiehaj&#250;ce\04.%20Alenka\2019_011_Kompletn&#225;%20&#353;k&#225;la%20embolektomick&#253;ch,%20trombektomick&#253;ch%20a%20okl&#250;znych%20kat&#233;trov\03.%20V&#253;zva%20bez%20predlo&#382;enia%20ponuky%20VZOR\Pr&#237;lohy%20&#269;.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"/>
    </sheetNames>
    <sheetDataSet>
      <sheetData sheetId="0" refreshError="1">
        <row r="2">
          <cell r="A2" t="str">
            <v>Kompletná škála embolektomických, trombektomických a oklúznych katétrov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zoomScale="80" zoomScaleNormal="80" workbookViewId="0">
      <selection activeCell="G16" sqref="G16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12" t="s">
        <v>11</v>
      </c>
      <c r="B1" s="212"/>
    </row>
    <row r="2" spans="1:10" x14ac:dyDescent="0.25">
      <c r="A2" s="213" t="s">
        <v>78</v>
      </c>
      <c r="B2" s="213"/>
      <c r="C2" s="213"/>
      <c r="D2" s="213"/>
    </row>
    <row r="3" spans="1:10" ht="24.95" customHeight="1" x14ac:dyDescent="0.25">
      <c r="A3" s="206"/>
      <c r="B3" s="206"/>
      <c r="C3" s="206"/>
    </row>
    <row r="4" spans="1:10" ht="36" customHeight="1" x14ac:dyDescent="0.3">
      <c r="A4" s="207" t="s">
        <v>34</v>
      </c>
      <c r="B4" s="208"/>
      <c r="C4" s="208"/>
      <c r="D4" s="208"/>
      <c r="E4" s="2"/>
      <c r="F4" s="2"/>
      <c r="G4" s="2"/>
      <c r="H4" s="2"/>
      <c r="I4" s="2"/>
      <c r="J4" s="2"/>
    </row>
    <row r="6" spans="1:10" x14ac:dyDescent="0.25">
      <c r="A6" s="199" t="s">
        <v>0</v>
      </c>
      <c r="B6" s="199"/>
      <c r="C6" s="209"/>
      <c r="D6" s="209"/>
      <c r="F6" s="16"/>
    </row>
    <row r="7" spans="1:10" x14ac:dyDescent="0.25">
      <c r="A7" s="199" t="s">
        <v>1</v>
      </c>
      <c r="B7" s="199"/>
      <c r="C7" s="204"/>
      <c r="D7" s="204"/>
    </row>
    <row r="8" spans="1:10" x14ac:dyDescent="0.25">
      <c r="A8" s="199" t="s">
        <v>2</v>
      </c>
      <c r="B8" s="199"/>
      <c r="C8" s="204"/>
      <c r="D8" s="204"/>
    </row>
    <row r="9" spans="1:10" x14ac:dyDescent="0.25">
      <c r="A9" s="199" t="s">
        <v>3</v>
      </c>
      <c r="B9" s="199"/>
      <c r="C9" s="204"/>
      <c r="D9" s="204"/>
    </row>
    <row r="10" spans="1:10" x14ac:dyDescent="0.25">
      <c r="A10" s="3"/>
      <c r="B10" s="3"/>
      <c r="C10" s="3"/>
    </row>
    <row r="11" spans="1:10" x14ac:dyDescent="0.25">
      <c r="A11" s="211" t="s">
        <v>47</v>
      </c>
      <c r="B11" s="211"/>
      <c r="C11" s="211"/>
      <c r="D11" s="5"/>
      <c r="E11" s="5"/>
      <c r="F11" s="5"/>
      <c r="G11" s="5"/>
      <c r="H11" s="5"/>
      <c r="I11" s="5"/>
      <c r="J11" s="5"/>
    </row>
    <row r="12" spans="1:10" x14ac:dyDescent="0.25">
      <c r="A12" s="199" t="s">
        <v>4</v>
      </c>
      <c r="B12" s="199"/>
      <c r="C12" s="202"/>
      <c r="D12" s="202"/>
    </row>
    <row r="13" spans="1:10" x14ac:dyDescent="0.25">
      <c r="A13" s="199" t="s">
        <v>18</v>
      </c>
      <c r="B13" s="199"/>
      <c r="C13" s="201"/>
      <c r="D13" s="201"/>
    </row>
    <row r="14" spans="1:10" x14ac:dyDescent="0.25">
      <c r="A14" s="199" t="s">
        <v>5</v>
      </c>
      <c r="B14" s="199"/>
      <c r="C14" s="201"/>
      <c r="D14" s="201"/>
    </row>
    <row r="15" spans="1:10" x14ac:dyDescent="0.25">
      <c r="A15" s="199" t="s">
        <v>6</v>
      </c>
      <c r="B15" s="199"/>
      <c r="C15" s="200"/>
      <c r="D15" s="201"/>
    </row>
    <row r="17" spans="1:10" ht="14.25" customHeight="1" x14ac:dyDescent="0.25">
      <c r="A17" s="211" t="s">
        <v>48</v>
      </c>
      <c r="B17" s="211"/>
      <c r="C17" s="211"/>
      <c r="D17" s="5"/>
      <c r="E17" s="5"/>
      <c r="F17" s="5"/>
      <c r="G17" s="5"/>
      <c r="H17" s="5"/>
      <c r="I17" s="5"/>
      <c r="J17" s="5"/>
    </row>
    <row r="18" spans="1:10" x14ac:dyDescent="0.25">
      <c r="A18" s="199" t="s">
        <v>4</v>
      </c>
      <c r="B18" s="199"/>
      <c r="C18" s="202"/>
      <c r="D18" s="202"/>
    </row>
    <row r="19" spans="1:10" x14ac:dyDescent="0.25">
      <c r="A19" s="199" t="s">
        <v>18</v>
      </c>
      <c r="B19" s="199"/>
      <c r="C19" s="201"/>
      <c r="D19" s="201"/>
    </row>
    <row r="20" spans="1:10" x14ac:dyDescent="0.25">
      <c r="A20" s="199" t="s">
        <v>5</v>
      </c>
      <c r="B20" s="199"/>
      <c r="C20" s="201"/>
      <c r="D20" s="201"/>
    </row>
    <row r="21" spans="1:10" x14ac:dyDescent="0.25">
      <c r="A21" s="199" t="s">
        <v>6</v>
      </c>
      <c r="B21" s="199"/>
      <c r="C21" s="200"/>
      <c r="D21" s="201"/>
    </row>
    <row r="22" spans="1:10" x14ac:dyDescent="0.25">
      <c r="A22" s="3"/>
      <c r="B22" s="3"/>
      <c r="C22" s="3"/>
    </row>
    <row r="23" spans="1:10" ht="24.95" customHeight="1" x14ac:dyDescent="0.25">
      <c r="A23" s="206"/>
      <c r="B23" s="206"/>
      <c r="C23" s="206"/>
    </row>
    <row r="24" spans="1:10" x14ac:dyDescent="0.25">
      <c r="A24" s="1" t="s">
        <v>7</v>
      </c>
      <c r="B24" s="204"/>
      <c r="C24" s="204"/>
    </row>
    <row r="25" spans="1:10" x14ac:dyDescent="0.25">
      <c r="A25" s="4" t="s">
        <v>9</v>
      </c>
      <c r="B25" s="205"/>
      <c r="C25" s="205"/>
    </row>
    <row r="28" spans="1:10" x14ac:dyDescent="0.25">
      <c r="C28" s="86" t="s">
        <v>58</v>
      </c>
      <c r="D28" s="3"/>
    </row>
    <row r="29" spans="1:10" x14ac:dyDescent="0.25">
      <c r="C29" s="86" t="s">
        <v>59</v>
      </c>
      <c r="D29" s="88"/>
    </row>
    <row r="30" spans="1:10" ht="28.5" customHeight="1" x14ac:dyDescent="0.25">
      <c r="D30" s="87"/>
    </row>
    <row r="32" spans="1:10" s="9" customFormat="1" ht="11.25" x14ac:dyDescent="0.2">
      <c r="A32" s="210" t="s">
        <v>10</v>
      </c>
      <c r="B32" s="210"/>
    </row>
    <row r="33" spans="1:5" s="10" customFormat="1" ht="15" customHeight="1" x14ac:dyDescent="0.2">
      <c r="A33" s="13"/>
      <c r="B33" s="203" t="s">
        <v>12</v>
      </c>
      <c r="C33" s="203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52"/>
  <sheetViews>
    <sheetView showGridLines="0" topLeftCell="A28" zoomScale="90" zoomScaleNormal="90" workbookViewId="0">
      <selection activeCell="O145" sqref="O144:O145"/>
    </sheetView>
  </sheetViews>
  <sheetFormatPr defaultRowHeight="15" x14ac:dyDescent="0.25"/>
  <cols>
    <col min="1" max="1" width="7" style="3" customWidth="1"/>
    <col min="2" max="3" width="3.42578125" style="3" customWidth="1"/>
    <col min="4" max="4" width="74.140625" style="3" customWidth="1"/>
    <col min="5" max="5" width="17" style="3" customWidth="1"/>
    <col min="6" max="6" width="23.28515625" style="3" customWidth="1"/>
    <col min="7" max="16384" width="9.140625" style="3"/>
  </cols>
  <sheetData>
    <row r="1" spans="1:10" x14ac:dyDescent="0.25">
      <c r="A1" s="199" t="s">
        <v>11</v>
      </c>
      <c r="B1" s="199"/>
      <c r="C1" s="199"/>
      <c r="D1" s="199"/>
    </row>
    <row r="2" spans="1:10" ht="15" customHeight="1" x14ac:dyDescent="0.25">
      <c r="A2" s="237" t="str">
        <f>'[1]Príloha č. 1'!A2:C2</f>
        <v>Kompletná škála embolektomických, trombektomických a oklúznych katétrov</v>
      </c>
      <c r="B2" s="237"/>
      <c r="C2" s="237"/>
      <c r="D2" s="237"/>
    </row>
    <row r="3" spans="1:10" ht="15" customHeight="1" x14ac:dyDescent="0.25">
      <c r="A3" s="164"/>
      <c r="B3" s="164"/>
      <c r="C3" s="164"/>
      <c r="D3" s="164"/>
    </row>
    <row r="4" spans="1:10" ht="24.75" customHeight="1" x14ac:dyDescent="0.25">
      <c r="A4" s="238"/>
      <c r="B4" s="238"/>
      <c r="C4" s="238"/>
      <c r="D4" s="238"/>
    </row>
    <row r="5" spans="1:10" ht="18.75" customHeight="1" x14ac:dyDescent="0.3">
      <c r="A5" s="217" t="s">
        <v>19</v>
      </c>
      <c r="B5" s="217"/>
      <c r="C5" s="217"/>
      <c r="D5" s="217"/>
      <c r="E5" s="217"/>
      <c r="F5" s="217"/>
      <c r="G5" s="8"/>
      <c r="H5" s="8"/>
      <c r="I5" s="8"/>
      <c r="J5" s="8"/>
    </row>
    <row r="6" spans="1:10" s="7" customFormat="1" ht="22.5" customHeight="1" thickBot="1" x14ac:dyDescent="0.3">
      <c r="A6" s="15"/>
      <c r="B6" s="15"/>
      <c r="C6" s="15"/>
      <c r="D6" s="15"/>
    </row>
    <row r="7" spans="1:10" s="7" customFormat="1" ht="89.25" customHeight="1" x14ac:dyDescent="0.25">
      <c r="A7" s="256" t="s">
        <v>60</v>
      </c>
      <c r="B7" s="257"/>
      <c r="C7" s="257"/>
      <c r="D7" s="258"/>
      <c r="E7" s="248" t="s">
        <v>63</v>
      </c>
      <c r="F7" s="249"/>
    </row>
    <row r="8" spans="1:10" s="7" customFormat="1" ht="27.75" customHeight="1" thickBot="1" x14ac:dyDescent="0.3">
      <c r="A8" s="259"/>
      <c r="B8" s="260"/>
      <c r="C8" s="260"/>
      <c r="D8" s="261"/>
      <c r="E8" s="197" t="s">
        <v>61</v>
      </c>
      <c r="F8" s="198" t="s">
        <v>62</v>
      </c>
    </row>
    <row r="9" spans="1:10" s="6" customFormat="1" ht="24.95" customHeight="1" x14ac:dyDescent="0.25">
      <c r="A9" s="250" t="s">
        <v>79</v>
      </c>
      <c r="B9" s="251"/>
      <c r="C9" s="251"/>
      <c r="D9" s="251"/>
      <c r="E9" s="251"/>
      <c r="F9" s="252"/>
    </row>
    <row r="10" spans="1:10" s="6" customFormat="1" ht="24.95" customHeight="1" x14ac:dyDescent="0.25">
      <c r="A10" s="191" t="s">
        <v>94</v>
      </c>
      <c r="B10" s="231" t="s">
        <v>92</v>
      </c>
      <c r="C10" s="232"/>
      <c r="D10" s="233"/>
      <c r="E10" s="176"/>
      <c r="F10" s="175"/>
    </row>
    <row r="11" spans="1:10" s="6" customFormat="1" ht="24.95" customHeight="1" x14ac:dyDescent="0.25">
      <c r="A11" s="191" t="s">
        <v>95</v>
      </c>
      <c r="B11" s="234" t="s">
        <v>93</v>
      </c>
      <c r="C11" s="235"/>
      <c r="D11" s="236"/>
      <c r="E11" s="177"/>
      <c r="F11" s="179"/>
    </row>
    <row r="12" spans="1:10" s="6" customFormat="1" ht="24.95" customHeight="1" x14ac:dyDescent="0.25">
      <c r="A12" s="191" t="s">
        <v>96</v>
      </c>
      <c r="B12" s="234" t="s">
        <v>97</v>
      </c>
      <c r="C12" s="235"/>
      <c r="D12" s="236"/>
      <c r="E12" s="177"/>
      <c r="F12" s="179"/>
    </row>
    <row r="13" spans="1:10" s="6" customFormat="1" ht="24.95" customHeight="1" x14ac:dyDescent="0.25">
      <c r="A13" s="191" t="s">
        <v>98</v>
      </c>
      <c r="B13" s="234" t="s">
        <v>99</v>
      </c>
      <c r="C13" s="235"/>
      <c r="D13" s="236"/>
      <c r="E13" s="177"/>
      <c r="F13" s="179"/>
    </row>
    <row r="14" spans="1:10" s="6" customFormat="1" ht="24.95" customHeight="1" x14ac:dyDescent="0.25">
      <c r="A14" s="191" t="s">
        <v>100</v>
      </c>
      <c r="B14" s="234" t="s">
        <v>101</v>
      </c>
      <c r="C14" s="235"/>
      <c r="D14" s="236"/>
      <c r="E14" s="177"/>
      <c r="F14" s="179"/>
    </row>
    <row r="15" spans="1:10" s="6" customFormat="1" ht="24.95" customHeight="1" x14ac:dyDescent="0.25">
      <c r="A15" s="178" t="s">
        <v>102</v>
      </c>
      <c r="B15" s="234" t="s">
        <v>103</v>
      </c>
      <c r="C15" s="235"/>
      <c r="D15" s="236"/>
      <c r="E15" s="177"/>
      <c r="F15" s="179"/>
    </row>
    <row r="16" spans="1:10" s="6" customFormat="1" ht="24.95" customHeight="1" x14ac:dyDescent="0.25">
      <c r="A16" s="178"/>
      <c r="B16" s="234" t="s">
        <v>104</v>
      </c>
      <c r="C16" s="235"/>
      <c r="D16" s="236"/>
      <c r="E16" s="177"/>
      <c r="F16" s="179"/>
    </row>
    <row r="17" spans="1:6" s="6" customFormat="1" ht="24.95" customHeight="1" x14ac:dyDescent="0.25">
      <c r="A17" s="178"/>
      <c r="B17" s="234" t="s">
        <v>105</v>
      </c>
      <c r="C17" s="235"/>
      <c r="D17" s="236"/>
      <c r="E17" s="177"/>
      <c r="F17" s="179"/>
    </row>
    <row r="18" spans="1:6" s="6" customFormat="1" ht="24.95" customHeight="1" x14ac:dyDescent="0.25">
      <c r="A18" s="178" t="s">
        <v>106</v>
      </c>
      <c r="B18" s="234" t="s">
        <v>107</v>
      </c>
      <c r="C18" s="235"/>
      <c r="D18" s="236"/>
      <c r="E18" s="177"/>
      <c r="F18" s="179"/>
    </row>
    <row r="19" spans="1:6" s="6" customFormat="1" ht="24.95" customHeight="1" x14ac:dyDescent="0.25">
      <c r="A19" s="178"/>
      <c r="B19" s="234" t="s">
        <v>108</v>
      </c>
      <c r="C19" s="235"/>
      <c r="D19" s="236"/>
      <c r="E19" s="177"/>
      <c r="F19" s="179"/>
    </row>
    <row r="20" spans="1:6" s="6" customFormat="1" ht="24.95" customHeight="1" x14ac:dyDescent="0.25">
      <c r="A20" s="178"/>
      <c r="B20" s="234" t="s">
        <v>109</v>
      </c>
      <c r="C20" s="235"/>
      <c r="D20" s="236"/>
      <c r="E20" s="177"/>
      <c r="F20" s="179"/>
    </row>
    <row r="21" spans="1:6" s="6" customFormat="1" ht="24.95" customHeight="1" x14ac:dyDescent="0.25">
      <c r="A21" s="178" t="s">
        <v>110</v>
      </c>
      <c r="B21" s="234" t="s">
        <v>111</v>
      </c>
      <c r="C21" s="235"/>
      <c r="D21" s="236"/>
      <c r="E21" s="177"/>
      <c r="F21" s="179"/>
    </row>
    <row r="22" spans="1:6" s="6" customFormat="1" ht="24.95" customHeight="1" x14ac:dyDescent="0.25">
      <c r="A22" s="178"/>
      <c r="B22" s="234" t="s">
        <v>108</v>
      </c>
      <c r="C22" s="235"/>
      <c r="D22" s="236"/>
      <c r="E22" s="177"/>
      <c r="F22" s="179"/>
    </row>
    <row r="23" spans="1:6" s="6" customFormat="1" ht="24.95" customHeight="1" x14ac:dyDescent="0.25">
      <c r="A23" s="178"/>
      <c r="B23" s="234" t="s">
        <v>112</v>
      </c>
      <c r="C23" s="235"/>
      <c r="D23" s="236"/>
      <c r="E23" s="177"/>
      <c r="F23" s="179"/>
    </row>
    <row r="24" spans="1:6" s="6" customFormat="1" ht="24.95" customHeight="1" x14ac:dyDescent="0.25">
      <c r="A24" s="178" t="s">
        <v>113</v>
      </c>
      <c r="B24" s="234" t="s">
        <v>114</v>
      </c>
      <c r="C24" s="235"/>
      <c r="D24" s="236"/>
      <c r="E24" s="177"/>
      <c r="F24" s="179"/>
    </row>
    <row r="25" spans="1:6" s="6" customFormat="1" ht="24.95" customHeight="1" x14ac:dyDescent="0.25">
      <c r="A25" s="178"/>
      <c r="B25" s="234" t="s">
        <v>115</v>
      </c>
      <c r="C25" s="235"/>
      <c r="D25" s="236"/>
      <c r="E25" s="177"/>
      <c r="F25" s="179"/>
    </row>
    <row r="26" spans="1:6" s="6" customFormat="1" ht="24.95" customHeight="1" x14ac:dyDescent="0.25">
      <c r="A26" s="178"/>
      <c r="B26" s="234" t="s">
        <v>109</v>
      </c>
      <c r="C26" s="235"/>
      <c r="D26" s="236"/>
      <c r="E26" s="177"/>
      <c r="F26" s="179"/>
    </row>
    <row r="27" spans="1:6" s="6" customFormat="1" ht="24.95" customHeight="1" x14ac:dyDescent="0.25">
      <c r="A27" s="178" t="s">
        <v>116</v>
      </c>
      <c r="B27" s="234" t="s">
        <v>117</v>
      </c>
      <c r="C27" s="235"/>
      <c r="D27" s="236"/>
      <c r="E27" s="177"/>
      <c r="F27" s="179"/>
    </row>
    <row r="28" spans="1:6" s="6" customFormat="1" ht="24.95" customHeight="1" x14ac:dyDescent="0.25">
      <c r="A28" s="178"/>
      <c r="B28" s="234" t="s">
        <v>115</v>
      </c>
      <c r="C28" s="235"/>
      <c r="D28" s="236"/>
      <c r="E28" s="177" t="s">
        <v>186</v>
      </c>
      <c r="F28" s="179"/>
    </row>
    <row r="29" spans="1:6" s="6" customFormat="1" ht="24.95" customHeight="1" x14ac:dyDescent="0.25">
      <c r="A29" s="178"/>
      <c r="B29" s="234" t="s">
        <v>112</v>
      </c>
      <c r="C29" s="235"/>
      <c r="D29" s="236"/>
      <c r="E29" s="177"/>
      <c r="F29" s="179"/>
    </row>
    <row r="30" spans="1:6" s="6" customFormat="1" ht="24.95" customHeight="1" x14ac:dyDescent="0.25">
      <c r="A30" s="178" t="s">
        <v>118</v>
      </c>
      <c r="B30" s="234" t="s">
        <v>119</v>
      </c>
      <c r="C30" s="235"/>
      <c r="D30" s="236"/>
      <c r="E30" s="177"/>
      <c r="F30" s="179"/>
    </row>
    <row r="31" spans="1:6" s="6" customFormat="1" ht="24.95" customHeight="1" x14ac:dyDescent="0.25">
      <c r="A31" s="178"/>
      <c r="B31" s="234" t="s">
        <v>120</v>
      </c>
      <c r="C31" s="235"/>
      <c r="D31" s="236"/>
      <c r="E31" s="177"/>
      <c r="F31" s="179"/>
    </row>
    <row r="32" spans="1:6" s="6" customFormat="1" ht="24.95" customHeight="1" x14ac:dyDescent="0.25">
      <c r="A32" s="178"/>
      <c r="B32" s="234" t="s">
        <v>112</v>
      </c>
      <c r="C32" s="235"/>
      <c r="D32" s="236"/>
      <c r="E32" s="177"/>
      <c r="F32" s="179"/>
    </row>
    <row r="33" spans="1:6" s="6" customFormat="1" ht="24.95" customHeight="1" x14ac:dyDescent="0.25">
      <c r="A33" s="178" t="s">
        <v>121</v>
      </c>
      <c r="B33" s="234" t="s">
        <v>122</v>
      </c>
      <c r="C33" s="235"/>
      <c r="D33" s="236"/>
      <c r="E33" s="177"/>
      <c r="F33" s="179"/>
    </row>
    <row r="34" spans="1:6" s="6" customFormat="1" ht="24.95" customHeight="1" x14ac:dyDescent="0.25">
      <c r="A34" s="178"/>
      <c r="B34" s="234" t="s">
        <v>123</v>
      </c>
      <c r="C34" s="235"/>
      <c r="D34" s="236"/>
      <c r="E34" s="177"/>
      <c r="F34" s="179"/>
    </row>
    <row r="35" spans="1:6" s="6" customFormat="1" ht="24.95" customHeight="1" x14ac:dyDescent="0.25">
      <c r="A35" s="178"/>
      <c r="B35" s="234" t="s">
        <v>112</v>
      </c>
      <c r="C35" s="235"/>
      <c r="D35" s="236"/>
      <c r="E35" s="177"/>
      <c r="F35" s="179"/>
    </row>
    <row r="36" spans="1:6" s="6" customFormat="1" ht="24.95" customHeight="1" x14ac:dyDescent="0.25">
      <c r="A36" s="178" t="s">
        <v>124</v>
      </c>
      <c r="B36" s="234" t="s">
        <v>125</v>
      </c>
      <c r="C36" s="235"/>
      <c r="D36" s="236"/>
      <c r="E36" s="177"/>
      <c r="F36" s="179"/>
    </row>
    <row r="37" spans="1:6" s="6" customFormat="1" ht="24.95" customHeight="1" x14ac:dyDescent="0.25">
      <c r="A37" s="178"/>
      <c r="B37" s="234" t="s">
        <v>126</v>
      </c>
      <c r="C37" s="235"/>
      <c r="D37" s="236"/>
      <c r="E37" s="177"/>
      <c r="F37" s="179"/>
    </row>
    <row r="38" spans="1:6" s="6" customFormat="1" ht="24.95" customHeight="1" x14ac:dyDescent="0.25">
      <c r="A38" s="178"/>
      <c r="B38" s="234" t="s">
        <v>112</v>
      </c>
      <c r="C38" s="235"/>
      <c r="D38" s="236"/>
      <c r="E38" s="177"/>
      <c r="F38" s="179"/>
    </row>
    <row r="39" spans="1:6" s="6" customFormat="1" ht="48.75" customHeight="1" x14ac:dyDescent="0.25">
      <c r="A39" s="192" t="s">
        <v>127</v>
      </c>
      <c r="B39" s="239" t="s">
        <v>189</v>
      </c>
      <c r="C39" s="240"/>
      <c r="D39" s="241"/>
      <c r="E39" s="185"/>
      <c r="F39" s="186"/>
    </row>
    <row r="40" spans="1:6" s="6" customFormat="1" ht="24.95" customHeight="1" x14ac:dyDescent="0.25">
      <c r="A40" s="219" t="s">
        <v>86</v>
      </c>
      <c r="B40" s="220"/>
      <c r="C40" s="220"/>
      <c r="D40" s="220"/>
      <c r="E40" s="220"/>
      <c r="F40" s="221"/>
    </row>
    <row r="41" spans="1:6" s="6" customFormat="1" ht="24.95" customHeight="1" x14ac:dyDescent="0.25">
      <c r="A41" s="193" t="s">
        <v>67</v>
      </c>
      <c r="B41" s="242" t="s">
        <v>128</v>
      </c>
      <c r="C41" s="243"/>
      <c r="D41" s="244"/>
      <c r="E41" s="187"/>
      <c r="F41" s="97"/>
    </row>
    <row r="42" spans="1:6" s="6" customFormat="1" ht="24.95" customHeight="1" x14ac:dyDescent="0.25">
      <c r="A42" s="191" t="s">
        <v>72</v>
      </c>
      <c r="B42" s="234" t="s">
        <v>129</v>
      </c>
      <c r="C42" s="235"/>
      <c r="D42" s="236"/>
      <c r="E42" s="177"/>
      <c r="F42" s="179"/>
    </row>
    <row r="43" spans="1:6" s="6" customFormat="1" ht="24.95" customHeight="1" x14ac:dyDescent="0.25">
      <c r="A43" s="191" t="s">
        <v>73</v>
      </c>
      <c r="B43" s="234" t="s">
        <v>130</v>
      </c>
      <c r="C43" s="235"/>
      <c r="D43" s="236"/>
      <c r="E43" s="177"/>
      <c r="F43" s="179"/>
    </row>
    <row r="44" spans="1:6" s="6" customFormat="1" ht="24.95" customHeight="1" x14ac:dyDescent="0.25">
      <c r="A44" s="178" t="s">
        <v>131</v>
      </c>
      <c r="B44" s="234" t="s">
        <v>103</v>
      </c>
      <c r="C44" s="235"/>
      <c r="D44" s="236"/>
      <c r="E44" s="177"/>
      <c r="F44" s="179"/>
    </row>
    <row r="45" spans="1:6" s="6" customFormat="1" ht="24.95" customHeight="1" x14ac:dyDescent="0.25">
      <c r="A45" s="178"/>
      <c r="B45" s="234" t="s">
        <v>108</v>
      </c>
      <c r="C45" s="235"/>
      <c r="D45" s="236"/>
      <c r="E45" s="177"/>
      <c r="F45" s="179"/>
    </row>
    <row r="46" spans="1:6" s="6" customFormat="1" ht="24.95" customHeight="1" x14ac:dyDescent="0.25">
      <c r="A46" s="178"/>
      <c r="B46" s="234" t="s">
        <v>109</v>
      </c>
      <c r="C46" s="235"/>
      <c r="D46" s="236"/>
      <c r="E46" s="177"/>
      <c r="F46" s="179"/>
    </row>
    <row r="47" spans="1:6" s="6" customFormat="1" ht="24.95" customHeight="1" x14ac:dyDescent="0.25">
      <c r="A47" s="178" t="s">
        <v>132</v>
      </c>
      <c r="B47" s="234" t="s">
        <v>107</v>
      </c>
      <c r="C47" s="235"/>
      <c r="D47" s="236"/>
      <c r="E47" s="177"/>
      <c r="F47" s="179"/>
    </row>
    <row r="48" spans="1:6" s="6" customFormat="1" ht="24.95" customHeight="1" x14ac:dyDescent="0.25">
      <c r="A48" s="178"/>
      <c r="B48" s="234" t="s">
        <v>108</v>
      </c>
      <c r="C48" s="235"/>
      <c r="D48" s="236"/>
      <c r="E48" s="177"/>
      <c r="F48" s="179"/>
    </row>
    <row r="49" spans="1:6" s="6" customFormat="1" ht="24.95" customHeight="1" x14ac:dyDescent="0.25">
      <c r="A49" s="178"/>
      <c r="B49" s="234" t="s">
        <v>112</v>
      </c>
      <c r="C49" s="235"/>
      <c r="D49" s="236"/>
      <c r="E49" s="177"/>
      <c r="F49" s="179"/>
    </row>
    <row r="50" spans="1:6" s="6" customFormat="1" ht="24.95" customHeight="1" x14ac:dyDescent="0.25">
      <c r="A50" s="178" t="s">
        <v>133</v>
      </c>
      <c r="B50" s="234" t="s">
        <v>111</v>
      </c>
      <c r="C50" s="235"/>
      <c r="D50" s="236"/>
      <c r="E50" s="177"/>
      <c r="F50" s="179"/>
    </row>
    <row r="51" spans="1:6" s="6" customFormat="1" ht="24.95" customHeight="1" x14ac:dyDescent="0.25">
      <c r="A51" s="178"/>
      <c r="B51" s="234" t="s">
        <v>134</v>
      </c>
      <c r="C51" s="235"/>
      <c r="D51" s="236"/>
      <c r="E51" s="177"/>
      <c r="F51" s="179"/>
    </row>
    <row r="52" spans="1:6" s="6" customFormat="1" ht="24.95" customHeight="1" x14ac:dyDescent="0.25">
      <c r="A52" s="178"/>
      <c r="B52" s="234" t="s">
        <v>135</v>
      </c>
      <c r="C52" s="235"/>
      <c r="D52" s="236"/>
      <c r="E52" s="177"/>
      <c r="F52" s="179"/>
    </row>
    <row r="53" spans="1:6" s="6" customFormat="1" ht="24.95" customHeight="1" x14ac:dyDescent="0.25">
      <c r="A53" s="178" t="s">
        <v>136</v>
      </c>
      <c r="B53" s="234" t="s">
        <v>114</v>
      </c>
      <c r="C53" s="235"/>
      <c r="D53" s="236"/>
      <c r="E53" s="177"/>
      <c r="F53" s="179"/>
    </row>
    <row r="54" spans="1:6" s="6" customFormat="1" ht="24.95" customHeight="1" x14ac:dyDescent="0.25">
      <c r="A54" s="178"/>
      <c r="B54" s="234" t="s">
        <v>115</v>
      </c>
      <c r="C54" s="235"/>
      <c r="D54" s="236"/>
      <c r="E54" s="177"/>
      <c r="F54" s="179"/>
    </row>
    <row r="55" spans="1:6" s="6" customFormat="1" ht="24.95" customHeight="1" x14ac:dyDescent="0.25">
      <c r="A55" s="178"/>
      <c r="B55" s="234" t="s">
        <v>109</v>
      </c>
      <c r="C55" s="235"/>
      <c r="D55" s="236"/>
      <c r="E55" s="177"/>
      <c r="F55" s="179"/>
    </row>
    <row r="56" spans="1:6" s="6" customFormat="1" ht="24.95" customHeight="1" x14ac:dyDescent="0.25">
      <c r="A56" s="178" t="s">
        <v>137</v>
      </c>
      <c r="B56" s="234" t="s">
        <v>117</v>
      </c>
      <c r="C56" s="235"/>
      <c r="D56" s="236"/>
      <c r="E56" s="177"/>
      <c r="F56" s="179"/>
    </row>
    <row r="57" spans="1:6" s="6" customFormat="1" ht="24.95" customHeight="1" x14ac:dyDescent="0.25">
      <c r="A57" s="178"/>
      <c r="B57" s="234" t="s">
        <v>115</v>
      </c>
      <c r="C57" s="235"/>
      <c r="D57" s="236"/>
      <c r="E57" s="177"/>
      <c r="F57" s="179"/>
    </row>
    <row r="58" spans="1:6" s="6" customFormat="1" ht="24.95" customHeight="1" x14ac:dyDescent="0.25">
      <c r="A58" s="178"/>
      <c r="B58" s="234" t="s">
        <v>112</v>
      </c>
      <c r="C58" s="235"/>
      <c r="D58" s="236"/>
      <c r="E58" s="177"/>
      <c r="F58" s="179"/>
    </row>
    <row r="59" spans="1:6" s="6" customFormat="1" ht="24.95" customHeight="1" x14ac:dyDescent="0.25">
      <c r="A59" s="178" t="s">
        <v>138</v>
      </c>
      <c r="B59" s="234" t="s">
        <v>119</v>
      </c>
      <c r="C59" s="235"/>
      <c r="D59" s="236"/>
      <c r="E59" s="177"/>
      <c r="F59" s="179"/>
    </row>
    <row r="60" spans="1:6" s="6" customFormat="1" ht="24.95" customHeight="1" x14ac:dyDescent="0.25">
      <c r="A60" s="178"/>
      <c r="B60" s="234" t="s">
        <v>139</v>
      </c>
      <c r="C60" s="235"/>
      <c r="D60" s="236"/>
      <c r="E60" s="177"/>
      <c r="F60" s="179"/>
    </row>
    <row r="61" spans="1:6" s="6" customFormat="1" ht="24.95" customHeight="1" x14ac:dyDescent="0.25">
      <c r="A61" s="178"/>
      <c r="B61" s="234" t="s">
        <v>109</v>
      </c>
      <c r="C61" s="235"/>
      <c r="D61" s="236"/>
      <c r="E61" s="177"/>
      <c r="F61" s="179"/>
    </row>
    <row r="62" spans="1:6" s="6" customFormat="1" ht="24.95" customHeight="1" x14ac:dyDescent="0.25">
      <c r="A62" s="178" t="s">
        <v>140</v>
      </c>
      <c r="B62" s="234" t="s">
        <v>122</v>
      </c>
      <c r="C62" s="235"/>
      <c r="D62" s="236"/>
      <c r="E62" s="177"/>
      <c r="F62" s="179"/>
    </row>
    <row r="63" spans="1:6" s="6" customFormat="1" ht="24.95" customHeight="1" x14ac:dyDescent="0.25">
      <c r="A63" s="178"/>
      <c r="B63" s="234" t="s">
        <v>139</v>
      </c>
      <c r="C63" s="235"/>
      <c r="D63" s="236"/>
      <c r="E63" s="177"/>
      <c r="F63" s="179"/>
    </row>
    <row r="64" spans="1:6" s="6" customFormat="1" ht="24.95" customHeight="1" x14ac:dyDescent="0.25">
      <c r="A64" s="178"/>
      <c r="B64" s="234" t="s">
        <v>112</v>
      </c>
      <c r="C64" s="235"/>
      <c r="D64" s="236"/>
      <c r="E64" s="177"/>
      <c r="F64" s="179"/>
    </row>
    <row r="65" spans="1:6" s="6" customFormat="1" ht="24.95" customHeight="1" x14ac:dyDescent="0.25">
      <c r="A65" s="178" t="s">
        <v>141</v>
      </c>
      <c r="B65" s="234" t="s">
        <v>125</v>
      </c>
      <c r="C65" s="235"/>
      <c r="D65" s="236"/>
      <c r="E65" s="177"/>
      <c r="F65" s="179"/>
    </row>
    <row r="66" spans="1:6" s="6" customFormat="1" ht="24.95" customHeight="1" x14ac:dyDescent="0.25">
      <c r="A66" s="178"/>
      <c r="B66" s="234" t="s">
        <v>123</v>
      </c>
      <c r="C66" s="235"/>
      <c r="D66" s="236"/>
      <c r="E66" s="177"/>
      <c r="F66" s="179"/>
    </row>
    <row r="67" spans="1:6" s="6" customFormat="1" ht="24.95" customHeight="1" x14ac:dyDescent="0.25">
      <c r="A67" s="178"/>
      <c r="B67" s="234" t="s">
        <v>109</v>
      </c>
      <c r="C67" s="235"/>
      <c r="D67" s="236"/>
      <c r="E67" s="177"/>
      <c r="F67" s="179"/>
    </row>
    <row r="68" spans="1:6" s="6" customFormat="1" ht="24.95" customHeight="1" x14ac:dyDescent="0.25">
      <c r="A68" s="178" t="s">
        <v>142</v>
      </c>
      <c r="B68" s="234" t="s">
        <v>143</v>
      </c>
      <c r="C68" s="235"/>
      <c r="D68" s="236"/>
      <c r="E68" s="177"/>
      <c r="F68" s="179"/>
    </row>
    <row r="69" spans="1:6" s="6" customFormat="1" ht="24.95" customHeight="1" x14ac:dyDescent="0.25">
      <c r="A69" s="178"/>
      <c r="B69" s="234" t="s">
        <v>123</v>
      </c>
      <c r="C69" s="235"/>
      <c r="D69" s="236"/>
      <c r="E69" s="177"/>
      <c r="F69" s="179"/>
    </row>
    <row r="70" spans="1:6" s="6" customFormat="1" ht="24.95" customHeight="1" x14ac:dyDescent="0.25">
      <c r="A70" s="178"/>
      <c r="B70" s="234" t="s">
        <v>112</v>
      </c>
      <c r="C70" s="235"/>
      <c r="D70" s="236"/>
      <c r="E70" s="177"/>
      <c r="F70" s="179"/>
    </row>
    <row r="71" spans="1:6" s="6" customFormat="1" ht="24.95" customHeight="1" x14ac:dyDescent="0.25">
      <c r="A71" s="178" t="s">
        <v>144</v>
      </c>
      <c r="B71" s="234" t="s">
        <v>145</v>
      </c>
      <c r="C71" s="235"/>
      <c r="D71" s="236"/>
      <c r="E71" s="177"/>
      <c r="F71" s="179"/>
    </row>
    <row r="72" spans="1:6" s="6" customFormat="1" ht="24.95" customHeight="1" x14ac:dyDescent="0.25">
      <c r="A72" s="178"/>
      <c r="B72" s="234" t="s">
        <v>126</v>
      </c>
      <c r="C72" s="235"/>
      <c r="D72" s="236"/>
      <c r="E72" s="177"/>
      <c r="F72" s="179"/>
    </row>
    <row r="73" spans="1:6" s="6" customFormat="1" ht="24.95" customHeight="1" x14ac:dyDescent="0.25">
      <c r="A73" s="178"/>
      <c r="B73" s="234" t="s">
        <v>112</v>
      </c>
      <c r="C73" s="235"/>
      <c r="D73" s="236"/>
      <c r="E73" s="177"/>
      <c r="F73" s="179"/>
    </row>
    <row r="74" spans="1:6" s="6" customFormat="1" ht="30" customHeight="1" x14ac:dyDescent="0.25">
      <c r="A74" s="194" t="s">
        <v>74</v>
      </c>
      <c r="B74" s="239" t="s">
        <v>190</v>
      </c>
      <c r="C74" s="240"/>
      <c r="D74" s="241"/>
      <c r="E74" s="185"/>
      <c r="F74" s="186"/>
    </row>
    <row r="75" spans="1:6" s="6" customFormat="1" ht="24.95" customHeight="1" x14ac:dyDescent="0.25">
      <c r="A75" s="219" t="s">
        <v>87</v>
      </c>
      <c r="B75" s="220"/>
      <c r="C75" s="220"/>
      <c r="D75" s="220"/>
      <c r="E75" s="220"/>
      <c r="F75" s="221"/>
    </row>
    <row r="76" spans="1:6" s="6" customFormat="1" ht="24.95" customHeight="1" x14ac:dyDescent="0.25">
      <c r="A76" s="191" t="s">
        <v>75</v>
      </c>
      <c r="B76" s="242" t="s">
        <v>146</v>
      </c>
      <c r="C76" s="243"/>
      <c r="D76" s="244"/>
      <c r="E76" s="187"/>
      <c r="F76" s="97"/>
    </row>
    <row r="77" spans="1:6" s="6" customFormat="1" ht="24.95" customHeight="1" x14ac:dyDescent="0.25">
      <c r="A77" s="191" t="s">
        <v>76</v>
      </c>
      <c r="B77" s="234" t="s">
        <v>147</v>
      </c>
      <c r="C77" s="235"/>
      <c r="D77" s="236"/>
      <c r="E77" s="177"/>
      <c r="F77" s="179"/>
    </row>
    <row r="78" spans="1:6" s="6" customFormat="1" ht="24.95" customHeight="1" x14ac:dyDescent="0.25">
      <c r="A78" s="178" t="s">
        <v>188</v>
      </c>
      <c r="B78" s="234" t="s">
        <v>103</v>
      </c>
      <c r="C78" s="235"/>
      <c r="D78" s="236"/>
      <c r="E78" s="177"/>
      <c r="F78" s="179"/>
    </row>
    <row r="79" spans="1:6" s="6" customFormat="1" ht="24.95" customHeight="1" x14ac:dyDescent="0.25">
      <c r="A79" s="178"/>
      <c r="B79" s="234" t="s">
        <v>123</v>
      </c>
      <c r="C79" s="235"/>
      <c r="D79" s="236"/>
      <c r="E79" s="177"/>
      <c r="F79" s="179"/>
    </row>
    <row r="80" spans="1:6" s="6" customFormat="1" ht="24.95" customHeight="1" x14ac:dyDescent="0.25">
      <c r="A80" s="178"/>
      <c r="B80" s="234" t="s">
        <v>112</v>
      </c>
      <c r="C80" s="235"/>
      <c r="D80" s="236"/>
      <c r="E80" s="177"/>
      <c r="F80" s="179"/>
    </row>
    <row r="81" spans="1:6" s="6" customFormat="1" ht="24.95" customHeight="1" x14ac:dyDescent="0.25">
      <c r="A81" s="178"/>
      <c r="B81" s="234" t="s">
        <v>148</v>
      </c>
      <c r="C81" s="235"/>
      <c r="D81" s="236"/>
      <c r="E81" s="177"/>
      <c r="F81" s="179"/>
    </row>
    <row r="82" spans="1:6" s="6" customFormat="1" ht="24.95" customHeight="1" x14ac:dyDescent="0.25">
      <c r="A82" s="178" t="s">
        <v>149</v>
      </c>
      <c r="B82" s="234" t="s">
        <v>107</v>
      </c>
      <c r="C82" s="235"/>
      <c r="D82" s="236"/>
      <c r="E82" s="177"/>
      <c r="F82" s="179"/>
    </row>
    <row r="83" spans="1:6" s="6" customFormat="1" ht="24.95" customHeight="1" x14ac:dyDescent="0.25">
      <c r="A83" s="178"/>
      <c r="B83" s="234" t="s">
        <v>150</v>
      </c>
      <c r="C83" s="235"/>
      <c r="D83" s="236"/>
      <c r="E83" s="177"/>
      <c r="F83" s="179"/>
    </row>
    <row r="84" spans="1:6" s="6" customFormat="1" ht="24.95" customHeight="1" x14ac:dyDescent="0.25">
      <c r="A84" s="178"/>
      <c r="B84" s="234" t="s">
        <v>112</v>
      </c>
      <c r="C84" s="235"/>
      <c r="D84" s="236"/>
      <c r="E84" s="177"/>
      <c r="F84" s="179"/>
    </row>
    <row r="85" spans="1:6" s="6" customFormat="1" ht="24.95" customHeight="1" x14ac:dyDescent="0.25">
      <c r="A85" s="178"/>
      <c r="B85" s="234" t="s">
        <v>151</v>
      </c>
      <c r="C85" s="235"/>
      <c r="D85" s="236"/>
      <c r="E85" s="177"/>
      <c r="F85" s="179"/>
    </row>
    <row r="86" spans="1:6" s="6" customFormat="1" ht="24.95" customHeight="1" x14ac:dyDescent="0.25">
      <c r="A86" s="178" t="s">
        <v>152</v>
      </c>
      <c r="B86" s="234" t="s">
        <v>111</v>
      </c>
      <c r="C86" s="235"/>
      <c r="D86" s="236"/>
      <c r="E86" s="177"/>
      <c r="F86" s="179"/>
    </row>
    <row r="87" spans="1:6" s="6" customFormat="1" ht="24.95" customHeight="1" x14ac:dyDescent="0.25">
      <c r="A87" s="180"/>
      <c r="B87" s="234" t="s">
        <v>153</v>
      </c>
      <c r="C87" s="235"/>
      <c r="D87" s="236"/>
      <c r="E87" s="177"/>
      <c r="F87" s="179"/>
    </row>
    <row r="88" spans="1:6" s="6" customFormat="1" ht="24.95" customHeight="1" x14ac:dyDescent="0.25">
      <c r="A88" s="180"/>
      <c r="B88" s="234" t="s">
        <v>112</v>
      </c>
      <c r="C88" s="235"/>
      <c r="D88" s="236"/>
      <c r="E88" s="177"/>
      <c r="F88" s="179"/>
    </row>
    <row r="89" spans="1:6" s="6" customFormat="1" ht="24.95" customHeight="1" x14ac:dyDescent="0.25">
      <c r="A89" s="184"/>
      <c r="B89" s="239" t="s">
        <v>154</v>
      </c>
      <c r="C89" s="240"/>
      <c r="D89" s="241"/>
      <c r="E89" s="185"/>
      <c r="F89" s="186"/>
    </row>
    <row r="90" spans="1:6" s="6" customFormat="1" ht="24.95" customHeight="1" x14ac:dyDescent="0.25">
      <c r="A90" s="222" t="s">
        <v>88</v>
      </c>
      <c r="B90" s="223"/>
      <c r="C90" s="223"/>
      <c r="D90" s="223"/>
      <c r="E90" s="223"/>
      <c r="F90" s="224"/>
    </row>
    <row r="91" spans="1:6" s="6" customFormat="1" ht="24.95" customHeight="1" x14ac:dyDescent="0.25">
      <c r="A91" s="195" t="s">
        <v>155</v>
      </c>
      <c r="B91" s="231" t="s">
        <v>156</v>
      </c>
      <c r="C91" s="232"/>
      <c r="D91" s="233"/>
      <c r="E91" s="90"/>
      <c r="F91" s="96"/>
    </row>
    <row r="92" spans="1:6" s="6" customFormat="1" ht="24.95" customHeight="1" x14ac:dyDescent="0.25">
      <c r="A92" s="191" t="s">
        <v>157</v>
      </c>
      <c r="B92" s="234" t="s">
        <v>158</v>
      </c>
      <c r="C92" s="235"/>
      <c r="D92" s="236"/>
      <c r="E92" s="177"/>
      <c r="F92" s="179"/>
    </row>
    <row r="93" spans="1:6" s="6" customFormat="1" ht="24.95" customHeight="1" x14ac:dyDescent="0.25">
      <c r="A93" s="191" t="s">
        <v>159</v>
      </c>
      <c r="B93" s="234" t="s">
        <v>160</v>
      </c>
      <c r="C93" s="235"/>
      <c r="D93" s="236"/>
      <c r="E93" s="177"/>
      <c r="F93" s="179"/>
    </row>
    <row r="94" spans="1:6" s="6" customFormat="1" ht="24.95" customHeight="1" x14ac:dyDescent="0.25">
      <c r="A94" s="178" t="s">
        <v>161</v>
      </c>
      <c r="B94" s="234" t="s">
        <v>103</v>
      </c>
      <c r="C94" s="235"/>
      <c r="D94" s="236"/>
      <c r="E94" s="177"/>
      <c r="F94" s="179"/>
    </row>
    <row r="95" spans="1:6" s="6" customFormat="1" ht="24.95" customHeight="1" x14ac:dyDescent="0.25">
      <c r="A95" s="178"/>
      <c r="B95" s="234" t="s">
        <v>120</v>
      </c>
      <c r="C95" s="235"/>
      <c r="D95" s="236"/>
      <c r="E95" s="177"/>
      <c r="F95" s="179"/>
    </row>
    <row r="96" spans="1:6" s="6" customFormat="1" ht="24.95" customHeight="1" x14ac:dyDescent="0.25">
      <c r="A96" s="178"/>
      <c r="B96" s="234" t="s">
        <v>162</v>
      </c>
      <c r="C96" s="235"/>
      <c r="D96" s="236"/>
      <c r="E96" s="177"/>
      <c r="F96" s="179"/>
    </row>
    <row r="97" spans="1:6" s="6" customFormat="1" ht="24.95" customHeight="1" x14ac:dyDescent="0.25">
      <c r="A97" s="178" t="s">
        <v>163</v>
      </c>
      <c r="B97" s="234" t="s">
        <v>107</v>
      </c>
      <c r="C97" s="235"/>
      <c r="D97" s="236"/>
      <c r="E97" s="177"/>
      <c r="F97" s="179"/>
    </row>
    <row r="98" spans="1:6" s="6" customFormat="1" ht="24.95" customHeight="1" x14ac:dyDescent="0.25">
      <c r="A98" s="178"/>
      <c r="B98" s="234" t="s">
        <v>123</v>
      </c>
      <c r="C98" s="235"/>
      <c r="D98" s="236"/>
      <c r="E98" s="177"/>
      <c r="F98" s="179"/>
    </row>
    <row r="99" spans="1:6" s="6" customFormat="1" ht="24.95" customHeight="1" x14ac:dyDescent="0.25">
      <c r="A99" s="188"/>
      <c r="B99" s="239" t="s">
        <v>162</v>
      </c>
      <c r="C99" s="240"/>
      <c r="D99" s="241"/>
      <c r="E99" s="185"/>
      <c r="F99" s="186"/>
    </row>
    <row r="100" spans="1:6" s="6" customFormat="1" ht="24.95" customHeight="1" x14ac:dyDescent="0.25">
      <c r="A100" s="219" t="s">
        <v>187</v>
      </c>
      <c r="B100" s="220"/>
      <c r="C100" s="220"/>
      <c r="D100" s="220"/>
      <c r="E100" s="220"/>
      <c r="F100" s="220"/>
    </row>
    <row r="101" spans="1:6" s="6" customFormat="1" ht="24.95" customHeight="1" x14ac:dyDescent="0.25">
      <c r="A101" s="193" t="s">
        <v>164</v>
      </c>
      <c r="B101" s="242" t="s">
        <v>165</v>
      </c>
      <c r="C101" s="243"/>
      <c r="D101" s="244"/>
      <c r="E101" s="187"/>
      <c r="F101" s="97"/>
    </row>
    <row r="102" spans="1:6" s="6" customFormat="1" ht="24.95" customHeight="1" x14ac:dyDescent="0.25">
      <c r="A102" s="191" t="s">
        <v>166</v>
      </c>
      <c r="B102" s="234" t="s">
        <v>167</v>
      </c>
      <c r="C102" s="235"/>
      <c r="D102" s="236"/>
      <c r="E102" s="177"/>
      <c r="F102" s="179"/>
    </row>
    <row r="103" spans="1:6" s="6" customFormat="1" ht="24.95" customHeight="1" x14ac:dyDescent="0.25">
      <c r="A103" s="178" t="s">
        <v>168</v>
      </c>
      <c r="B103" s="234" t="s">
        <v>103</v>
      </c>
      <c r="C103" s="235"/>
      <c r="D103" s="236"/>
      <c r="E103" s="177"/>
      <c r="F103" s="179"/>
    </row>
    <row r="104" spans="1:6" s="6" customFormat="1" ht="24.95" customHeight="1" x14ac:dyDescent="0.25">
      <c r="A104" s="181"/>
      <c r="B104" s="234" t="s">
        <v>115</v>
      </c>
      <c r="C104" s="235"/>
      <c r="D104" s="236"/>
      <c r="E104" s="177"/>
      <c r="F104" s="179"/>
    </row>
    <row r="105" spans="1:6" s="6" customFormat="1" ht="24.95" customHeight="1" x14ac:dyDescent="0.25">
      <c r="A105" s="181"/>
      <c r="B105" s="234" t="s">
        <v>112</v>
      </c>
      <c r="C105" s="235"/>
      <c r="D105" s="236"/>
      <c r="E105" s="177"/>
      <c r="F105" s="179"/>
    </row>
    <row r="106" spans="1:6" s="6" customFormat="1" ht="24.95" customHeight="1" x14ac:dyDescent="0.25">
      <c r="A106" s="181"/>
      <c r="B106" s="234" t="s">
        <v>169</v>
      </c>
      <c r="C106" s="235"/>
      <c r="D106" s="236"/>
      <c r="E106" s="177"/>
      <c r="F106" s="179"/>
    </row>
    <row r="107" spans="1:6" s="6" customFormat="1" ht="24.95" customHeight="1" x14ac:dyDescent="0.25">
      <c r="A107" s="181" t="s">
        <v>170</v>
      </c>
      <c r="B107" s="234" t="s">
        <v>107</v>
      </c>
      <c r="C107" s="235"/>
      <c r="D107" s="236"/>
      <c r="E107" s="177"/>
      <c r="F107" s="179"/>
    </row>
    <row r="108" spans="1:6" s="6" customFormat="1" ht="24.95" customHeight="1" x14ac:dyDescent="0.25">
      <c r="A108" s="181"/>
      <c r="B108" s="245" t="s">
        <v>120</v>
      </c>
      <c r="C108" s="246"/>
      <c r="D108" s="247"/>
      <c r="E108" s="177"/>
      <c r="F108" s="179"/>
    </row>
    <row r="109" spans="1:6" s="6" customFormat="1" ht="24.95" customHeight="1" x14ac:dyDescent="0.25">
      <c r="A109" s="181"/>
      <c r="B109" s="245" t="s">
        <v>112</v>
      </c>
      <c r="C109" s="246"/>
      <c r="D109" s="247"/>
      <c r="E109" s="177"/>
      <c r="F109" s="179"/>
    </row>
    <row r="110" spans="1:6" s="6" customFormat="1" ht="24.95" customHeight="1" x14ac:dyDescent="0.25">
      <c r="A110" s="181"/>
      <c r="B110" s="234" t="s">
        <v>171</v>
      </c>
      <c r="C110" s="235"/>
      <c r="D110" s="236"/>
      <c r="E110" s="177"/>
      <c r="F110" s="179"/>
    </row>
    <row r="111" spans="1:6" s="6" customFormat="1" ht="24.95" customHeight="1" x14ac:dyDescent="0.25">
      <c r="A111" s="181" t="s">
        <v>172</v>
      </c>
      <c r="B111" s="245" t="s">
        <v>111</v>
      </c>
      <c r="C111" s="246"/>
      <c r="D111" s="247"/>
      <c r="E111" s="177"/>
      <c r="F111" s="179"/>
    </row>
    <row r="112" spans="1:6" s="6" customFormat="1" ht="24.95" customHeight="1" x14ac:dyDescent="0.25">
      <c r="A112" s="181"/>
      <c r="B112" s="234" t="s">
        <v>123</v>
      </c>
      <c r="C112" s="235"/>
      <c r="D112" s="236"/>
      <c r="E112" s="177"/>
      <c r="F112" s="179"/>
    </row>
    <row r="113" spans="1:6" s="6" customFormat="1" ht="24.95" customHeight="1" x14ac:dyDescent="0.25">
      <c r="A113" s="181"/>
      <c r="B113" s="234" t="s">
        <v>112</v>
      </c>
      <c r="C113" s="235"/>
      <c r="D113" s="236"/>
      <c r="E113" s="177"/>
      <c r="F113" s="179"/>
    </row>
    <row r="114" spans="1:6" s="6" customFormat="1" ht="24.95" customHeight="1" x14ac:dyDescent="0.25">
      <c r="A114" s="189"/>
      <c r="B114" s="239" t="s">
        <v>173</v>
      </c>
      <c r="C114" s="240"/>
      <c r="D114" s="241"/>
      <c r="E114" s="190"/>
      <c r="F114" s="186"/>
    </row>
    <row r="115" spans="1:6" s="6" customFormat="1" ht="24.95" customHeight="1" x14ac:dyDescent="0.25">
      <c r="A115" s="219" t="s">
        <v>90</v>
      </c>
      <c r="B115" s="220"/>
      <c r="C115" s="220"/>
      <c r="D115" s="220"/>
      <c r="E115" s="220"/>
      <c r="F115" s="221"/>
    </row>
    <row r="116" spans="1:6" s="6" customFormat="1" ht="24.95" customHeight="1" x14ac:dyDescent="0.25">
      <c r="A116" s="196" t="s">
        <v>174</v>
      </c>
      <c r="B116" s="231" t="s">
        <v>175</v>
      </c>
      <c r="C116" s="232"/>
      <c r="D116" s="233"/>
      <c r="E116" s="90"/>
      <c r="F116" s="96"/>
    </row>
    <row r="117" spans="1:6" s="6" customFormat="1" ht="24.95" customHeight="1" x14ac:dyDescent="0.25">
      <c r="A117" s="196" t="s">
        <v>176</v>
      </c>
      <c r="B117" s="234" t="s">
        <v>177</v>
      </c>
      <c r="C117" s="235"/>
      <c r="D117" s="236"/>
      <c r="E117" s="177"/>
      <c r="F117" s="179"/>
    </row>
    <row r="118" spans="1:6" s="6" customFormat="1" ht="24.95" customHeight="1" x14ac:dyDescent="0.25">
      <c r="A118" s="181" t="s">
        <v>178</v>
      </c>
      <c r="B118" s="234" t="s">
        <v>103</v>
      </c>
      <c r="C118" s="235"/>
      <c r="D118" s="236"/>
      <c r="E118" s="177"/>
      <c r="F118" s="179"/>
    </row>
    <row r="119" spans="1:6" s="6" customFormat="1" ht="24.95" customHeight="1" x14ac:dyDescent="0.25">
      <c r="A119" s="181"/>
      <c r="B119" s="245" t="s">
        <v>108</v>
      </c>
      <c r="C119" s="246"/>
      <c r="D119" s="247"/>
      <c r="E119" s="177"/>
      <c r="F119" s="179"/>
    </row>
    <row r="120" spans="1:6" s="6" customFormat="1" ht="24.95" customHeight="1" x14ac:dyDescent="0.25">
      <c r="A120" s="181"/>
      <c r="B120" s="234" t="s">
        <v>109</v>
      </c>
      <c r="C120" s="235"/>
      <c r="D120" s="236"/>
      <c r="E120" s="177"/>
      <c r="F120" s="179"/>
    </row>
    <row r="121" spans="1:6" s="6" customFormat="1" ht="24.95" customHeight="1" x14ac:dyDescent="0.25">
      <c r="A121" s="181"/>
      <c r="B121" s="245" t="s">
        <v>179</v>
      </c>
      <c r="C121" s="246"/>
      <c r="D121" s="247"/>
      <c r="E121" s="177"/>
      <c r="F121" s="179"/>
    </row>
    <row r="122" spans="1:6" s="6" customFormat="1" ht="24.95" customHeight="1" x14ac:dyDescent="0.25">
      <c r="A122" s="181" t="s">
        <v>180</v>
      </c>
      <c r="B122" s="234" t="s">
        <v>107</v>
      </c>
      <c r="C122" s="235"/>
      <c r="D122" s="236"/>
      <c r="E122" s="177"/>
      <c r="F122" s="179"/>
    </row>
    <row r="123" spans="1:6" s="6" customFormat="1" ht="24.95" customHeight="1" x14ac:dyDescent="0.25">
      <c r="A123" s="181"/>
      <c r="B123" s="234" t="s">
        <v>115</v>
      </c>
      <c r="C123" s="235"/>
      <c r="D123" s="236"/>
      <c r="E123" s="177"/>
      <c r="F123" s="179"/>
    </row>
    <row r="124" spans="1:6" s="6" customFormat="1" ht="24.95" customHeight="1" x14ac:dyDescent="0.25">
      <c r="A124" s="181"/>
      <c r="B124" s="234" t="s">
        <v>109</v>
      </c>
      <c r="C124" s="235"/>
      <c r="D124" s="236"/>
      <c r="E124" s="177"/>
      <c r="F124" s="179"/>
    </row>
    <row r="125" spans="1:6" s="6" customFormat="1" ht="24.95" customHeight="1" x14ac:dyDescent="0.25">
      <c r="A125" s="181"/>
      <c r="B125" s="245" t="s">
        <v>181</v>
      </c>
      <c r="C125" s="246"/>
      <c r="D125" s="247"/>
      <c r="E125" s="177"/>
      <c r="F125" s="179"/>
    </row>
    <row r="126" spans="1:6" s="6" customFormat="1" ht="24.95" customHeight="1" x14ac:dyDescent="0.25">
      <c r="A126" s="181" t="s">
        <v>182</v>
      </c>
      <c r="B126" s="245" t="s">
        <v>111</v>
      </c>
      <c r="C126" s="246"/>
      <c r="D126" s="247"/>
      <c r="E126" s="177"/>
      <c r="F126" s="179"/>
    </row>
    <row r="127" spans="1:6" s="6" customFormat="1" ht="24.95" customHeight="1" x14ac:dyDescent="0.25">
      <c r="A127" s="181"/>
      <c r="B127" s="245" t="s">
        <v>120</v>
      </c>
      <c r="C127" s="246"/>
      <c r="D127" s="247"/>
      <c r="E127" s="177"/>
      <c r="F127" s="179"/>
    </row>
    <row r="128" spans="1:6" s="6" customFormat="1" ht="24.95" customHeight="1" x14ac:dyDescent="0.25">
      <c r="A128" s="181"/>
      <c r="B128" s="245" t="s">
        <v>109</v>
      </c>
      <c r="C128" s="246"/>
      <c r="D128" s="247"/>
      <c r="E128" s="177"/>
      <c r="F128" s="179"/>
    </row>
    <row r="129" spans="1:13" s="6" customFormat="1" ht="24.95" customHeight="1" x14ac:dyDescent="0.25">
      <c r="A129" s="181"/>
      <c r="B129" s="245" t="s">
        <v>183</v>
      </c>
      <c r="C129" s="246"/>
      <c r="D129" s="247"/>
      <c r="E129" s="177"/>
      <c r="F129" s="179"/>
    </row>
    <row r="130" spans="1:13" s="6" customFormat="1" ht="24.95" customHeight="1" x14ac:dyDescent="0.25">
      <c r="A130" s="181" t="s">
        <v>184</v>
      </c>
      <c r="B130" s="245" t="s">
        <v>114</v>
      </c>
      <c r="C130" s="246"/>
      <c r="D130" s="247"/>
      <c r="E130" s="177"/>
      <c r="F130" s="179"/>
    </row>
    <row r="131" spans="1:13" s="6" customFormat="1" ht="24.95" customHeight="1" x14ac:dyDescent="0.25">
      <c r="A131" s="182"/>
      <c r="B131" s="245" t="s">
        <v>150</v>
      </c>
      <c r="C131" s="246"/>
      <c r="D131" s="247"/>
      <c r="E131" s="177"/>
      <c r="F131" s="179"/>
      <c r="J131" s="218"/>
      <c r="K131" s="218"/>
      <c r="L131" s="218"/>
      <c r="M131" s="218"/>
    </row>
    <row r="132" spans="1:13" s="6" customFormat="1" ht="24.95" customHeight="1" x14ac:dyDescent="0.25">
      <c r="A132" s="182"/>
      <c r="B132" s="245" t="s">
        <v>112</v>
      </c>
      <c r="C132" s="246"/>
      <c r="D132" s="247"/>
      <c r="E132" s="177"/>
      <c r="F132" s="179"/>
    </row>
    <row r="133" spans="1:13" s="6" customFormat="1" ht="24.95" customHeight="1" thickBot="1" x14ac:dyDescent="0.3">
      <c r="A133" s="183"/>
      <c r="B133" s="253" t="s">
        <v>185</v>
      </c>
      <c r="C133" s="254"/>
      <c r="D133" s="255"/>
      <c r="E133" s="112"/>
      <c r="F133" s="113"/>
    </row>
    <row r="135" spans="1:13" s="17" customFormat="1" ht="28.35" customHeight="1" x14ac:dyDescent="0.25">
      <c r="A135" s="230" t="s">
        <v>33</v>
      </c>
      <c r="B135" s="230"/>
      <c r="C135" s="230"/>
      <c r="D135" s="230"/>
      <c r="E135" s="230"/>
      <c r="F135" s="230"/>
      <c r="G135" s="230"/>
    </row>
    <row r="136" spans="1:13" ht="30" customHeight="1" x14ac:dyDescent="0.25">
      <c r="A136" s="226" t="s">
        <v>0</v>
      </c>
      <c r="B136" s="226"/>
      <c r="C136" s="226"/>
      <c r="D136" s="226"/>
      <c r="E136" s="229"/>
      <c r="F136" s="229"/>
    </row>
    <row r="137" spans="1:13" ht="15" customHeight="1" x14ac:dyDescent="0.25">
      <c r="A137" s="226" t="s">
        <v>1</v>
      </c>
      <c r="B137" s="226"/>
      <c r="C137" s="226"/>
      <c r="D137" s="226"/>
      <c r="E137" s="229"/>
      <c r="F137" s="229"/>
    </row>
    <row r="138" spans="1:13" ht="15" customHeight="1" x14ac:dyDescent="0.25">
      <c r="A138" s="226" t="s">
        <v>2</v>
      </c>
      <c r="B138" s="226"/>
      <c r="C138" s="226"/>
      <c r="D138" s="226"/>
      <c r="E138" s="229"/>
      <c r="F138" s="229"/>
    </row>
    <row r="139" spans="1:13" ht="15" customHeight="1" x14ac:dyDescent="0.25">
      <c r="A139" s="226" t="s">
        <v>3</v>
      </c>
      <c r="B139" s="226"/>
      <c r="C139" s="226"/>
      <c r="D139" s="226"/>
      <c r="E139" s="229"/>
      <c r="F139" s="229"/>
    </row>
    <row r="140" spans="1:13" s="14" customFormat="1" ht="30" customHeight="1" x14ac:dyDescent="0.25">
      <c r="A140" s="225" t="s">
        <v>17</v>
      </c>
      <c r="B140" s="225"/>
      <c r="C140" s="225"/>
      <c r="D140" s="225"/>
      <c r="E140" s="225"/>
      <c r="F140" s="225"/>
      <c r="G140" s="225"/>
    </row>
    <row r="141" spans="1:13" s="7" customFormat="1" ht="15.75" customHeight="1" x14ac:dyDescent="0.25">
      <c r="A141" s="226" t="s">
        <v>4</v>
      </c>
      <c r="B141" s="226"/>
      <c r="C141" s="226"/>
      <c r="D141" s="226"/>
      <c r="E141" s="227"/>
      <c r="F141" s="227"/>
      <c r="H141" s="4"/>
    </row>
    <row r="142" spans="1:13" s="7" customFormat="1" ht="15" customHeight="1" x14ac:dyDescent="0.25">
      <c r="A142" s="228" t="s">
        <v>18</v>
      </c>
      <c r="B142" s="228"/>
      <c r="C142" s="228"/>
      <c r="D142" s="228"/>
      <c r="E142" s="229"/>
      <c r="F142" s="229"/>
      <c r="H142" s="14"/>
    </row>
    <row r="143" spans="1:13" s="7" customFormat="1" ht="15" customHeight="1" x14ac:dyDescent="0.25">
      <c r="A143" s="226" t="s">
        <v>5</v>
      </c>
      <c r="B143" s="226"/>
      <c r="C143" s="226"/>
      <c r="D143" s="226"/>
      <c r="E143" s="229"/>
      <c r="F143" s="229"/>
      <c r="H143" s="14"/>
    </row>
    <row r="144" spans="1:13" s="7" customFormat="1" ht="15" customHeight="1" x14ac:dyDescent="0.25">
      <c r="A144" s="226" t="s">
        <v>6</v>
      </c>
      <c r="B144" s="226"/>
      <c r="C144" s="226"/>
      <c r="D144" s="226"/>
      <c r="E144" s="229"/>
      <c r="F144" s="229"/>
      <c r="H144" s="14"/>
    </row>
    <row r="146" spans="1:8" ht="15" customHeight="1" x14ac:dyDescent="0.25">
      <c r="A146" s="3" t="s">
        <v>7</v>
      </c>
      <c r="B146" s="199"/>
      <c r="C146" s="199"/>
      <c r="D146" s="199"/>
    </row>
    <row r="147" spans="1:8" ht="15" customHeight="1" x14ac:dyDescent="0.25">
      <c r="A147" s="3" t="s">
        <v>8</v>
      </c>
      <c r="B147" s="214"/>
      <c r="C147" s="214"/>
      <c r="D147" s="214"/>
      <c r="E147" s="86" t="s">
        <v>58</v>
      </c>
      <c r="G147" s="83"/>
    </row>
    <row r="148" spans="1:8" ht="15" customHeight="1" x14ac:dyDescent="0.25">
      <c r="E148" s="86" t="s">
        <v>59</v>
      </c>
      <c r="F148" s="215"/>
      <c r="G148" s="215"/>
    </row>
    <row r="149" spans="1:8" ht="15" customHeight="1" x14ac:dyDescent="0.25">
      <c r="F149" s="86"/>
    </row>
    <row r="150" spans="1:8" ht="9.75" customHeight="1" x14ac:dyDescent="0.25">
      <c r="F150" s="86"/>
    </row>
    <row r="151" spans="1:8" s="9" customFormat="1" ht="15" customHeight="1" x14ac:dyDescent="0.2">
      <c r="A151" s="210" t="s">
        <v>10</v>
      </c>
      <c r="B151" s="210"/>
      <c r="C151" s="210"/>
      <c r="D151" s="210"/>
      <c r="E151" s="163"/>
    </row>
    <row r="152" spans="1:8" s="10" customFormat="1" ht="15" customHeight="1" x14ac:dyDescent="0.2">
      <c r="A152" s="13"/>
      <c r="B152" s="216" t="s">
        <v>12</v>
      </c>
      <c r="C152" s="216"/>
      <c r="D152" s="216"/>
      <c r="G152" s="11"/>
      <c r="H152" s="12"/>
    </row>
  </sheetData>
  <mergeCells count="155">
    <mergeCell ref="E7:F7"/>
    <mergeCell ref="A9:F9"/>
    <mergeCell ref="B129:D129"/>
    <mergeCell ref="B130:D130"/>
    <mergeCell ref="B131:D131"/>
    <mergeCell ref="B132:D132"/>
    <mergeCell ref="B133:D133"/>
    <mergeCell ref="A7:D8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6:D116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A100:F100"/>
    <mergeCell ref="B93:D93"/>
    <mergeCell ref="B94:D94"/>
    <mergeCell ref="B95:D95"/>
    <mergeCell ref="B96:D96"/>
    <mergeCell ref="B97:D97"/>
    <mergeCell ref="B98:D98"/>
    <mergeCell ref="B87:D87"/>
    <mergeCell ref="B88:D88"/>
    <mergeCell ref="B89:D89"/>
    <mergeCell ref="B91:D91"/>
    <mergeCell ref="B92:D92"/>
    <mergeCell ref="B81:D81"/>
    <mergeCell ref="B82:D82"/>
    <mergeCell ref="B83:D83"/>
    <mergeCell ref="B84:D84"/>
    <mergeCell ref="B85:D85"/>
    <mergeCell ref="B86:D86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39:D39"/>
    <mergeCell ref="B41:D41"/>
    <mergeCell ref="B42:D42"/>
    <mergeCell ref="B43:D43"/>
    <mergeCell ref="B44:D44"/>
    <mergeCell ref="A1:D1"/>
    <mergeCell ref="A2:D2"/>
    <mergeCell ref="A4:D4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E137:F137"/>
    <mergeCell ref="A138:D138"/>
    <mergeCell ref="E138:F138"/>
    <mergeCell ref="A139:D139"/>
    <mergeCell ref="E139:F139"/>
    <mergeCell ref="B10:D10"/>
    <mergeCell ref="B11:D11"/>
    <mergeCell ref="B12:D12"/>
    <mergeCell ref="B13:D13"/>
    <mergeCell ref="B14:D1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45:D45"/>
    <mergeCell ref="B46:D46"/>
    <mergeCell ref="B146:D146"/>
    <mergeCell ref="B147:D147"/>
    <mergeCell ref="F148:G148"/>
    <mergeCell ref="A151:D151"/>
    <mergeCell ref="B152:D152"/>
    <mergeCell ref="A5:F5"/>
    <mergeCell ref="J131:M131"/>
    <mergeCell ref="A115:F115"/>
    <mergeCell ref="A90:F90"/>
    <mergeCell ref="A75:F75"/>
    <mergeCell ref="A40:F40"/>
    <mergeCell ref="A140:G140"/>
    <mergeCell ref="A141:D141"/>
    <mergeCell ref="E141:F141"/>
    <mergeCell ref="A142:D142"/>
    <mergeCell ref="E142:F142"/>
    <mergeCell ref="A143:D143"/>
    <mergeCell ref="E143:F143"/>
    <mergeCell ref="A144:D144"/>
    <mergeCell ref="E144:F144"/>
    <mergeCell ref="A135:G135"/>
    <mergeCell ref="A136:D136"/>
    <mergeCell ref="E136:F136"/>
    <mergeCell ref="A137:D137"/>
  </mergeCells>
  <conditionalFormatting sqref="F148:G148">
    <cfRule type="containsBlanks" dxfId="28" priority="1">
      <formula>LEN(TRIM(F148))=0</formula>
    </cfRule>
  </conditionalFormatting>
  <conditionalFormatting sqref="E136:F139">
    <cfRule type="containsBlanks" dxfId="27" priority="9">
      <formula>LEN(TRIM(E136))=0</formula>
    </cfRule>
  </conditionalFormatting>
  <conditionalFormatting sqref="E136:F139">
    <cfRule type="containsBlanks" dxfId="26" priority="8">
      <formula>LEN(TRIM(E136))=0</formula>
    </cfRule>
  </conditionalFormatting>
  <conditionalFormatting sqref="B146:D147">
    <cfRule type="containsBlanks" dxfId="25" priority="7">
      <formula>LEN(TRIM(B146))=0</formula>
    </cfRule>
  </conditionalFormatting>
  <conditionalFormatting sqref="E141:F141">
    <cfRule type="containsBlanks" dxfId="24" priority="6">
      <formula>LEN(TRIM(E141))=0</formula>
    </cfRule>
  </conditionalFormatting>
  <conditionalFormatting sqref="E142:F144">
    <cfRule type="containsBlanks" dxfId="23" priority="5">
      <formula>LEN(TRIM(E142))=0</formula>
    </cfRule>
  </conditionalFormatting>
  <conditionalFormatting sqref="E141:F144">
    <cfRule type="containsBlanks" dxfId="22" priority="4">
      <formula>LEN(TRIM(E141))=0</formula>
    </cfRule>
  </conditionalFormatting>
  <conditionalFormatting sqref="A152">
    <cfRule type="containsBlanks" dxfId="21" priority="3">
      <formula>LEN(TRIM(A152))=0</formula>
    </cfRule>
  </conditionalFormatting>
  <conditionalFormatting sqref="F148:G148">
    <cfRule type="containsBlanks" dxfId="20" priority="2">
      <formula>LEN(TRIM(F148))=0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&amp;L&amp;"-,Tučné"Príloha č. 2
&amp;"Times New Roman,Normálne"Špecifikácia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8"/>
  <sheetViews>
    <sheetView showGridLines="0" zoomScale="80" zoomScaleNormal="80" workbookViewId="0">
      <selection activeCell="E19" sqref="E19"/>
    </sheetView>
  </sheetViews>
  <sheetFormatPr defaultRowHeight="15" x14ac:dyDescent="0.25"/>
  <cols>
    <col min="1" max="1" width="5.28515625" style="18" customWidth="1"/>
    <col min="2" max="2" width="32.28515625" style="18" customWidth="1"/>
    <col min="3" max="3" width="8.7109375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62" t="s">
        <v>11</v>
      </c>
      <c r="B1" s="262"/>
      <c r="C1" s="42"/>
      <c r="D1" s="42"/>
    </row>
    <row r="2" spans="1:14" ht="15" customHeight="1" x14ac:dyDescent="0.25">
      <c r="A2" s="263" t="str">
        <f>'Príloha č. 1'!A2:C2</f>
        <v>Kompletná škála embolektomických, trombektomických a oklúznych katétrov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4" ht="15" customHeight="1" x14ac:dyDescent="0.25">
      <c r="A3" s="264"/>
      <c r="B3" s="264"/>
      <c r="C3" s="264"/>
      <c r="D3" s="264"/>
      <c r="E3" s="264"/>
      <c r="F3" s="43"/>
      <c r="G3" s="43"/>
      <c r="H3" s="43"/>
    </row>
    <row r="4" spans="1:14" s="25" customFormat="1" ht="60.75" customHeight="1" thickBot="1" x14ac:dyDescent="0.3">
      <c r="A4" s="275" t="s">
        <v>54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4" s="19" customFormat="1" ht="31.5" customHeight="1" x14ac:dyDescent="0.25">
      <c r="A5" s="269" t="s">
        <v>20</v>
      </c>
      <c r="B5" s="271" t="s">
        <v>28</v>
      </c>
      <c r="C5" s="265" t="s">
        <v>29</v>
      </c>
      <c r="D5" s="267" t="s">
        <v>191</v>
      </c>
      <c r="E5" s="273" t="s">
        <v>21</v>
      </c>
      <c r="F5" s="273" t="s">
        <v>37</v>
      </c>
      <c r="G5" s="271" t="s">
        <v>36</v>
      </c>
      <c r="H5" s="271" t="s">
        <v>38</v>
      </c>
      <c r="I5" s="278" t="s">
        <v>55</v>
      </c>
      <c r="J5" s="279"/>
      <c r="K5" s="279"/>
      <c r="L5" s="280"/>
      <c r="M5" s="276" t="s">
        <v>56</v>
      </c>
      <c r="N5" s="277"/>
    </row>
    <row r="6" spans="1:14" s="19" customFormat="1" ht="45" customHeight="1" x14ac:dyDescent="0.25">
      <c r="A6" s="270"/>
      <c r="B6" s="272"/>
      <c r="C6" s="266"/>
      <c r="D6" s="268"/>
      <c r="E6" s="274"/>
      <c r="F6" s="274"/>
      <c r="G6" s="272"/>
      <c r="H6" s="272"/>
      <c r="I6" s="98" t="s">
        <v>30</v>
      </c>
      <c r="J6" s="99" t="s">
        <v>32</v>
      </c>
      <c r="K6" s="99" t="s">
        <v>22</v>
      </c>
      <c r="L6" s="100" t="s">
        <v>31</v>
      </c>
      <c r="M6" s="101" t="s">
        <v>30</v>
      </c>
      <c r="N6" s="116" t="s">
        <v>31</v>
      </c>
    </row>
    <row r="7" spans="1:14" s="108" customFormat="1" ht="9.75" customHeight="1" x14ac:dyDescent="0.25">
      <c r="A7" s="117" t="s">
        <v>13</v>
      </c>
      <c r="B7" s="104" t="s">
        <v>14</v>
      </c>
      <c r="C7" s="105" t="s">
        <v>15</v>
      </c>
      <c r="D7" s="106" t="s">
        <v>16</v>
      </c>
      <c r="E7" s="107" t="s">
        <v>23</v>
      </c>
      <c r="F7" s="107" t="s">
        <v>24</v>
      </c>
      <c r="G7" s="107" t="s">
        <v>25</v>
      </c>
      <c r="H7" s="107" t="s">
        <v>26</v>
      </c>
      <c r="I7" s="107" t="s">
        <v>27</v>
      </c>
      <c r="J7" s="107" t="s">
        <v>39</v>
      </c>
      <c r="K7" s="107" t="s">
        <v>40</v>
      </c>
      <c r="L7" s="107" t="s">
        <v>41</v>
      </c>
      <c r="M7" s="107" t="s">
        <v>42</v>
      </c>
      <c r="N7" s="118" t="s">
        <v>43</v>
      </c>
    </row>
    <row r="8" spans="1:14" s="35" customFormat="1" ht="32.1" customHeight="1" x14ac:dyDescent="0.25">
      <c r="A8" s="119" t="s">
        <v>13</v>
      </c>
      <c r="B8" s="38" t="s">
        <v>80</v>
      </c>
      <c r="C8" s="20" t="s">
        <v>35</v>
      </c>
      <c r="D8" s="37">
        <v>404</v>
      </c>
      <c r="E8" s="21"/>
      <c r="F8" s="91"/>
      <c r="G8" s="91"/>
      <c r="H8" s="91"/>
      <c r="I8" s="102"/>
      <c r="J8" s="22"/>
      <c r="K8" s="109">
        <f>I8*J8</f>
        <v>0</v>
      </c>
      <c r="L8" s="110">
        <f>I8+K8</f>
        <v>0</v>
      </c>
      <c r="M8" s="111">
        <f>D8*I8</f>
        <v>0</v>
      </c>
      <c r="N8" s="120">
        <f>M8+(M8*J8)</f>
        <v>0</v>
      </c>
    </row>
    <row r="9" spans="1:14" s="35" customFormat="1" ht="32.1" customHeight="1" x14ac:dyDescent="0.25">
      <c r="A9" s="119" t="s">
        <v>14</v>
      </c>
      <c r="B9" s="38" t="s">
        <v>81</v>
      </c>
      <c r="C9" s="20" t="s">
        <v>35</v>
      </c>
      <c r="D9" s="37">
        <v>3</v>
      </c>
      <c r="E9" s="21"/>
      <c r="F9" s="91"/>
      <c r="G9" s="91"/>
      <c r="H9" s="91"/>
      <c r="I9" s="102"/>
      <c r="J9" s="22"/>
      <c r="K9" s="109">
        <f t="shared" ref="K9:K12" si="0">I9*J9</f>
        <v>0</v>
      </c>
      <c r="L9" s="110">
        <f t="shared" ref="L9:L12" si="1">I9+K9</f>
        <v>0</v>
      </c>
      <c r="M9" s="111">
        <f t="shared" ref="M9:M12" si="2">D9*I9</f>
        <v>0</v>
      </c>
      <c r="N9" s="120">
        <f t="shared" ref="N9:N12" si="3">M9+(M9*J9)</f>
        <v>0</v>
      </c>
    </row>
    <row r="10" spans="1:14" s="35" customFormat="1" ht="32.1" customHeight="1" x14ac:dyDescent="0.25">
      <c r="A10" s="119" t="s">
        <v>15</v>
      </c>
      <c r="B10" s="38" t="s">
        <v>82</v>
      </c>
      <c r="C10" s="20" t="s">
        <v>35</v>
      </c>
      <c r="D10" s="37">
        <v>2</v>
      </c>
      <c r="E10" s="21"/>
      <c r="F10" s="91"/>
      <c r="G10" s="91"/>
      <c r="H10" s="91"/>
      <c r="I10" s="102"/>
      <c r="J10" s="22"/>
      <c r="K10" s="109">
        <f t="shared" si="0"/>
        <v>0</v>
      </c>
      <c r="L10" s="110">
        <f t="shared" si="1"/>
        <v>0</v>
      </c>
      <c r="M10" s="111">
        <f t="shared" si="2"/>
        <v>0</v>
      </c>
      <c r="N10" s="120">
        <f t="shared" si="3"/>
        <v>0</v>
      </c>
    </row>
    <row r="11" spans="1:14" s="35" customFormat="1" ht="32.1" customHeight="1" x14ac:dyDescent="0.25">
      <c r="A11" s="119" t="s">
        <v>16</v>
      </c>
      <c r="B11" s="38" t="s">
        <v>83</v>
      </c>
      <c r="C11" s="20" t="s">
        <v>35</v>
      </c>
      <c r="D11" s="37">
        <v>3</v>
      </c>
      <c r="E11" s="21"/>
      <c r="F11" s="91"/>
      <c r="G11" s="91"/>
      <c r="H11" s="91"/>
      <c r="I11" s="102"/>
      <c r="J11" s="22"/>
      <c r="K11" s="109">
        <f t="shared" si="0"/>
        <v>0</v>
      </c>
      <c r="L11" s="110">
        <f t="shared" si="1"/>
        <v>0</v>
      </c>
      <c r="M11" s="111">
        <f t="shared" si="2"/>
        <v>0</v>
      </c>
      <c r="N11" s="120">
        <f t="shared" si="3"/>
        <v>0</v>
      </c>
    </row>
    <row r="12" spans="1:14" s="35" customFormat="1" ht="32.1" customHeight="1" x14ac:dyDescent="0.25">
      <c r="A12" s="119" t="s">
        <v>23</v>
      </c>
      <c r="B12" s="38" t="s">
        <v>84</v>
      </c>
      <c r="C12" s="20" t="s">
        <v>35</v>
      </c>
      <c r="D12" s="37">
        <v>2</v>
      </c>
      <c r="E12" s="21"/>
      <c r="F12" s="91"/>
      <c r="G12" s="91"/>
      <c r="H12" s="91"/>
      <c r="I12" s="102"/>
      <c r="J12" s="22"/>
      <c r="K12" s="109">
        <f t="shared" si="0"/>
        <v>0</v>
      </c>
      <c r="L12" s="110">
        <f t="shared" si="1"/>
        <v>0</v>
      </c>
      <c r="M12" s="111">
        <f t="shared" si="2"/>
        <v>0</v>
      </c>
      <c r="N12" s="120">
        <f t="shared" si="3"/>
        <v>0</v>
      </c>
    </row>
    <row r="13" spans="1:14" s="35" customFormat="1" ht="32.1" customHeight="1" thickBot="1" x14ac:dyDescent="0.3">
      <c r="A13" s="121" t="s">
        <v>24</v>
      </c>
      <c r="B13" s="122" t="s">
        <v>85</v>
      </c>
      <c r="C13" s="123" t="s">
        <v>35</v>
      </c>
      <c r="D13" s="124">
        <v>6</v>
      </c>
      <c r="E13" s="125"/>
      <c r="F13" s="126"/>
      <c r="G13" s="126"/>
      <c r="H13" s="126"/>
      <c r="I13" s="127"/>
      <c r="J13" s="128"/>
      <c r="K13" s="129">
        <f t="shared" ref="K13" si="4">I13*J13</f>
        <v>0</v>
      </c>
      <c r="L13" s="130">
        <f t="shared" ref="L13" si="5">I13+K13</f>
        <v>0</v>
      </c>
      <c r="M13" s="131">
        <f t="shared" ref="M13" si="6">D13*I13</f>
        <v>0</v>
      </c>
      <c r="N13" s="132">
        <f t="shared" ref="N13" si="7">M13+(M13*J13)</f>
        <v>0</v>
      </c>
    </row>
    <row r="14" spans="1:14" s="36" customFormat="1" ht="24.95" customHeight="1" thickBot="1" x14ac:dyDescent="0.3">
      <c r="A14" s="284" t="s">
        <v>192</v>
      </c>
      <c r="B14" s="284"/>
      <c r="C14" s="23"/>
      <c r="D14" s="23">
        <f>SUM(D8:D13)</f>
        <v>420</v>
      </c>
      <c r="E14" s="24"/>
      <c r="F14" s="24"/>
      <c r="G14" s="24"/>
      <c r="H14" s="24"/>
      <c r="I14" s="23"/>
      <c r="J14" s="23"/>
      <c r="K14" s="23"/>
      <c r="L14" s="23"/>
      <c r="M14" s="103">
        <f>SUM(M8:M13)</f>
        <v>0</v>
      </c>
      <c r="N14" s="133">
        <f>SUM(N8:N13)</f>
        <v>0</v>
      </c>
    </row>
    <row r="15" spans="1:14" s="25" customFormat="1" ht="30" customHeight="1" x14ac:dyDescent="0.25">
      <c r="A15" s="285" t="s">
        <v>0</v>
      </c>
      <c r="B15" s="285"/>
      <c r="C15" s="227" t="str">
        <f>IF('Príloha č. 1'!$C$6="","",'Príloha č. 1'!$C$6)</f>
        <v/>
      </c>
      <c r="D15" s="227"/>
    </row>
    <row r="16" spans="1:14" s="25" customFormat="1" ht="15" customHeight="1" x14ac:dyDescent="0.25">
      <c r="A16" s="281" t="s">
        <v>1</v>
      </c>
      <c r="B16" s="281"/>
      <c r="C16" s="229" t="str">
        <f>IF('Príloha č. 1'!$C$7="","",'Príloha č. 1'!$C$7)</f>
        <v/>
      </c>
      <c r="D16" s="229"/>
    </row>
    <row r="17" spans="1:14" s="25" customFormat="1" x14ac:dyDescent="0.25">
      <c r="A17" s="281" t="s">
        <v>2</v>
      </c>
      <c r="B17" s="281"/>
      <c r="C17" s="229" t="str">
        <f>IF('Príloha č. 1'!$C$8="","",'Príloha č. 1'!$C$8)</f>
        <v/>
      </c>
      <c r="D17" s="229"/>
    </row>
    <row r="18" spans="1:14" s="25" customFormat="1" x14ac:dyDescent="0.25">
      <c r="A18" s="281" t="s">
        <v>3</v>
      </c>
      <c r="B18" s="281"/>
      <c r="C18" s="229" t="str">
        <f>IF('Príloha č. 1'!$C$9="","",'Príloha č. 1'!$C$9)</f>
        <v/>
      </c>
      <c r="D18" s="229"/>
    </row>
    <row r="19" spans="1:14" x14ac:dyDescent="0.25">
      <c r="C19" s="39"/>
      <c r="D19" s="26"/>
      <c r="E19" s="26"/>
      <c r="F19" s="42"/>
      <c r="G19" s="42"/>
      <c r="H19" s="42"/>
    </row>
    <row r="20" spans="1:14" ht="15" customHeight="1" x14ac:dyDescent="0.25">
      <c r="A20" s="18" t="s">
        <v>7</v>
      </c>
      <c r="B20" s="82" t="str">
        <f>IF('Príloha č. 1'!B24:C24="","",'Príloha č. 1'!B24:C24)</f>
        <v/>
      </c>
      <c r="F20" s="42"/>
      <c r="G20" s="42"/>
      <c r="H20" s="42"/>
      <c r="L20" s="85"/>
    </row>
    <row r="21" spans="1:14" ht="15" customHeight="1" x14ac:dyDescent="0.25">
      <c r="A21" s="18" t="s">
        <v>8</v>
      </c>
      <c r="B21" s="41" t="str">
        <f>IF('Príloha č. 1'!B25:C25="","",'Príloha č. 1'!B25:C25)</f>
        <v/>
      </c>
      <c r="C21" s="39"/>
      <c r="D21" s="26"/>
      <c r="E21" s="26"/>
      <c r="F21" s="42"/>
      <c r="G21" s="42"/>
      <c r="H21" s="42"/>
      <c r="L21" s="86" t="s">
        <v>58</v>
      </c>
      <c r="M21" s="83"/>
    </row>
    <row r="22" spans="1:14" x14ac:dyDescent="0.25">
      <c r="F22" s="42"/>
      <c r="G22" s="42"/>
      <c r="H22" s="42"/>
      <c r="K22" s="25"/>
      <c r="L22" s="86" t="s">
        <v>59</v>
      </c>
      <c r="M22" s="215" t="str">
        <f>IF('Príloha č. 1'!$D$29="","",'Príloha č. 1'!$D$29)</f>
        <v/>
      </c>
      <c r="N22" s="215"/>
    </row>
    <row r="23" spans="1:14" x14ac:dyDescent="0.25">
      <c r="F23" s="81"/>
      <c r="G23" s="81"/>
      <c r="H23" s="81"/>
      <c r="K23" s="25"/>
      <c r="L23" s="86"/>
      <c r="M23" s="28"/>
      <c r="N23" s="28"/>
    </row>
    <row r="24" spans="1:14" s="26" customFormat="1" x14ac:dyDescent="0.25">
      <c r="A24" s="282" t="s">
        <v>10</v>
      </c>
      <c r="B24" s="282"/>
      <c r="C24" s="39"/>
      <c r="K24" s="18"/>
      <c r="L24" s="18"/>
      <c r="N24" s="18"/>
    </row>
    <row r="25" spans="1:14" s="28" customFormat="1" ht="15" customHeight="1" x14ac:dyDescent="0.25">
      <c r="A25" s="27"/>
      <c r="B25" s="283" t="s">
        <v>12</v>
      </c>
      <c r="C25" s="283"/>
      <c r="D25" s="283"/>
      <c r="E25" s="283"/>
      <c r="F25" s="40"/>
      <c r="G25" s="40"/>
      <c r="H25" s="40"/>
    </row>
    <row r="26" spans="1:14" s="33" customFormat="1" ht="5.85" customHeight="1" thickBot="1" x14ac:dyDescent="0.3">
      <c r="A26" s="18"/>
      <c r="B26" s="29"/>
      <c r="C26" s="29"/>
      <c r="D26" s="29"/>
      <c r="E26" s="30"/>
      <c r="F26" s="30"/>
      <c r="G26" s="30"/>
      <c r="H26" s="30"/>
      <c r="I26" s="32"/>
      <c r="J26" s="31"/>
      <c r="M26" s="32"/>
    </row>
    <row r="27" spans="1:14" s="33" customFormat="1" ht="15.75" thickBot="1" x14ac:dyDescent="0.3">
      <c r="A27" s="34"/>
      <c r="B27" s="29" t="s">
        <v>57</v>
      </c>
      <c r="C27" s="29"/>
      <c r="D27" s="29"/>
      <c r="E27" s="30"/>
      <c r="F27" s="30"/>
      <c r="G27" s="30"/>
      <c r="H27" s="30"/>
      <c r="I27" s="32"/>
      <c r="J27" s="31"/>
      <c r="M27" s="32"/>
    </row>
    <row r="28" spans="1:14" ht="27" customHeight="1" x14ac:dyDescent="0.25">
      <c r="A28" s="281" t="s">
        <v>70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</row>
  </sheetData>
  <mergeCells count="27">
    <mergeCell ref="A14:B14"/>
    <mergeCell ref="C15:D15"/>
    <mergeCell ref="C16:D16"/>
    <mergeCell ref="C17:D17"/>
    <mergeCell ref="C18:D18"/>
    <mergeCell ref="A15:B15"/>
    <mergeCell ref="A16:B16"/>
    <mergeCell ref="A28:N28"/>
    <mergeCell ref="A24:B24"/>
    <mergeCell ref="B25:E25"/>
    <mergeCell ref="A17:B17"/>
    <mergeCell ref="A18:B18"/>
    <mergeCell ref="M22:N22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20:B21">
    <cfRule type="containsBlanks" dxfId="19" priority="12">
      <formula>LEN(TRIM(B20))=0</formula>
    </cfRule>
  </conditionalFormatting>
  <conditionalFormatting sqref="C15:D18">
    <cfRule type="containsBlanks" dxfId="18" priority="4">
      <formula>LEN(TRIM(C15))=0</formula>
    </cfRule>
  </conditionalFormatting>
  <conditionalFormatting sqref="M22:N22">
    <cfRule type="containsBlanks" dxfId="17" priority="1">
      <formula>LEN(TRIM(M22))=0</formula>
    </cfRule>
  </conditionalFormatting>
  <pageMargins left="0.59055118110236227" right="0.39370078740157483" top="0.98425196850393704" bottom="0.39370078740157483" header="0.31496062992125984" footer="0.31496062992125984"/>
  <pageSetup paperSize="9" scale="68" fitToHeight="0" orientation="landscape" r:id="rId1"/>
  <headerFooter>
    <oddHeader>&amp;L&amp;"Times New Roman,Tučné"&amp;12Príloha č. 3 
&amp;"Times New Roman,Normálne"Štruktúrovaný rozpočet ceny</oddHeader>
  </headerFooter>
  <ignoredErrors>
    <ignoredError sqref="B20:B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R62"/>
  <sheetViews>
    <sheetView showGridLines="0" tabSelected="1" topLeftCell="A32" zoomScale="80" zoomScaleNormal="80" workbookViewId="0">
      <selection activeCell="L53" sqref="L53"/>
    </sheetView>
  </sheetViews>
  <sheetFormatPr defaultRowHeight="15" x14ac:dyDescent="0.25"/>
  <cols>
    <col min="1" max="1" width="5.7109375" style="1" customWidth="1"/>
    <col min="2" max="3" width="25.7109375" style="1" customWidth="1"/>
    <col min="4" max="4" width="14.7109375" style="1" customWidth="1"/>
    <col min="5" max="6" width="12.7109375" style="1" customWidth="1"/>
    <col min="7" max="7" width="8.7109375" style="1" customWidth="1"/>
    <col min="8" max="8" width="12.7109375" style="1" customWidth="1"/>
    <col min="9" max="9" width="10.5703125" style="1" customWidth="1"/>
    <col min="10" max="10" width="12.7109375" style="1" customWidth="1"/>
    <col min="11" max="11" width="17.5703125" style="1" customWidth="1"/>
    <col min="12" max="70" width="9.140625" style="76"/>
    <col min="71" max="16384" width="9.140625" style="1"/>
  </cols>
  <sheetData>
    <row r="1" spans="1:70" s="56" customFormat="1" ht="15" customHeight="1" x14ac:dyDescent="0.25">
      <c r="A1" s="262" t="s">
        <v>11</v>
      </c>
      <c r="B1" s="262"/>
      <c r="C1" s="114"/>
      <c r="D1" s="114"/>
      <c r="E1" s="18"/>
      <c r="F1" s="18"/>
      <c r="G1" s="18"/>
      <c r="H1" s="18"/>
      <c r="I1" s="18"/>
      <c r="J1" s="18"/>
      <c r="K1" s="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</row>
    <row r="2" spans="1:70" s="58" customFormat="1" ht="14.25" x14ac:dyDescent="0.2">
      <c r="A2" s="263" t="s">
        <v>78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</row>
    <row r="3" spans="1:70" s="18" customFormat="1" ht="15" customHeight="1" x14ac:dyDescent="0.25">
      <c r="A3" s="264"/>
      <c r="B3" s="264"/>
      <c r="C3" s="264"/>
      <c r="D3" s="264"/>
      <c r="E3" s="264"/>
      <c r="F3" s="115"/>
      <c r="G3" s="115"/>
    </row>
    <row r="4" spans="1:70" s="60" customFormat="1" ht="30" customHeight="1" x14ac:dyDescent="0.25">
      <c r="A4" s="308" t="s">
        <v>46</v>
      </c>
      <c r="B4" s="308"/>
      <c r="C4" s="308"/>
      <c r="D4" s="308"/>
      <c r="E4" s="308"/>
      <c r="F4" s="308"/>
      <c r="G4" s="308"/>
      <c r="H4" s="308"/>
      <c r="I4" s="308"/>
      <c r="J4" s="308"/>
      <c r="K4" s="56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1:70" s="134" customFormat="1" ht="30" customHeight="1" thickBot="1" x14ac:dyDescent="0.3">
      <c r="A5" s="309" t="s">
        <v>79</v>
      </c>
      <c r="B5" s="309"/>
      <c r="C5" s="309"/>
      <c r="D5" s="309"/>
      <c r="E5" s="309"/>
      <c r="F5" s="309"/>
      <c r="G5" s="309"/>
      <c r="H5" s="309"/>
      <c r="I5" s="309"/>
      <c r="J5" s="309"/>
    </row>
    <row r="6" spans="1:70" s="77" customFormat="1" ht="27" customHeight="1" x14ac:dyDescent="0.25">
      <c r="A6" s="297" t="s">
        <v>20</v>
      </c>
      <c r="B6" s="299" t="s">
        <v>49</v>
      </c>
      <c r="C6" s="301" t="s">
        <v>50</v>
      </c>
      <c r="D6" s="303" t="s">
        <v>37</v>
      </c>
      <c r="E6" s="287" t="s">
        <v>51</v>
      </c>
      <c r="F6" s="305" t="s">
        <v>52</v>
      </c>
      <c r="G6" s="287" t="s">
        <v>53</v>
      </c>
      <c r="H6" s="289" t="s">
        <v>69</v>
      </c>
      <c r="I6" s="289"/>
      <c r="J6" s="289"/>
      <c r="K6" s="290" t="s">
        <v>193</v>
      </c>
    </row>
    <row r="7" spans="1:70" s="77" customFormat="1" ht="48.75" customHeight="1" x14ac:dyDescent="0.25">
      <c r="A7" s="298"/>
      <c r="B7" s="300"/>
      <c r="C7" s="302"/>
      <c r="D7" s="304"/>
      <c r="E7" s="288"/>
      <c r="F7" s="306"/>
      <c r="G7" s="288"/>
      <c r="H7" s="135" t="s">
        <v>30</v>
      </c>
      <c r="I7" s="136" t="s">
        <v>71</v>
      </c>
      <c r="J7" s="137" t="s">
        <v>31</v>
      </c>
      <c r="K7" s="291"/>
    </row>
    <row r="8" spans="1:70" s="174" customFormat="1" ht="12" customHeight="1" x14ac:dyDescent="0.25">
      <c r="A8" s="165" t="s">
        <v>13</v>
      </c>
      <c r="B8" s="166" t="s">
        <v>14</v>
      </c>
      <c r="C8" s="166" t="s">
        <v>15</v>
      </c>
      <c r="D8" s="167" t="s">
        <v>16</v>
      </c>
      <c r="E8" s="168" t="s">
        <v>23</v>
      </c>
      <c r="F8" s="167" t="s">
        <v>24</v>
      </c>
      <c r="G8" s="169" t="s">
        <v>25</v>
      </c>
      <c r="H8" s="170" t="s">
        <v>26</v>
      </c>
      <c r="I8" s="171" t="s">
        <v>27</v>
      </c>
      <c r="J8" s="172" t="s">
        <v>39</v>
      </c>
      <c r="K8" s="173" t="s">
        <v>40</v>
      </c>
    </row>
    <row r="9" spans="1:70" s="65" customFormat="1" ht="24.95" customHeight="1" x14ac:dyDescent="0.25">
      <c r="A9" s="62"/>
      <c r="B9" s="63"/>
      <c r="C9" s="64"/>
      <c r="D9" s="148"/>
      <c r="E9" s="78"/>
      <c r="F9" s="149"/>
      <c r="G9" s="78"/>
      <c r="H9" s="150"/>
      <c r="I9" s="151"/>
      <c r="J9" s="152"/>
      <c r="K9" s="292">
        <v>404</v>
      </c>
    </row>
    <row r="10" spans="1:70" s="65" customFormat="1" ht="24.95" customHeight="1" x14ac:dyDescent="0.25">
      <c r="A10" s="66"/>
      <c r="B10" s="67"/>
      <c r="C10" s="68"/>
      <c r="D10" s="153"/>
      <c r="E10" s="79"/>
      <c r="F10" s="154"/>
      <c r="G10" s="79"/>
      <c r="H10" s="155"/>
      <c r="I10" s="156"/>
      <c r="J10" s="157"/>
      <c r="K10" s="293"/>
    </row>
    <row r="11" spans="1:70" s="65" customFormat="1" ht="24.95" customHeight="1" thickBot="1" x14ac:dyDescent="0.3">
      <c r="A11" s="69"/>
      <c r="B11" s="70"/>
      <c r="C11" s="71"/>
      <c r="D11" s="158"/>
      <c r="E11" s="80"/>
      <c r="F11" s="159"/>
      <c r="G11" s="80"/>
      <c r="H11" s="160"/>
      <c r="I11" s="161"/>
      <c r="J11" s="162"/>
      <c r="K11" s="294"/>
    </row>
    <row r="12" spans="1:70" s="65" customFormat="1" ht="12" customHeight="1" x14ac:dyDescent="0.25">
      <c r="A12" s="72"/>
      <c r="B12" s="73"/>
      <c r="C12" s="73"/>
      <c r="D12" s="72"/>
      <c r="E12" s="72"/>
      <c r="F12" s="72"/>
      <c r="G12" s="72"/>
      <c r="H12" s="74"/>
      <c r="I12" s="75"/>
      <c r="J12" s="74"/>
    </row>
    <row r="13" spans="1:70" s="61" customFormat="1" ht="30" customHeight="1" thickBot="1" x14ac:dyDescent="0.3">
      <c r="A13" s="307" t="s">
        <v>86</v>
      </c>
      <c r="B13" s="307"/>
      <c r="C13" s="307"/>
      <c r="D13" s="307"/>
      <c r="E13" s="307"/>
      <c r="F13" s="307"/>
      <c r="G13" s="307"/>
      <c r="H13" s="307"/>
      <c r="I13" s="307"/>
      <c r="J13" s="307"/>
    </row>
    <row r="14" spans="1:70" s="77" customFormat="1" ht="27" customHeight="1" x14ac:dyDescent="0.25">
      <c r="A14" s="297" t="s">
        <v>20</v>
      </c>
      <c r="B14" s="299" t="s">
        <v>49</v>
      </c>
      <c r="C14" s="301" t="s">
        <v>50</v>
      </c>
      <c r="D14" s="303" t="s">
        <v>37</v>
      </c>
      <c r="E14" s="287" t="s">
        <v>51</v>
      </c>
      <c r="F14" s="305" t="s">
        <v>52</v>
      </c>
      <c r="G14" s="287" t="s">
        <v>53</v>
      </c>
      <c r="H14" s="289" t="s">
        <v>69</v>
      </c>
      <c r="I14" s="289"/>
      <c r="J14" s="289"/>
      <c r="K14" s="290" t="s">
        <v>193</v>
      </c>
    </row>
    <row r="15" spans="1:70" s="77" customFormat="1" ht="48.75" customHeight="1" x14ac:dyDescent="0.25">
      <c r="A15" s="298"/>
      <c r="B15" s="300"/>
      <c r="C15" s="302"/>
      <c r="D15" s="304"/>
      <c r="E15" s="288"/>
      <c r="F15" s="306"/>
      <c r="G15" s="288"/>
      <c r="H15" s="135" t="s">
        <v>30</v>
      </c>
      <c r="I15" s="136" t="s">
        <v>71</v>
      </c>
      <c r="J15" s="137" t="s">
        <v>31</v>
      </c>
      <c r="K15" s="291"/>
    </row>
    <row r="16" spans="1:70" s="174" customFormat="1" ht="12" customHeight="1" x14ac:dyDescent="0.25">
      <c r="A16" s="165" t="s">
        <v>13</v>
      </c>
      <c r="B16" s="166" t="s">
        <v>14</v>
      </c>
      <c r="C16" s="166" t="s">
        <v>15</v>
      </c>
      <c r="D16" s="167" t="s">
        <v>16</v>
      </c>
      <c r="E16" s="168" t="s">
        <v>23</v>
      </c>
      <c r="F16" s="167" t="s">
        <v>24</v>
      </c>
      <c r="G16" s="169" t="s">
        <v>25</v>
      </c>
      <c r="H16" s="170" t="s">
        <v>26</v>
      </c>
      <c r="I16" s="171" t="s">
        <v>27</v>
      </c>
      <c r="J16" s="172" t="s">
        <v>39</v>
      </c>
      <c r="K16" s="173" t="s">
        <v>40</v>
      </c>
    </row>
    <row r="17" spans="1:11" s="65" customFormat="1" ht="24.95" customHeight="1" x14ac:dyDescent="0.25">
      <c r="A17" s="62"/>
      <c r="B17" s="63"/>
      <c r="C17" s="64"/>
      <c r="D17" s="148"/>
      <c r="E17" s="78"/>
      <c r="F17" s="149"/>
      <c r="G17" s="78"/>
      <c r="H17" s="150"/>
      <c r="I17" s="151"/>
      <c r="J17" s="152"/>
      <c r="K17" s="292">
        <v>3</v>
      </c>
    </row>
    <row r="18" spans="1:11" s="65" customFormat="1" ht="24.95" customHeight="1" x14ac:dyDescent="0.25">
      <c r="A18" s="66"/>
      <c r="B18" s="67"/>
      <c r="C18" s="68"/>
      <c r="D18" s="153"/>
      <c r="E18" s="79"/>
      <c r="F18" s="154"/>
      <c r="G18" s="79"/>
      <c r="H18" s="155"/>
      <c r="I18" s="156"/>
      <c r="J18" s="157"/>
      <c r="K18" s="293"/>
    </row>
    <row r="19" spans="1:11" s="65" customFormat="1" ht="24.95" customHeight="1" thickBot="1" x14ac:dyDescent="0.3">
      <c r="A19" s="69"/>
      <c r="B19" s="70"/>
      <c r="C19" s="71"/>
      <c r="D19" s="158"/>
      <c r="E19" s="80"/>
      <c r="F19" s="159"/>
      <c r="G19" s="80"/>
      <c r="H19" s="160"/>
      <c r="I19" s="161"/>
      <c r="J19" s="162"/>
      <c r="K19" s="294"/>
    </row>
    <row r="20" spans="1:11" s="65" customFormat="1" ht="12" customHeight="1" x14ac:dyDescent="0.25">
      <c r="A20" s="72"/>
      <c r="B20" s="73"/>
      <c r="C20" s="73"/>
      <c r="D20" s="72"/>
      <c r="E20" s="72"/>
      <c r="F20" s="72"/>
      <c r="G20" s="72"/>
      <c r="H20" s="74"/>
      <c r="I20" s="75"/>
      <c r="J20" s="74"/>
    </row>
    <row r="21" spans="1:11" s="61" customFormat="1" ht="30" customHeight="1" thickBot="1" x14ac:dyDescent="0.3">
      <c r="A21" s="307" t="s">
        <v>87</v>
      </c>
      <c r="B21" s="307"/>
      <c r="C21" s="307"/>
      <c r="D21" s="307"/>
      <c r="E21" s="307"/>
      <c r="F21" s="307"/>
      <c r="G21" s="307"/>
      <c r="H21" s="307"/>
      <c r="I21" s="307"/>
      <c r="J21" s="307"/>
    </row>
    <row r="22" spans="1:11" s="77" customFormat="1" ht="27" customHeight="1" x14ac:dyDescent="0.25">
      <c r="A22" s="297" t="s">
        <v>20</v>
      </c>
      <c r="B22" s="299" t="s">
        <v>49</v>
      </c>
      <c r="C22" s="301" t="s">
        <v>50</v>
      </c>
      <c r="D22" s="303" t="s">
        <v>37</v>
      </c>
      <c r="E22" s="287" t="s">
        <v>51</v>
      </c>
      <c r="F22" s="305" t="s">
        <v>52</v>
      </c>
      <c r="G22" s="287" t="s">
        <v>53</v>
      </c>
      <c r="H22" s="289" t="s">
        <v>69</v>
      </c>
      <c r="I22" s="289"/>
      <c r="J22" s="289"/>
      <c r="K22" s="290" t="s">
        <v>193</v>
      </c>
    </row>
    <row r="23" spans="1:11" s="77" customFormat="1" ht="48.75" customHeight="1" x14ac:dyDescent="0.25">
      <c r="A23" s="298"/>
      <c r="B23" s="300"/>
      <c r="C23" s="302"/>
      <c r="D23" s="304"/>
      <c r="E23" s="288"/>
      <c r="F23" s="306"/>
      <c r="G23" s="288"/>
      <c r="H23" s="135" t="s">
        <v>30</v>
      </c>
      <c r="I23" s="136" t="s">
        <v>71</v>
      </c>
      <c r="J23" s="137" t="s">
        <v>31</v>
      </c>
      <c r="K23" s="291"/>
    </row>
    <row r="24" spans="1:11" s="147" customFormat="1" ht="12" customHeight="1" x14ac:dyDescent="0.25">
      <c r="A24" s="138" t="s">
        <v>13</v>
      </c>
      <c r="B24" s="139" t="s">
        <v>14</v>
      </c>
      <c r="C24" s="139" t="s">
        <v>15</v>
      </c>
      <c r="D24" s="140" t="s">
        <v>16</v>
      </c>
      <c r="E24" s="141" t="s">
        <v>23</v>
      </c>
      <c r="F24" s="140" t="s">
        <v>24</v>
      </c>
      <c r="G24" s="142" t="s">
        <v>25</v>
      </c>
      <c r="H24" s="143" t="s">
        <v>26</v>
      </c>
      <c r="I24" s="144" t="s">
        <v>27</v>
      </c>
      <c r="J24" s="145" t="s">
        <v>39</v>
      </c>
      <c r="K24" s="146" t="s">
        <v>40</v>
      </c>
    </row>
    <row r="25" spans="1:11" s="65" customFormat="1" ht="24.95" customHeight="1" x14ac:dyDescent="0.25">
      <c r="A25" s="62"/>
      <c r="B25" s="63"/>
      <c r="C25" s="64"/>
      <c r="D25" s="148"/>
      <c r="E25" s="78"/>
      <c r="F25" s="149"/>
      <c r="G25" s="78"/>
      <c r="H25" s="150"/>
      <c r="I25" s="151"/>
      <c r="J25" s="152"/>
      <c r="K25" s="292">
        <v>2</v>
      </c>
    </row>
    <row r="26" spans="1:11" s="65" customFormat="1" ht="24.95" customHeight="1" x14ac:dyDescent="0.25">
      <c r="A26" s="66"/>
      <c r="B26" s="67"/>
      <c r="C26" s="68"/>
      <c r="D26" s="153"/>
      <c r="E26" s="79"/>
      <c r="F26" s="154"/>
      <c r="G26" s="79"/>
      <c r="H26" s="155"/>
      <c r="I26" s="156"/>
      <c r="J26" s="157"/>
      <c r="K26" s="293"/>
    </row>
    <row r="27" spans="1:11" s="65" customFormat="1" ht="24.95" customHeight="1" thickBot="1" x14ac:dyDescent="0.3">
      <c r="A27" s="69"/>
      <c r="B27" s="70"/>
      <c r="C27" s="71"/>
      <c r="D27" s="158"/>
      <c r="E27" s="80"/>
      <c r="F27" s="159"/>
      <c r="G27" s="80"/>
      <c r="H27" s="160"/>
      <c r="I27" s="161"/>
      <c r="J27" s="162"/>
      <c r="K27" s="294"/>
    </row>
    <row r="28" spans="1:11" s="65" customFormat="1" ht="12" customHeight="1" x14ac:dyDescent="0.25">
      <c r="A28" s="72"/>
      <c r="B28" s="73"/>
      <c r="C28" s="73"/>
      <c r="D28" s="72"/>
      <c r="E28" s="72"/>
      <c r="F28" s="72"/>
      <c r="G28" s="72"/>
      <c r="H28" s="74"/>
      <c r="I28" s="75"/>
      <c r="J28" s="74"/>
    </row>
    <row r="29" spans="1:11" s="61" customFormat="1" ht="30" customHeight="1" thickBot="1" x14ac:dyDescent="0.3">
      <c r="A29" s="307" t="s">
        <v>88</v>
      </c>
      <c r="B29" s="307"/>
      <c r="C29" s="307"/>
      <c r="D29" s="307"/>
      <c r="E29" s="307"/>
      <c r="F29" s="307"/>
      <c r="G29" s="307"/>
      <c r="H29" s="307"/>
      <c r="I29" s="307"/>
      <c r="J29" s="307"/>
    </row>
    <row r="30" spans="1:11" s="77" customFormat="1" ht="27" customHeight="1" x14ac:dyDescent="0.25">
      <c r="A30" s="297" t="s">
        <v>20</v>
      </c>
      <c r="B30" s="299" t="s">
        <v>49</v>
      </c>
      <c r="C30" s="301" t="s">
        <v>50</v>
      </c>
      <c r="D30" s="303" t="s">
        <v>37</v>
      </c>
      <c r="E30" s="287" t="s">
        <v>51</v>
      </c>
      <c r="F30" s="305" t="s">
        <v>52</v>
      </c>
      <c r="G30" s="287" t="s">
        <v>53</v>
      </c>
      <c r="H30" s="289" t="s">
        <v>69</v>
      </c>
      <c r="I30" s="289"/>
      <c r="J30" s="289"/>
      <c r="K30" s="290" t="s">
        <v>193</v>
      </c>
    </row>
    <row r="31" spans="1:11" s="77" customFormat="1" ht="48.75" customHeight="1" x14ac:dyDescent="0.25">
      <c r="A31" s="298"/>
      <c r="B31" s="300"/>
      <c r="C31" s="302"/>
      <c r="D31" s="304"/>
      <c r="E31" s="288"/>
      <c r="F31" s="306"/>
      <c r="G31" s="288"/>
      <c r="H31" s="135" t="s">
        <v>30</v>
      </c>
      <c r="I31" s="136" t="s">
        <v>71</v>
      </c>
      <c r="J31" s="137" t="s">
        <v>31</v>
      </c>
      <c r="K31" s="291"/>
    </row>
    <row r="32" spans="1:11" s="174" customFormat="1" ht="12" customHeight="1" x14ac:dyDescent="0.25">
      <c r="A32" s="165" t="s">
        <v>13</v>
      </c>
      <c r="B32" s="166" t="s">
        <v>14</v>
      </c>
      <c r="C32" s="166" t="s">
        <v>15</v>
      </c>
      <c r="D32" s="167" t="s">
        <v>16</v>
      </c>
      <c r="E32" s="168" t="s">
        <v>23</v>
      </c>
      <c r="F32" s="167" t="s">
        <v>24</v>
      </c>
      <c r="G32" s="169" t="s">
        <v>25</v>
      </c>
      <c r="H32" s="170" t="s">
        <v>26</v>
      </c>
      <c r="I32" s="171" t="s">
        <v>27</v>
      </c>
      <c r="J32" s="172" t="s">
        <v>39</v>
      </c>
      <c r="K32" s="173" t="s">
        <v>40</v>
      </c>
    </row>
    <row r="33" spans="1:11" s="65" customFormat="1" ht="24.95" customHeight="1" x14ac:dyDescent="0.25">
      <c r="A33" s="62"/>
      <c r="B33" s="63"/>
      <c r="C33" s="64"/>
      <c r="D33" s="148"/>
      <c r="E33" s="78"/>
      <c r="F33" s="149"/>
      <c r="G33" s="78"/>
      <c r="H33" s="150"/>
      <c r="I33" s="151"/>
      <c r="J33" s="152"/>
      <c r="K33" s="292">
        <v>3</v>
      </c>
    </row>
    <row r="34" spans="1:11" s="65" customFormat="1" ht="24.95" customHeight="1" x14ac:dyDescent="0.25">
      <c r="A34" s="66"/>
      <c r="B34" s="67"/>
      <c r="C34" s="68"/>
      <c r="D34" s="153"/>
      <c r="E34" s="79"/>
      <c r="F34" s="154"/>
      <c r="G34" s="79"/>
      <c r="H34" s="155"/>
      <c r="I34" s="156"/>
      <c r="J34" s="157"/>
      <c r="K34" s="293"/>
    </row>
    <row r="35" spans="1:11" s="65" customFormat="1" ht="24.95" customHeight="1" thickBot="1" x14ac:dyDescent="0.3">
      <c r="A35" s="69"/>
      <c r="B35" s="70"/>
      <c r="C35" s="71"/>
      <c r="D35" s="158"/>
      <c r="E35" s="80"/>
      <c r="F35" s="159"/>
      <c r="G35" s="80"/>
      <c r="H35" s="160"/>
      <c r="I35" s="161"/>
      <c r="J35" s="162"/>
      <c r="K35" s="294"/>
    </row>
    <row r="36" spans="1:11" s="65" customFormat="1" ht="12" customHeight="1" x14ac:dyDescent="0.25">
      <c r="A36" s="72"/>
      <c r="B36" s="73"/>
      <c r="C36" s="73"/>
      <c r="D36" s="72"/>
      <c r="E36" s="72"/>
      <c r="F36" s="72"/>
      <c r="G36" s="72"/>
      <c r="H36" s="74"/>
      <c r="I36" s="75"/>
      <c r="J36" s="74"/>
    </row>
    <row r="37" spans="1:11" s="61" customFormat="1" ht="30" customHeight="1" thickBot="1" x14ac:dyDescent="0.3">
      <c r="A37" s="307" t="s">
        <v>89</v>
      </c>
      <c r="B37" s="307"/>
      <c r="C37" s="307"/>
      <c r="D37" s="307"/>
      <c r="E37" s="307"/>
      <c r="F37" s="307"/>
      <c r="G37" s="307"/>
      <c r="H37" s="307"/>
      <c r="I37" s="307"/>
      <c r="J37" s="307"/>
    </row>
    <row r="38" spans="1:11" s="77" customFormat="1" ht="27" customHeight="1" x14ac:dyDescent="0.25">
      <c r="A38" s="297" t="s">
        <v>20</v>
      </c>
      <c r="B38" s="299" t="s">
        <v>49</v>
      </c>
      <c r="C38" s="301" t="s">
        <v>50</v>
      </c>
      <c r="D38" s="303" t="s">
        <v>37</v>
      </c>
      <c r="E38" s="287" t="s">
        <v>51</v>
      </c>
      <c r="F38" s="305" t="s">
        <v>52</v>
      </c>
      <c r="G38" s="287" t="s">
        <v>53</v>
      </c>
      <c r="H38" s="289" t="s">
        <v>69</v>
      </c>
      <c r="I38" s="289"/>
      <c r="J38" s="289"/>
      <c r="K38" s="290" t="s">
        <v>193</v>
      </c>
    </row>
    <row r="39" spans="1:11" s="77" customFormat="1" ht="48.75" customHeight="1" x14ac:dyDescent="0.25">
      <c r="A39" s="298"/>
      <c r="B39" s="300"/>
      <c r="C39" s="302"/>
      <c r="D39" s="304"/>
      <c r="E39" s="288"/>
      <c r="F39" s="306"/>
      <c r="G39" s="288"/>
      <c r="H39" s="135" t="s">
        <v>30</v>
      </c>
      <c r="I39" s="136" t="s">
        <v>71</v>
      </c>
      <c r="J39" s="137" t="s">
        <v>31</v>
      </c>
      <c r="K39" s="291"/>
    </row>
    <row r="40" spans="1:11" s="174" customFormat="1" ht="12" customHeight="1" x14ac:dyDescent="0.25">
      <c r="A40" s="165" t="s">
        <v>13</v>
      </c>
      <c r="B40" s="166" t="s">
        <v>14</v>
      </c>
      <c r="C40" s="166" t="s">
        <v>15</v>
      </c>
      <c r="D40" s="167" t="s">
        <v>16</v>
      </c>
      <c r="E40" s="168" t="s">
        <v>23</v>
      </c>
      <c r="F40" s="167" t="s">
        <v>24</v>
      </c>
      <c r="G40" s="169" t="s">
        <v>25</v>
      </c>
      <c r="H40" s="170" t="s">
        <v>26</v>
      </c>
      <c r="I40" s="171" t="s">
        <v>27</v>
      </c>
      <c r="J40" s="172" t="s">
        <v>39</v>
      </c>
      <c r="K40" s="173" t="s">
        <v>40</v>
      </c>
    </row>
    <row r="41" spans="1:11" s="65" customFormat="1" ht="24.95" customHeight="1" x14ac:dyDescent="0.25">
      <c r="A41" s="62"/>
      <c r="B41" s="63"/>
      <c r="C41" s="64"/>
      <c r="D41" s="148"/>
      <c r="E41" s="78"/>
      <c r="F41" s="149"/>
      <c r="G41" s="78"/>
      <c r="H41" s="150"/>
      <c r="I41" s="151"/>
      <c r="J41" s="152"/>
      <c r="K41" s="292">
        <v>2</v>
      </c>
    </row>
    <row r="42" spans="1:11" s="65" customFormat="1" ht="24.95" customHeight="1" x14ac:dyDescent="0.25">
      <c r="A42" s="66"/>
      <c r="B42" s="67"/>
      <c r="C42" s="68"/>
      <c r="D42" s="153"/>
      <c r="E42" s="79"/>
      <c r="F42" s="154"/>
      <c r="G42" s="79"/>
      <c r="H42" s="155"/>
      <c r="I42" s="156"/>
      <c r="J42" s="157"/>
      <c r="K42" s="293"/>
    </row>
    <row r="43" spans="1:11" s="65" customFormat="1" ht="24.95" customHeight="1" thickBot="1" x14ac:dyDescent="0.3">
      <c r="A43" s="69"/>
      <c r="B43" s="70"/>
      <c r="C43" s="71"/>
      <c r="D43" s="158"/>
      <c r="E43" s="80"/>
      <c r="F43" s="159"/>
      <c r="G43" s="80"/>
      <c r="H43" s="160"/>
      <c r="I43" s="161"/>
      <c r="J43" s="162"/>
      <c r="K43" s="294"/>
    </row>
    <row r="44" spans="1:11" s="65" customFormat="1" ht="12" customHeight="1" x14ac:dyDescent="0.25">
      <c r="A44" s="72"/>
      <c r="B44" s="73"/>
      <c r="C44" s="73"/>
      <c r="D44" s="72"/>
      <c r="E44" s="72"/>
      <c r="F44" s="72"/>
      <c r="G44" s="72"/>
      <c r="H44" s="74"/>
      <c r="I44" s="75"/>
      <c r="J44" s="74"/>
    </row>
    <row r="45" spans="1:11" s="61" customFormat="1" ht="30" customHeight="1" thickBot="1" x14ac:dyDescent="0.3">
      <c r="A45" s="307" t="s">
        <v>90</v>
      </c>
      <c r="B45" s="307"/>
      <c r="C45" s="307"/>
      <c r="D45" s="307"/>
      <c r="E45" s="307"/>
      <c r="F45" s="307"/>
      <c r="G45" s="307"/>
      <c r="H45" s="307"/>
      <c r="I45" s="307"/>
      <c r="J45" s="307"/>
    </row>
    <row r="46" spans="1:11" s="77" customFormat="1" ht="27" customHeight="1" x14ac:dyDescent="0.25">
      <c r="A46" s="297" t="s">
        <v>20</v>
      </c>
      <c r="B46" s="299" t="s">
        <v>49</v>
      </c>
      <c r="C46" s="301" t="s">
        <v>50</v>
      </c>
      <c r="D46" s="303" t="s">
        <v>37</v>
      </c>
      <c r="E46" s="287" t="s">
        <v>51</v>
      </c>
      <c r="F46" s="305" t="s">
        <v>52</v>
      </c>
      <c r="G46" s="287" t="s">
        <v>53</v>
      </c>
      <c r="H46" s="289" t="s">
        <v>69</v>
      </c>
      <c r="I46" s="289"/>
      <c r="J46" s="289"/>
      <c r="K46" s="290" t="s">
        <v>193</v>
      </c>
    </row>
    <row r="47" spans="1:11" s="77" customFormat="1" ht="48.75" customHeight="1" x14ac:dyDescent="0.25">
      <c r="A47" s="298"/>
      <c r="B47" s="300"/>
      <c r="C47" s="302"/>
      <c r="D47" s="304"/>
      <c r="E47" s="288"/>
      <c r="F47" s="306"/>
      <c r="G47" s="288"/>
      <c r="H47" s="135" t="s">
        <v>30</v>
      </c>
      <c r="I47" s="136" t="s">
        <v>71</v>
      </c>
      <c r="J47" s="137" t="s">
        <v>31</v>
      </c>
      <c r="K47" s="291"/>
    </row>
    <row r="48" spans="1:11" s="174" customFormat="1" ht="12" customHeight="1" x14ac:dyDescent="0.25">
      <c r="A48" s="165" t="s">
        <v>13</v>
      </c>
      <c r="B48" s="166" t="s">
        <v>14</v>
      </c>
      <c r="C48" s="166" t="s">
        <v>15</v>
      </c>
      <c r="D48" s="167" t="s">
        <v>16</v>
      </c>
      <c r="E48" s="168" t="s">
        <v>23</v>
      </c>
      <c r="F48" s="167" t="s">
        <v>24</v>
      </c>
      <c r="G48" s="169" t="s">
        <v>25</v>
      </c>
      <c r="H48" s="170" t="s">
        <v>26</v>
      </c>
      <c r="I48" s="171" t="s">
        <v>27</v>
      </c>
      <c r="J48" s="172" t="s">
        <v>39</v>
      </c>
      <c r="K48" s="173" t="s">
        <v>40</v>
      </c>
    </row>
    <row r="49" spans="1:11" s="65" customFormat="1" ht="24.95" customHeight="1" x14ac:dyDescent="0.25">
      <c r="A49" s="62"/>
      <c r="B49" s="63"/>
      <c r="C49" s="64"/>
      <c r="D49" s="148"/>
      <c r="E49" s="78"/>
      <c r="F49" s="149"/>
      <c r="G49" s="78"/>
      <c r="H49" s="150"/>
      <c r="I49" s="151"/>
      <c r="J49" s="152"/>
      <c r="K49" s="292">
        <v>6</v>
      </c>
    </row>
    <row r="50" spans="1:11" s="65" customFormat="1" ht="24.95" customHeight="1" x14ac:dyDescent="0.25">
      <c r="A50" s="66"/>
      <c r="B50" s="67"/>
      <c r="C50" s="68"/>
      <c r="D50" s="153"/>
      <c r="E50" s="79"/>
      <c r="F50" s="154"/>
      <c r="G50" s="79"/>
      <c r="H50" s="155"/>
      <c r="I50" s="156"/>
      <c r="J50" s="157"/>
      <c r="K50" s="293"/>
    </row>
    <row r="51" spans="1:11" s="65" customFormat="1" ht="24.95" customHeight="1" thickBot="1" x14ac:dyDescent="0.3">
      <c r="A51" s="69"/>
      <c r="B51" s="70"/>
      <c r="C51" s="71"/>
      <c r="D51" s="158"/>
      <c r="E51" s="80"/>
      <c r="F51" s="159"/>
      <c r="G51" s="80"/>
      <c r="H51" s="160"/>
      <c r="I51" s="161"/>
      <c r="J51" s="162"/>
      <c r="K51" s="294"/>
    </row>
    <row r="52" spans="1:11" s="65" customFormat="1" ht="12" customHeight="1" x14ac:dyDescent="0.25">
      <c r="A52" s="72"/>
      <c r="B52" s="73"/>
      <c r="C52" s="73"/>
      <c r="D52" s="72"/>
      <c r="E52" s="72"/>
      <c r="F52" s="72"/>
      <c r="G52" s="72"/>
      <c r="H52" s="74"/>
      <c r="I52" s="75"/>
      <c r="J52" s="74"/>
    </row>
    <row r="53" spans="1:11" s="65" customFormat="1" ht="24.95" customHeight="1" x14ac:dyDescent="0.25">
      <c r="A53" s="295" t="s">
        <v>68</v>
      </c>
      <c r="B53" s="295"/>
      <c r="C53" s="295"/>
      <c r="D53" s="295"/>
      <c r="E53" s="295"/>
      <c r="F53" s="295"/>
      <c r="G53" s="295"/>
      <c r="H53" s="295"/>
      <c r="I53" s="295"/>
      <c r="J53" s="295"/>
    </row>
    <row r="55" spans="1:11" s="18" customFormat="1" ht="15" customHeight="1" x14ac:dyDescent="0.25">
      <c r="A55" s="18" t="s">
        <v>7</v>
      </c>
      <c r="B55" s="296"/>
      <c r="C55" s="296"/>
    </row>
    <row r="56" spans="1:11" s="18" customFormat="1" ht="15" customHeight="1" x14ac:dyDescent="0.25">
      <c r="A56" s="18" t="s">
        <v>8</v>
      </c>
      <c r="B56" s="286"/>
      <c r="C56" s="286"/>
    </row>
    <row r="57" spans="1:11" s="18" customFormat="1" x14ac:dyDescent="0.25">
      <c r="G57" s="89" t="s">
        <v>58</v>
      </c>
      <c r="H57" s="83"/>
      <c r="I57" s="84"/>
    </row>
    <row r="58" spans="1:11" s="18" customFormat="1" ht="15" customHeight="1" x14ac:dyDescent="0.25">
      <c r="G58" s="89" t="s">
        <v>59</v>
      </c>
      <c r="H58" s="215"/>
      <c r="I58" s="215"/>
    </row>
    <row r="59" spans="1:11" s="18" customFormat="1" ht="16.5" customHeight="1" x14ac:dyDescent="0.25">
      <c r="G59" s="54"/>
    </row>
    <row r="60" spans="1:11" s="26" customFormat="1" x14ac:dyDescent="0.25">
      <c r="A60" s="282" t="s">
        <v>10</v>
      </c>
      <c r="B60" s="282"/>
      <c r="E60" s="18"/>
    </row>
    <row r="61" spans="1:11" s="28" customFormat="1" ht="15" customHeight="1" x14ac:dyDescent="0.25">
      <c r="A61" s="27"/>
      <c r="B61" s="283" t="s">
        <v>91</v>
      </c>
      <c r="C61" s="283"/>
      <c r="D61" s="49"/>
      <c r="E61" s="18"/>
    </row>
    <row r="62" spans="1:11" ht="41.25" customHeight="1" x14ac:dyDescent="0.25"/>
  </sheetData>
  <mergeCells count="76">
    <mergeCell ref="A13:J13"/>
    <mergeCell ref="A1:B1"/>
    <mergeCell ref="A2:K2"/>
    <mergeCell ref="A3:E3"/>
    <mergeCell ref="A4:J4"/>
    <mergeCell ref="A5:J5"/>
    <mergeCell ref="A6:A7"/>
    <mergeCell ref="B6:B7"/>
    <mergeCell ref="C6:C7"/>
    <mergeCell ref="D6:D7"/>
    <mergeCell ref="E6:E7"/>
    <mergeCell ref="F6:F7"/>
    <mergeCell ref="G6:G7"/>
    <mergeCell ref="H6:J6"/>
    <mergeCell ref="K6:K7"/>
    <mergeCell ref="K9:K11"/>
    <mergeCell ref="G14:G15"/>
    <mergeCell ref="H14:J14"/>
    <mergeCell ref="K14:K15"/>
    <mergeCell ref="K17:K19"/>
    <mergeCell ref="A21:J21"/>
    <mergeCell ref="A14:A15"/>
    <mergeCell ref="B14:B15"/>
    <mergeCell ref="C14:C15"/>
    <mergeCell ref="D14:D15"/>
    <mergeCell ref="E14:E15"/>
    <mergeCell ref="F14:F15"/>
    <mergeCell ref="F30:F31"/>
    <mergeCell ref="F22:F23"/>
    <mergeCell ref="G22:G23"/>
    <mergeCell ref="H22:J22"/>
    <mergeCell ref="K22:K23"/>
    <mergeCell ref="K25:K27"/>
    <mergeCell ref="A29:J29"/>
    <mergeCell ref="A22:A23"/>
    <mergeCell ref="B22:B23"/>
    <mergeCell ref="C22:C23"/>
    <mergeCell ref="D22:D23"/>
    <mergeCell ref="E22:E23"/>
    <mergeCell ref="A45:J45"/>
    <mergeCell ref="G30:G31"/>
    <mergeCell ref="H30:J30"/>
    <mergeCell ref="K30:K31"/>
    <mergeCell ref="K33:K35"/>
    <mergeCell ref="A37:J37"/>
    <mergeCell ref="A38:A39"/>
    <mergeCell ref="B38:B39"/>
    <mergeCell ref="C38:C39"/>
    <mergeCell ref="D38:D39"/>
    <mergeCell ref="E38:E39"/>
    <mergeCell ref="A30:A31"/>
    <mergeCell ref="B30:B31"/>
    <mergeCell ref="C30:C31"/>
    <mergeCell ref="D30:D31"/>
    <mergeCell ref="E30:E31"/>
    <mergeCell ref="F38:F39"/>
    <mergeCell ref="G38:G39"/>
    <mergeCell ref="H38:J38"/>
    <mergeCell ref="K38:K39"/>
    <mergeCell ref="K41:K43"/>
    <mergeCell ref="K46:K47"/>
    <mergeCell ref="K49:K51"/>
    <mergeCell ref="A53:J53"/>
    <mergeCell ref="B55:C55"/>
    <mergeCell ref="A46:A47"/>
    <mergeCell ref="B46:B47"/>
    <mergeCell ref="C46:C47"/>
    <mergeCell ref="D46:D47"/>
    <mergeCell ref="E46:E47"/>
    <mergeCell ref="F46:F47"/>
    <mergeCell ref="B56:C56"/>
    <mergeCell ref="H58:I58"/>
    <mergeCell ref="A60:B60"/>
    <mergeCell ref="B61:C61"/>
    <mergeCell ref="G46:G47"/>
    <mergeCell ref="H46:J46"/>
  </mergeCells>
  <conditionalFormatting sqref="B55:C56">
    <cfRule type="containsBlanks" dxfId="16" priority="2">
      <formula>LEN(TRIM(B55))=0</formula>
    </cfRule>
  </conditionalFormatting>
  <conditionalFormatting sqref="H58:I58">
    <cfRule type="containsBlanks" dxfId="15" priority="1">
      <formula>LEN(TRIM(H58))=0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5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F28" sqref="F28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62" t="s">
        <v>11</v>
      </c>
      <c r="B1" s="262"/>
    </row>
    <row r="2" spans="1:12" ht="15" customHeight="1" x14ac:dyDescent="0.25">
      <c r="A2" s="263" t="str">
        <f>'Príloha č. 1'!A2:D2</f>
        <v>Kompletná škála embolektomických, trombektomických a oklúznych katétrov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5" customHeight="1" x14ac:dyDescent="0.25">
      <c r="A3" s="264"/>
      <c r="B3" s="264"/>
      <c r="C3" s="264"/>
      <c r="D3" s="264"/>
      <c r="E3" s="264"/>
      <c r="F3" s="50"/>
      <c r="G3" s="50"/>
      <c r="H3" s="50"/>
    </row>
    <row r="4" spans="1:12" s="25" customFormat="1" ht="45.75" customHeight="1" x14ac:dyDescent="0.25">
      <c r="A4" s="312" t="s">
        <v>44</v>
      </c>
      <c r="B4" s="312"/>
      <c r="C4" s="312"/>
      <c r="D4" s="312"/>
      <c r="E4" s="46"/>
      <c r="F4" s="46"/>
      <c r="G4" s="46"/>
      <c r="H4" s="46"/>
      <c r="I4" s="46"/>
      <c r="J4" s="46"/>
      <c r="K4" s="46"/>
      <c r="L4" s="46"/>
    </row>
    <row r="5" spans="1:12" s="25" customFormat="1" ht="18.75" x14ac:dyDescent="0.25">
      <c r="A5" s="45"/>
      <c r="B5" s="45"/>
      <c r="C5" s="45"/>
      <c r="D5" s="45"/>
      <c r="E5" s="46"/>
      <c r="F5" s="46"/>
      <c r="G5" s="46"/>
      <c r="H5" s="46"/>
      <c r="I5" s="46"/>
      <c r="J5" s="46"/>
      <c r="K5" s="46"/>
      <c r="L5" s="46"/>
    </row>
    <row r="6" spans="1:12" s="25" customFormat="1" x14ac:dyDescent="0.25">
      <c r="A6" s="285" t="s">
        <v>0</v>
      </c>
      <c r="B6" s="285"/>
      <c r="C6" s="311" t="str">
        <f>IF('Príloha č. 1'!$C$6="","",'Príloha č. 1'!$C$6)</f>
        <v/>
      </c>
      <c r="D6" s="311"/>
      <c r="J6" s="47"/>
    </row>
    <row r="7" spans="1:12" s="25" customFormat="1" ht="15" customHeight="1" x14ac:dyDescent="0.25">
      <c r="A7" s="281" t="s">
        <v>1</v>
      </c>
      <c r="B7" s="281"/>
      <c r="C7" s="311" t="str">
        <f>IF('Príloha č. 1'!$C$7="","",'Príloha č. 1'!$C$7)</f>
        <v/>
      </c>
      <c r="D7" s="311"/>
    </row>
    <row r="8" spans="1:12" s="25" customFormat="1" x14ac:dyDescent="0.25">
      <c r="A8" s="281" t="s">
        <v>2</v>
      </c>
      <c r="B8" s="281"/>
      <c r="C8" s="311" t="str">
        <f>IF('Príloha č. 1'!$C$8="","",'Príloha č. 1'!$C$8)</f>
        <v/>
      </c>
      <c r="D8" s="311"/>
    </row>
    <row r="9" spans="1:12" s="25" customFormat="1" x14ac:dyDescent="0.25">
      <c r="A9" s="281" t="s">
        <v>3</v>
      </c>
      <c r="B9" s="281"/>
      <c r="C9" s="311" t="str">
        <f>IF('Príloha č. 1'!$C$9="","",'Príloha č. 1'!$C$9)</f>
        <v/>
      </c>
      <c r="D9" s="311"/>
    </row>
    <row r="10" spans="1:12" x14ac:dyDescent="0.25">
      <c r="C10" s="44"/>
    </row>
    <row r="11" spans="1:12" ht="37.5" customHeight="1" x14ac:dyDescent="0.25">
      <c r="A11" s="310" t="s">
        <v>45</v>
      </c>
      <c r="B11" s="310"/>
      <c r="C11" s="310"/>
      <c r="D11" s="310"/>
    </row>
    <row r="12" spans="1:12" x14ac:dyDescent="0.25">
      <c r="C12" s="44"/>
    </row>
    <row r="14" spans="1:12" ht="15" customHeight="1" x14ac:dyDescent="0.25">
      <c r="A14" s="18" t="s">
        <v>7</v>
      </c>
      <c r="B14" s="296" t="str">
        <f>IF('Príloha č. 1'!B24:C24="","",'Príloha č. 1'!B24:C24)</f>
        <v/>
      </c>
      <c r="C14" s="296"/>
    </row>
    <row r="15" spans="1:12" ht="15" customHeight="1" x14ac:dyDescent="0.25">
      <c r="A15" s="18" t="s">
        <v>8</v>
      </c>
      <c r="B15" s="286" t="str">
        <f>IF('Príloha č. 1'!B25:C25="","",'Príloha č. 1'!B25:C25)</f>
        <v/>
      </c>
      <c r="C15" s="286"/>
    </row>
    <row r="18" spans="1:12" x14ac:dyDescent="0.25">
      <c r="C18" s="86" t="s">
        <v>58</v>
      </c>
      <c r="D18" s="3"/>
      <c r="K18" s="48"/>
      <c r="L18" s="48"/>
    </row>
    <row r="19" spans="1:12" x14ac:dyDescent="0.25">
      <c r="C19" s="86" t="s">
        <v>59</v>
      </c>
      <c r="D19" s="88" t="str">
        <f>IF('Príloha č. 1'!$D$29="","",'Príloha č. 1'!$D$29)</f>
        <v/>
      </c>
    </row>
    <row r="20" spans="1:12" x14ac:dyDescent="0.25">
      <c r="C20" s="86"/>
      <c r="D20" s="49"/>
    </row>
    <row r="21" spans="1:12" s="26" customFormat="1" x14ac:dyDescent="0.25">
      <c r="A21" s="282" t="s">
        <v>10</v>
      </c>
      <c r="B21" s="282"/>
      <c r="E21" s="18"/>
    </row>
    <row r="22" spans="1:12" s="28" customFormat="1" ht="15" customHeight="1" x14ac:dyDescent="0.25">
      <c r="A22" s="27"/>
      <c r="B22" s="283" t="s">
        <v>12</v>
      </c>
      <c r="C22" s="283"/>
      <c r="D22" s="49"/>
      <c r="E22" s="18"/>
    </row>
    <row r="23" spans="1:12" s="33" customFormat="1" x14ac:dyDescent="0.25">
      <c r="A23" s="18"/>
      <c r="B23" s="29"/>
      <c r="C23" s="30"/>
      <c r="D23" s="31"/>
      <c r="E23" s="18"/>
      <c r="F23" s="32"/>
      <c r="G23" s="31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12" sqref="D1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62" t="s">
        <v>11</v>
      </c>
      <c r="B1" s="262"/>
    </row>
    <row r="2" spans="1:12" ht="15" customHeight="1" x14ac:dyDescent="0.25">
      <c r="A2" s="313" t="str">
        <f>'Príloha č. 1'!A2:D2</f>
        <v>Kompletná škála embolektomických, trombektomických a oklúznych katétrov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2" ht="15" customHeight="1" x14ac:dyDescent="0.25">
      <c r="A3" s="264"/>
      <c r="B3" s="264"/>
      <c r="C3" s="264"/>
      <c r="D3" s="264"/>
      <c r="E3" s="264"/>
      <c r="F3" s="52"/>
      <c r="G3" s="52"/>
      <c r="H3" s="52"/>
    </row>
    <row r="4" spans="1:12" s="25" customFormat="1" ht="55.5" customHeight="1" x14ac:dyDescent="0.25">
      <c r="A4" s="312" t="s">
        <v>77</v>
      </c>
      <c r="B4" s="312"/>
      <c r="C4" s="312"/>
      <c r="D4" s="312"/>
      <c r="E4" s="46"/>
      <c r="F4" s="46"/>
      <c r="G4" s="46"/>
      <c r="H4" s="46"/>
      <c r="I4" s="46"/>
      <c r="J4" s="46"/>
      <c r="K4" s="46"/>
      <c r="L4" s="46"/>
    </row>
    <row r="5" spans="1:12" s="25" customFormat="1" ht="18.75" x14ac:dyDescent="0.25">
      <c r="A5" s="53"/>
      <c r="B5" s="53"/>
      <c r="C5" s="53"/>
      <c r="D5" s="53"/>
      <c r="E5" s="46"/>
      <c r="F5" s="46"/>
      <c r="G5" s="46"/>
      <c r="H5" s="46"/>
      <c r="I5" s="46"/>
      <c r="J5" s="46"/>
      <c r="K5" s="46"/>
      <c r="L5" s="46"/>
    </row>
    <row r="6" spans="1:12" s="25" customFormat="1" x14ac:dyDescent="0.25">
      <c r="A6" s="285" t="s">
        <v>0</v>
      </c>
      <c r="B6" s="285"/>
      <c r="C6" s="311" t="str">
        <f xml:space="preserve"> IF('Príloha č. 1'!$C$6="","",'Príloha č. 1'!$C$6)</f>
        <v/>
      </c>
      <c r="D6" s="311"/>
      <c r="J6" s="47"/>
    </row>
    <row r="7" spans="1:12" s="25" customFormat="1" ht="15" customHeight="1" x14ac:dyDescent="0.25">
      <c r="A7" s="281" t="s">
        <v>1</v>
      </c>
      <c r="B7" s="281"/>
      <c r="C7" s="314" t="str">
        <f xml:space="preserve"> IF('Príloha č. 1'!$C$7="","",'Príloha č. 1'!$C$7)</f>
        <v/>
      </c>
      <c r="D7" s="314"/>
    </row>
    <row r="8" spans="1:12" s="25" customFormat="1" x14ac:dyDescent="0.25">
      <c r="A8" s="281" t="s">
        <v>2</v>
      </c>
      <c r="B8" s="281"/>
      <c r="C8" s="314" t="str">
        <f xml:space="preserve"> IF('Príloha č. 1'!$C$8="","",'Príloha č. 1'!$C$8)</f>
        <v/>
      </c>
      <c r="D8" s="314"/>
    </row>
    <row r="9" spans="1:12" s="25" customFormat="1" x14ac:dyDescent="0.25">
      <c r="A9" s="281" t="s">
        <v>3</v>
      </c>
      <c r="B9" s="281"/>
      <c r="C9" s="314" t="str">
        <f xml:space="preserve"> IF('Príloha č. 1'!$C$9="","",'Príloha č. 1'!$C$9)</f>
        <v/>
      </c>
      <c r="D9" s="314"/>
    </row>
    <row r="10" spans="1:12" x14ac:dyDescent="0.25">
      <c r="C10" s="51"/>
    </row>
    <row r="11" spans="1:12" ht="48" customHeight="1" x14ac:dyDescent="0.25">
      <c r="A11" s="310" t="s">
        <v>66</v>
      </c>
      <c r="B11" s="310"/>
      <c r="C11" s="310"/>
      <c r="D11" s="310"/>
    </row>
    <row r="12" spans="1:12" x14ac:dyDescent="0.25">
      <c r="C12" s="51"/>
    </row>
    <row r="14" spans="1:12" ht="15" customHeight="1" x14ac:dyDescent="0.25">
      <c r="A14" s="18" t="s">
        <v>7</v>
      </c>
      <c r="B14" s="296" t="str">
        <f>IF('Príloha č. 1'!B24:C24="","",'Príloha č. 1'!B24:C24)</f>
        <v/>
      </c>
      <c r="C14" s="296"/>
    </row>
    <row r="15" spans="1:12" ht="15" customHeight="1" x14ac:dyDescent="0.25">
      <c r="A15" s="18" t="s">
        <v>8</v>
      </c>
      <c r="B15" s="286" t="str">
        <f>IF('Príloha č. 1'!B25:C25="","",'Príloha č. 1'!B25:C25)</f>
        <v/>
      </c>
      <c r="C15" s="286"/>
    </row>
    <row r="18" spans="1:12" x14ac:dyDescent="0.25">
      <c r="C18" s="86" t="s">
        <v>58</v>
      </c>
      <c r="D18" s="3"/>
      <c r="K18" s="48"/>
      <c r="L18" s="48"/>
    </row>
    <row r="19" spans="1:12" x14ac:dyDescent="0.25">
      <c r="C19" s="86" t="s">
        <v>59</v>
      </c>
      <c r="D19" s="88" t="str">
        <f>IF('Príloha č. 1'!$D$29="","",'Príloha č. 1'!$D$29)</f>
        <v/>
      </c>
    </row>
    <row r="20" spans="1:12" x14ac:dyDescent="0.25">
      <c r="C20" s="86"/>
      <c r="D20" s="26"/>
    </row>
    <row r="21" spans="1:12" s="26" customFormat="1" x14ac:dyDescent="0.25">
      <c r="A21" s="282" t="s">
        <v>10</v>
      </c>
      <c r="B21" s="282"/>
      <c r="E21" s="18"/>
    </row>
    <row r="22" spans="1:12" s="28" customFormat="1" ht="15" customHeight="1" x14ac:dyDescent="0.25">
      <c r="A22" s="27"/>
      <c r="B22" s="283" t="s">
        <v>12</v>
      </c>
      <c r="C22" s="283"/>
      <c r="D22" s="49"/>
      <c r="E22" s="18"/>
    </row>
    <row r="23" spans="1:12" s="33" customFormat="1" x14ac:dyDescent="0.25">
      <c r="A23" s="18"/>
      <c r="B23" s="29"/>
      <c r="C23" s="30"/>
      <c r="D23" s="31"/>
      <c r="E23" s="18"/>
      <c r="F23" s="32"/>
      <c r="G23" s="31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H23" sqref="H23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62" t="s">
        <v>11</v>
      </c>
      <c r="B1" s="262"/>
    </row>
    <row r="2" spans="1:12" ht="15" customHeight="1" x14ac:dyDescent="0.25">
      <c r="A2" s="313" t="str">
        <f>'Príloha č. 1'!A2:D2</f>
        <v>Kompletná škála embolektomických, trombektomických a oklúznych katétrov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2" ht="15" customHeight="1" x14ac:dyDescent="0.25">
      <c r="A3" s="264"/>
      <c r="B3" s="264"/>
      <c r="C3" s="264"/>
      <c r="D3" s="264"/>
      <c r="E3" s="264"/>
      <c r="F3" s="94"/>
      <c r="G3" s="94"/>
      <c r="H3" s="94"/>
    </row>
    <row r="4" spans="1:12" s="25" customFormat="1" ht="55.5" customHeight="1" x14ac:dyDescent="0.25">
      <c r="A4" s="312" t="s">
        <v>64</v>
      </c>
      <c r="B4" s="312"/>
      <c r="C4" s="312"/>
      <c r="D4" s="312"/>
      <c r="E4" s="46"/>
      <c r="F4" s="46"/>
      <c r="G4" s="46"/>
      <c r="H4" s="46"/>
      <c r="I4" s="46"/>
    </row>
    <row r="5" spans="1:12" s="25" customFormat="1" ht="18.75" x14ac:dyDescent="0.25">
      <c r="A5" s="95"/>
      <c r="B5" s="95"/>
      <c r="C5" s="95"/>
      <c r="D5" s="95"/>
      <c r="E5" s="46"/>
      <c r="F5" s="46"/>
      <c r="G5" s="46"/>
      <c r="H5" s="46"/>
      <c r="I5" s="46"/>
    </row>
    <row r="6" spans="1:12" s="25" customFormat="1" x14ac:dyDescent="0.25">
      <c r="A6" s="285" t="s">
        <v>0</v>
      </c>
      <c r="B6" s="285"/>
      <c r="C6" s="311" t="str">
        <f xml:space="preserve"> IF('Príloha č. 1'!$C$6="","",'Príloha č. 1'!$C$6)</f>
        <v/>
      </c>
      <c r="D6" s="311"/>
    </row>
    <row r="7" spans="1:12" s="25" customFormat="1" ht="15" customHeight="1" x14ac:dyDescent="0.25">
      <c r="A7" s="281" t="s">
        <v>1</v>
      </c>
      <c r="B7" s="281"/>
      <c r="C7" s="314" t="str">
        <f xml:space="preserve"> IF('Príloha č. 1'!$C$7="","",'Príloha č. 1'!$C$7)</f>
        <v/>
      </c>
      <c r="D7" s="314"/>
    </row>
    <row r="8" spans="1:12" s="25" customFormat="1" x14ac:dyDescent="0.25">
      <c r="A8" s="281" t="s">
        <v>2</v>
      </c>
      <c r="B8" s="281"/>
      <c r="C8" s="314" t="str">
        <f xml:space="preserve"> IF('Príloha č. 1'!$C$8="","",'Príloha č. 1'!$C$8)</f>
        <v/>
      </c>
      <c r="D8" s="314"/>
    </row>
    <row r="9" spans="1:12" s="25" customFormat="1" x14ac:dyDescent="0.25">
      <c r="A9" s="281" t="s">
        <v>3</v>
      </c>
      <c r="B9" s="281"/>
      <c r="C9" s="314" t="str">
        <f xml:space="preserve"> IF('Príloha č. 1'!$C$9="","",'Príloha č. 1'!$C$9)</f>
        <v/>
      </c>
      <c r="D9" s="314"/>
    </row>
    <row r="10" spans="1:12" x14ac:dyDescent="0.25">
      <c r="C10" s="93"/>
    </row>
    <row r="11" spans="1:12" ht="48" customHeight="1" x14ac:dyDescent="0.25">
      <c r="A11" s="310" t="s">
        <v>65</v>
      </c>
      <c r="B11" s="310"/>
      <c r="C11" s="310"/>
      <c r="D11" s="310"/>
    </row>
    <row r="12" spans="1:12" x14ac:dyDescent="0.25">
      <c r="C12" s="93"/>
    </row>
    <row r="14" spans="1:12" ht="15" customHeight="1" x14ac:dyDescent="0.25">
      <c r="A14" s="18" t="s">
        <v>7</v>
      </c>
      <c r="B14" s="296" t="str">
        <f>IF('Príloha č. 1'!B24:C24="","",'Príloha č. 1'!B24:C24)</f>
        <v/>
      </c>
      <c r="C14" s="296"/>
    </row>
    <row r="15" spans="1:12" ht="15" customHeight="1" x14ac:dyDescent="0.25">
      <c r="A15" s="18" t="s">
        <v>8</v>
      </c>
      <c r="B15" s="286" t="str">
        <f>IF('Príloha č. 1'!B25:C25="","",'Príloha č. 1'!B25:C25)</f>
        <v/>
      </c>
      <c r="C15" s="286"/>
    </row>
    <row r="18" spans="1:9" x14ac:dyDescent="0.25">
      <c r="C18" s="86" t="s">
        <v>58</v>
      </c>
      <c r="D18" s="3"/>
      <c r="I18" s="48"/>
    </row>
    <row r="19" spans="1:9" x14ac:dyDescent="0.25">
      <c r="C19" s="86" t="s">
        <v>59</v>
      </c>
      <c r="D19" s="92"/>
    </row>
    <row r="20" spans="1:9" x14ac:dyDescent="0.25">
      <c r="C20" s="86"/>
      <c r="D20" s="26"/>
    </row>
    <row r="21" spans="1:9" s="26" customFormat="1" x14ac:dyDescent="0.25">
      <c r="A21" s="282" t="s">
        <v>10</v>
      </c>
      <c r="B21" s="282"/>
      <c r="E21" s="18"/>
    </row>
    <row r="22" spans="1:9" s="28" customFormat="1" ht="15" customHeight="1" x14ac:dyDescent="0.25">
      <c r="A22" s="27"/>
      <c r="B22" s="283" t="s">
        <v>12</v>
      </c>
      <c r="C22" s="283"/>
      <c r="D22" s="49"/>
      <c r="E22" s="18"/>
    </row>
    <row r="23" spans="1:9" s="33" customFormat="1" x14ac:dyDescent="0.25">
      <c r="A23" s="18"/>
      <c r="B23" s="29"/>
      <c r="C23" s="30"/>
      <c r="D23" s="31"/>
      <c r="E23" s="18"/>
      <c r="F23" s="32"/>
      <c r="G23" s="31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Verejné Obstarávanie</dc:creator>
  <cp:lastModifiedBy>Verejné Obstarávanie</cp:lastModifiedBy>
  <cp:lastPrinted>2021-10-21T07:00:27Z</cp:lastPrinted>
  <dcterms:created xsi:type="dcterms:W3CDTF">2014-08-04T05:30:35Z</dcterms:created>
  <dcterms:modified xsi:type="dcterms:W3CDTF">2021-11-23T06:38:29Z</dcterms:modified>
</cp:coreProperties>
</file>