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45" activeTab="1"/>
  </bookViews>
  <sheets>
    <sheet name="LDD" sheetId="1" r:id="rId1"/>
    <sheet name="GRODZ" sheetId="2" r:id="rId2"/>
  </sheets>
  <definedNames/>
  <calcPr fullCalcOnLoad="1"/>
</workbook>
</file>

<file path=xl/sharedStrings.xml><?xml version="1.0" encoding="utf-8"?>
<sst xmlns="http://schemas.openxmlformats.org/spreadsheetml/2006/main" count="115" uniqueCount="60">
  <si>
    <t>Imię i nazwisko (firma) wykonawcy(ów)</t>
  </si>
  <si>
    <t xml:space="preserve">Adres(y) </t>
  </si>
  <si>
    <t>Lp.</t>
  </si>
  <si>
    <t>Rodzaj prac</t>
  </si>
  <si>
    <t>Jednostka</t>
  </si>
  <si>
    <t>Stawka jednostkowa [zł]</t>
  </si>
  <si>
    <t>Wartość netto
[zł]</t>
  </si>
  <si>
    <t>% VAT</t>
  </si>
  <si>
    <t>Wartość brutto</t>
  </si>
  <si>
    <t>m3</t>
  </si>
  <si>
    <t>ha</t>
  </si>
  <si>
    <t>rbg</t>
  </si>
  <si>
    <t>Zagospodarowanie lasu</t>
  </si>
  <si>
    <t>Prace z hodowli lasu</t>
  </si>
  <si>
    <t>cg</t>
  </si>
  <si>
    <t>Prace z ochrony lasu- ochrona pozytecznej fauny</t>
  </si>
  <si>
    <t>szt</t>
  </si>
  <si>
    <t>kg</t>
  </si>
  <si>
    <t>Prace z ochrony lasu- ochrona p-poż</t>
  </si>
  <si>
    <t>mb</t>
  </si>
  <si>
    <t>Inne</t>
  </si>
  <si>
    <t>Porządkowanie lasu</t>
  </si>
  <si>
    <t>Remonty dróg</t>
  </si>
  <si>
    <t>Razem wartość szacunkowa zł</t>
  </si>
  <si>
    <t>Ogółem wartość oferty netto: …………………………….……………………….</t>
  </si>
  <si>
    <t>Słownie: ……………………………………………………………………….….</t>
  </si>
  <si>
    <t>Podatek VAT: …………………………..…………………………..……………</t>
  </si>
  <si>
    <t>Słownie: ……..………….…………………………………………………….….</t>
  </si>
  <si>
    <t>Brutto: ………………………………..…………………………………………….</t>
  </si>
  <si>
    <t>Miejscowość dn. …………….                                           Podpis(y) osób(y) uprawnionych(ej): …………</t>
  </si>
  <si>
    <t>Demontaż grodzeń istniejących</t>
  </si>
  <si>
    <t>Prognozowanie i ochrona lasu przed owadami</t>
  </si>
  <si>
    <t>Wycinanie podszytów i podrostów w cieciach rębnych od 31 do 60%</t>
  </si>
  <si>
    <t xml:space="preserve">Ochrona lasu przed zwierzyną- </t>
  </si>
  <si>
    <t>Pozyskanie drewna w użytkach rębnych - liściaste</t>
  </si>
  <si>
    <t>Pozyskanie drewna w użytkach rębnych - iglaste</t>
  </si>
  <si>
    <t>Współczynnik</t>
  </si>
  <si>
    <t>Stawka za m3</t>
  </si>
  <si>
    <t>%</t>
  </si>
  <si>
    <t>Zrywka drewna średniowymiarowego</t>
  </si>
  <si>
    <t>Zrywka drewna wielkowymiarowego</t>
  </si>
  <si>
    <t>tysszt</t>
  </si>
  <si>
    <t>`</t>
  </si>
  <si>
    <t>Ilość</t>
  </si>
  <si>
    <t>Grodzenie upraw leśnych siatką z demontażu</t>
  </si>
  <si>
    <t>Kosztorys ofertowy</t>
  </si>
  <si>
    <t>Pakiet nr: I - LD Dobrygość</t>
  </si>
  <si>
    <t>Pozyskanie drewna w PR - iglaste</t>
  </si>
  <si>
    <t>Pozyskanie drewna w PR - liściaste</t>
  </si>
  <si>
    <t>Pozyskanie drewna w użytkach przedrębnych (TPP, PTP) - iglaste</t>
  </si>
  <si>
    <t>Pozyskanie drewna w użytkach przedrębnych (TPP,PTP) - liściaste</t>
  </si>
  <si>
    <t>Pozyskanie drewna w użytkach przedrębnych (TW,PTW) - iglaste</t>
  </si>
  <si>
    <t>Pozyskanie drewna w użytkach przedrębnych (TW,PTW) - liściaste</t>
  </si>
  <si>
    <t>Czyszczenie rowów (mechanicznie i ręcznie) o szer. 0,5-0,8 m i zamuleniu 10-20cm</t>
  </si>
  <si>
    <t>Usuwanie skutków wichur</t>
  </si>
  <si>
    <t>Usuwanie drzew trudnych</t>
  </si>
  <si>
    <t>Pomoc przy przeciąganiu drzew trudnych</t>
  </si>
  <si>
    <t>Przeciąganie drzew trudnych</t>
  </si>
  <si>
    <t>Załącznik nr 2 do SIWZ  "Usługi z zakresu gospodarki leśnej w roku 2022 w Nadleśnictwie Doświadczalnym Siemianice"</t>
  </si>
  <si>
    <t>Pakiet nr: II - GRODZENIE I ROZGRADZANIE UPRAW NA TERENIE NADLEŚNICTWA DOŚWIADCZALNEGO SIEMIANICE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</si>
</sst>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"/>
      <family val="0"/>
    </font>
    <font>
      <b/>
      <sz val="12"/>
      <name val="Sylfaen"/>
      <family val="1"/>
    </font>
    <font>
      <sz val="11"/>
      <name val="Sylfaen"/>
      <family val="1"/>
    </font>
    <font>
      <sz val="10"/>
      <name val="Arial CE"/>
      <family val="0"/>
    </font>
    <font>
      <b/>
      <sz val="10"/>
      <name val="Arial CE"/>
      <family val="0"/>
    </font>
    <font>
      <i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 vertical="center" wrapText="1"/>
    </xf>
    <xf numFmtId="43" fontId="0" fillId="0" borderId="2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0" fillId="0" borderId="1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3" fontId="11" fillId="0" borderId="11" xfId="0" applyNumberFormat="1" applyFont="1" applyBorder="1" applyAlignment="1">
      <alignment horizontal="center" vertical="center" wrapText="1"/>
    </xf>
    <xf numFmtId="43" fontId="11" fillId="0" borderId="1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43" fontId="11" fillId="0" borderId="20" xfId="0" applyNumberFormat="1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 wrapText="1"/>
    </xf>
    <xf numFmtId="43" fontId="0" fillId="0" borderId="1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43" fontId="11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 wrapText="1"/>
    </xf>
    <xf numFmtId="43" fontId="11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43" fontId="4" fillId="0" borderId="0" xfId="0" applyNumberFormat="1" applyFont="1" applyAlignment="1">
      <alignment horizontal="center"/>
    </xf>
    <xf numFmtId="43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43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3" fontId="11" fillId="0" borderId="30" xfId="0" applyNumberFormat="1" applyFont="1" applyBorder="1" applyAlignment="1">
      <alignment horizontal="center" vertical="center" wrapText="1"/>
    </xf>
    <xf numFmtId="43" fontId="11" fillId="0" borderId="36" xfId="0" applyNumberFormat="1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wrapText="1"/>
    </xf>
    <xf numFmtId="2" fontId="11" fillId="0" borderId="37" xfId="0" applyNumberFormat="1" applyFont="1" applyBorder="1" applyAlignment="1">
      <alignment horizontal="center" wrapText="1"/>
    </xf>
    <xf numFmtId="43" fontId="11" fillId="0" borderId="38" xfId="0" applyNumberFormat="1" applyFont="1" applyBorder="1" applyAlignment="1">
      <alignment horizontal="center" vertical="center" wrapText="1"/>
    </xf>
    <xf numFmtId="43" fontId="11" fillId="0" borderId="39" xfId="0" applyNumberFormat="1" applyFont="1" applyBorder="1" applyAlignment="1">
      <alignment horizontal="center" vertical="center" wrapText="1"/>
    </xf>
    <xf numFmtId="43" fontId="11" fillId="0" borderId="4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3" fontId="11" fillId="0" borderId="25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2" fontId="11" fillId="0" borderId="41" xfId="0" applyNumberFormat="1" applyFont="1" applyBorder="1" applyAlignment="1">
      <alignment horizontal="center" wrapText="1"/>
    </xf>
    <xf numFmtId="2" fontId="11" fillId="0" borderId="4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SheetLayoutView="100" zoomScalePageLayoutView="80" workbookViewId="0" topLeftCell="A33">
      <selection activeCell="F51" sqref="F51"/>
    </sheetView>
  </sheetViews>
  <sheetFormatPr defaultColWidth="9.140625" defaultRowHeight="12.75"/>
  <cols>
    <col min="1" max="1" width="6.7109375" style="0" customWidth="1"/>
    <col min="2" max="2" width="30.00390625" style="0" customWidth="1"/>
    <col min="3" max="3" width="12.00390625" style="0" customWidth="1"/>
    <col min="4" max="4" width="15.57421875" style="0" customWidth="1"/>
    <col min="5" max="5" width="15.28125" style="23" customWidth="1"/>
    <col min="6" max="6" width="13.28125" style="59" customWidth="1"/>
    <col min="7" max="7" width="14.00390625" style="59" customWidth="1"/>
    <col min="8" max="8" width="20.421875" style="0" customWidth="1"/>
    <col min="9" max="9" width="7.57421875" style="0" customWidth="1"/>
    <col min="10" max="10" width="18.140625" style="0" customWidth="1"/>
  </cols>
  <sheetData>
    <row r="1" spans="1:17" ht="12.7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23"/>
      <c r="K1" s="23"/>
      <c r="L1" s="23"/>
      <c r="M1" s="23"/>
      <c r="N1" s="23"/>
      <c r="O1" s="23"/>
      <c r="P1" s="23"/>
      <c r="Q1" s="23"/>
    </row>
    <row r="2" spans="1:17" ht="15.75">
      <c r="A2" s="23"/>
      <c r="B2" s="114" t="s">
        <v>45</v>
      </c>
      <c r="C2" s="114"/>
      <c r="D2" s="114"/>
      <c r="E2" s="114"/>
      <c r="F2" s="114"/>
      <c r="G2" s="114"/>
      <c r="H2" s="114"/>
      <c r="I2" s="114"/>
      <c r="J2" s="23"/>
      <c r="K2" s="23"/>
      <c r="L2" s="23"/>
      <c r="M2" s="23"/>
      <c r="N2" s="23"/>
      <c r="O2" s="23"/>
      <c r="P2" s="23"/>
      <c r="Q2" s="23"/>
    </row>
    <row r="3" spans="1:17" ht="14.25">
      <c r="A3" s="23"/>
      <c r="B3" s="115" t="s">
        <v>0</v>
      </c>
      <c r="C3" s="115"/>
      <c r="D3" s="115"/>
      <c r="E3" s="115"/>
      <c r="F3" s="115"/>
      <c r="G3" s="115"/>
      <c r="H3" s="115"/>
      <c r="I3" s="115"/>
      <c r="J3" s="23"/>
      <c r="K3" s="23"/>
      <c r="L3" s="23"/>
      <c r="M3" s="23"/>
      <c r="N3" s="23"/>
      <c r="O3" s="23"/>
      <c r="P3" s="23"/>
      <c r="Q3" s="23"/>
    </row>
    <row r="4" spans="1:17" ht="14.25">
      <c r="A4" s="23"/>
      <c r="B4" s="115" t="s">
        <v>1</v>
      </c>
      <c r="C4" s="115"/>
      <c r="D4" s="115"/>
      <c r="E4" s="115"/>
      <c r="F4" s="115"/>
      <c r="G4" s="115"/>
      <c r="H4" s="115"/>
      <c r="I4" s="115"/>
      <c r="J4" s="23"/>
      <c r="K4" s="23"/>
      <c r="L4" s="23"/>
      <c r="M4" s="23"/>
      <c r="N4" s="23"/>
      <c r="O4" s="23"/>
      <c r="P4" s="23"/>
      <c r="Q4" s="23"/>
    </row>
    <row r="5" spans="1:17" s="1" customFormat="1" ht="12.75">
      <c r="A5" s="24"/>
      <c r="B5" s="24" t="s">
        <v>46</v>
      </c>
      <c r="C5" s="24"/>
      <c r="D5" s="24"/>
      <c r="E5" s="24"/>
      <c r="F5" s="116"/>
      <c r="G5" s="116"/>
      <c r="H5" s="116"/>
      <c r="I5" s="24"/>
      <c r="J5" s="24"/>
      <c r="K5" s="24"/>
      <c r="L5" s="24"/>
      <c r="M5" s="24"/>
      <c r="N5" s="24"/>
      <c r="O5" s="24"/>
      <c r="P5" s="24"/>
      <c r="Q5" s="24"/>
    </row>
    <row r="6" spans="1:17" s="1" customFormat="1" ht="13.5" thickBot="1">
      <c r="A6" s="24"/>
      <c r="B6" s="24"/>
      <c r="C6" s="24"/>
      <c r="D6" s="24"/>
      <c r="E6" s="24"/>
      <c r="F6" s="60"/>
      <c r="G6" s="60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1" customFormat="1" ht="48" customHeight="1" thickBot="1">
      <c r="A7" s="48" t="s">
        <v>2</v>
      </c>
      <c r="B7" s="43" t="s">
        <v>3</v>
      </c>
      <c r="C7" s="43" t="s">
        <v>4</v>
      </c>
      <c r="D7" s="43" t="s">
        <v>43</v>
      </c>
      <c r="E7" s="43" t="s">
        <v>36</v>
      </c>
      <c r="F7" s="26" t="s">
        <v>5</v>
      </c>
      <c r="G7" s="26" t="s">
        <v>37</v>
      </c>
      <c r="H7" s="43" t="s">
        <v>6</v>
      </c>
      <c r="I7" s="43" t="s">
        <v>7</v>
      </c>
      <c r="J7" s="47" t="s">
        <v>8</v>
      </c>
      <c r="K7" s="24"/>
      <c r="L7" s="73"/>
      <c r="M7" s="24"/>
      <c r="N7" s="24"/>
      <c r="O7" s="24"/>
      <c r="P7" s="24"/>
      <c r="Q7" s="24"/>
    </row>
    <row r="8" spans="1:17" s="1" customFormat="1" ht="25.5" customHeight="1">
      <c r="A8" s="27">
        <v>1</v>
      </c>
      <c r="B8" s="21" t="s">
        <v>35</v>
      </c>
      <c r="C8" s="42" t="s">
        <v>9</v>
      </c>
      <c r="D8" s="21">
        <v>774</v>
      </c>
      <c r="E8" s="62">
        <v>0.86</v>
      </c>
      <c r="F8" s="88"/>
      <c r="G8" s="46">
        <f>E8*F8</f>
        <v>0</v>
      </c>
      <c r="H8" s="28">
        <f>D8*G8</f>
        <v>0</v>
      </c>
      <c r="I8" s="21">
        <v>8</v>
      </c>
      <c r="J8" s="29">
        <f aca="true" t="shared" si="0" ref="J8:J15">H8*1.08</f>
        <v>0</v>
      </c>
      <c r="K8" s="24"/>
      <c r="L8" s="74"/>
      <c r="M8" s="24"/>
      <c r="N8" s="24"/>
      <c r="O8" s="24"/>
      <c r="P8" s="24"/>
      <c r="Q8" s="24"/>
    </row>
    <row r="9" spans="1:17" s="1" customFormat="1" ht="25.5" customHeight="1">
      <c r="A9" s="27">
        <v>2</v>
      </c>
      <c r="B9" s="21" t="s">
        <v>47</v>
      </c>
      <c r="C9" s="42" t="s">
        <v>9</v>
      </c>
      <c r="D9" s="21">
        <v>170</v>
      </c>
      <c r="E9" s="42">
        <v>0.96</v>
      </c>
      <c r="F9" s="88"/>
      <c r="G9" s="46">
        <f>E9*F8</f>
        <v>0</v>
      </c>
      <c r="H9" s="28">
        <f aca="true" t="shared" si="1" ref="H9:H15">D9*G9</f>
        <v>0</v>
      </c>
      <c r="I9" s="21">
        <v>8</v>
      </c>
      <c r="J9" s="29">
        <f t="shared" si="0"/>
        <v>0</v>
      </c>
      <c r="K9" s="24"/>
      <c r="L9" s="74"/>
      <c r="M9" s="24"/>
      <c r="N9" s="24"/>
      <c r="O9" s="24"/>
      <c r="P9" s="24"/>
      <c r="Q9" s="24"/>
    </row>
    <row r="10" spans="1:17" s="1" customFormat="1" ht="25.5" customHeight="1">
      <c r="A10" s="27">
        <v>3</v>
      </c>
      <c r="B10" s="21" t="s">
        <v>34</v>
      </c>
      <c r="C10" s="42" t="s">
        <v>9</v>
      </c>
      <c r="D10" s="31">
        <v>3.3</v>
      </c>
      <c r="E10" s="57">
        <v>1.31</v>
      </c>
      <c r="F10" s="88"/>
      <c r="G10" s="45">
        <f>E10*F8</f>
        <v>0</v>
      </c>
      <c r="H10" s="28">
        <f t="shared" si="1"/>
        <v>0</v>
      </c>
      <c r="I10" s="21">
        <v>8</v>
      </c>
      <c r="J10" s="29">
        <f t="shared" si="0"/>
        <v>0</v>
      </c>
      <c r="K10" s="24"/>
      <c r="L10" s="74"/>
      <c r="M10" s="24"/>
      <c r="N10" s="24"/>
      <c r="O10" s="24"/>
      <c r="P10" s="24"/>
      <c r="Q10" s="24"/>
    </row>
    <row r="11" spans="1:17" s="1" customFormat="1" ht="25.5" customHeight="1">
      <c r="A11" s="27">
        <v>4</v>
      </c>
      <c r="B11" s="21" t="s">
        <v>48</v>
      </c>
      <c r="C11" s="42" t="s">
        <v>9</v>
      </c>
      <c r="D11" s="31">
        <v>18</v>
      </c>
      <c r="E11" s="57">
        <v>1.41</v>
      </c>
      <c r="F11" s="88"/>
      <c r="G11" s="45">
        <f>E11*F8</f>
        <v>0</v>
      </c>
      <c r="H11" s="28">
        <f t="shared" si="1"/>
        <v>0</v>
      </c>
      <c r="I11" s="21">
        <v>8</v>
      </c>
      <c r="J11" s="29">
        <f>H11*1.08</f>
        <v>0</v>
      </c>
      <c r="K11" s="24"/>
      <c r="L11" s="74"/>
      <c r="M11" s="24"/>
      <c r="N11" s="24"/>
      <c r="O11" s="24"/>
      <c r="P11" s="24"/>
      <c r="Q11" s="24"/>
    </row>
    <row r="12" spans="1:17" s="1" customFormat="1" ht="25.5" customHeight="1">
      <c r="A12" s="30">
        <v>5</v>
      </c>
      <c r="B12" s="31" t="s">
        <v>49</v>
      </c>
      <c r="C12" s="42" t="s">
        <v>9</v>
      </c>
      <c r="D12" s="31">
        <v>684</v>
      </c>
      <c r="E12" s="58">
        <v>1.78</v>
      </c>
      <c r="F12" s="88"/>
      <c r="G12" s="45">
        <f>E12*F8</f>
        <v>0</v>
      </c>
      <c r="H12" s="28">
        <f t="shared" si="1"/>
        <v>0</v>
      </c>
      <c r="I12" s="31">
        <v>8</v>
      </c>
      <c r="J12" s="29">
        <f t="shared" si="0"/>
        <v>0</v>
      </c>
      <c r="K12" s="24"/>
      <c r="L12" s="74"/>
      <c r="M12" s="24"/>
      <c r="N12" s="24"/>
      <c r="O12" s="24"/>
      <c r="P12" s="24"/>
      <c r="Q12" s="24"/>
    </row>
    <row r="13" spans="1:17" s="1" customFormat="1" ht="25.5" customHeight="1">
      <c r="A13" s="30">
        <v>6</v>
      </c>
      <c r="B13" s="31" t="s">
        <v>50</v>
      </c>
      <c r="C13" s="42" t="s">
        <v>9</v>
      </c>
      <c r="D13" s="31">
        <v>76</v>
      </c>
      <c r="E13" s="58">
        <v>2.15</v>
      </c>
      <c r="F13" s="88"/>
      <c r="G13" s="45">
        <f>E13*F8</f>
        <v>0</v>
      </c>
      <c r="H13" s="28">
        <f t="shared" si="1"/>
        <v>0</v>
      </c>
      <c r="I13" s="31">
        <v>8</v>
      </c>
      <c r="J13" s="29">
        <f t="shared" si="0"/>
        <v>0</v>
      </c>
      <c r="K13" s="24"/>
      <c r="L13" s="74"/>
      <c r="M13" s="24"/>
      <c r="N13" s="24"/>
      <c r="O13" s="24"/>
      <c r="P13" s="24"/>
      <c r="Q13" s="24"/>
    </row>
    <row r="14" spans="1:17" s="1" customFormat="1" ht="25.5" customHeight="1">
      <c r="A14" s="30">
        <v>7</v>
      </c>
      <c r="B14" s="31" t="s">
        <v>51</v>
      </c>
      <c r="C14" s="42" t="s">
        <v>9</v>
      </c>
      <c r="D14" s="31">
        <v>145</v>
      </c>
      <c r="E14" s="58">
        <v>2.55</v>
      </c>
      <c r="F14" s="88"/>
      <c r="G14" s="45">
        <f>E14*F8</f>
        <v>0</v>
      </c>
      <c r="H14" s="28">
        <f t="shared" si="1"/>
        <v>0</v>
      </c>
      <c r="I14" s="31">
        <v>8</v>
      </c>
      <c r="J14" s="29">
        <f t="shared" si="0"/>
        <v>0</v>
      </c>
      <c r="K14" s="24"/>
      <c r="L14" s="74"/>
      <c r="M14" s="24"/>
      <c r="N14" s="24"/>
      <c r="O14" s="24"/>
      <c r="P14" s="24"/>
      <c r="Q14" s="24"/>
    </row>
    <row r="15" spans="1:17" s="1" customFormat="1" ht="25.5" customHeight="1" thickBot="1">
      <c r="A15" s="49">
        <v>8</v>
      </c>
      <c r="B15" s="37" t="s">
        <v>52</v>
      </c>
      <c r="C15" s="50" t="s">
        <v>9</v>
      </c>
      <c r="D15" s="37">
        <v>4</v>
      </c>
      <c r="E15" s="63">
        <v>2.63</v>
      </c>
      <c r="F15" s="88"/>
      <c r="G15" s="51">
        <f>E15*F8</f>
        <v>0</v>
      </c>
      <c r="H15" s="28">
        <f t="shared" si="1"/>
        <v>0</v>
      </c>
      <c r="I15" s="37">
        <v>8</v>
      </c>
      <c r="J15" s="52">
        <f t="shared" si="0"/>
        <v>0</v>
      </c>
      <c r="K15" s="24"/>
      <c r="L15" s="74"/>
      <c r="M15" s="24"/>
      <c r="N15" s="24"/>
      <c r="O15" s="24"/>
      <c r="P15" s="24"/>
      <c r="Q15" s="24"/>
    </row>
    <row r="16" spans="1:17" s="1" customFormat="1" ht="25.5" customHeight="1" thickBot="1">
      <c r="A16" s="53"/>
      <c r="B16" s="43" t="s">
        <v>3</v>
      </c>
      <c r="C16" s="54" t="s">
        <v>4</v>
      </c>
      <c r="D16" s="80" t="s">
        <v>43</v>
      </c>
      <c r="E16" s="81"/>
      <c r="F16" s="82" t="s">
        <v>5</v>
      </c>
      <c r="G16" s="83"/>
      <c r="H16" s="55" t="s">
        <v>6</v>
      </c>
      <c r="I16" s="43" t="s">
        <v>38</v>
      </c>
      <c r="J16" s="56" t="s">
        <v>8</v>
      </c>
      <c r="K16" s="24"/>
      <c r="L16" s="73"/>
      <c r="M16" s="24"/>
      <c r="N16" s="24"/>
      <c r="O16" s="24"/>
      <c r="P16" s="24"/>
      <c r="Q16" s="24"/>
    </row>
    <row r="17" spans="1:17" s="1" customFormat="1" ht="25.5" customHeight="1">
      <c r="A17" s="27">
        <v>9</v>
      </c>
      <c r="B17" s="21" t="s">
        <v>39</v>
      </c>
      <c r="C17" s="42" t="s">
        <v>9</v>
      </c>
      <c r="D17" s="100">
        <v>1271</v>
      </c>
      <c r="E17" s="101"/>
      <c r="F17" s="84"/>
      <c r="G17" s="85"/>
      <c r="H17" s="28">
        <f>D17*F17</f>
        <v>0</v>
      </c>
      <c r="I17" s="21">
        <v>8</v>
      </c>
      <c r="J17" s="29">
        <f>H17*1.08</f>
        <v>0</v>
      </c>
      <c r="K17" s="24"/>
      <c r="L17" s="73"/>
      <c r="M17" s="24"/>
      <c r="N17" s="24"/>
      <c r="O17" s="24"/>
      <c r="P17" s="24"/>
      <c r="Q17" s="24"/>
    </row>
    <row r="18" spans="1:17" s="1" customFormat="1" ht="30" customHeight="1">
      <c r="A18" s="49">
        <v>10</v>
      </c>
      <c r="B18" s="31" t="s">
        <v>40</v>
      </c>
      <c r="C18" s="22" t="s">
        <v>9</v>
      </c>
      <c r="D18" s="89">
        <v>603</v>
      </c>
      <c r="E18" s="90"/>
      <c r="F18" s="84"/>
      <c r="G18" s="85"/>
      <c r="H18" s="28">
        <f>D18*F18</f>
        <v>0</v>
      </c>
      <c r="I18" s="37">
        <v>8</v>
      </c>
      <c r="J18" s="29">
        <f>H18*1.08</f>
        <v>0</v>
      </c>
      <c r="K18" s="24"/>
      <c r="L18" s="24"/>
      <c r="M18" s="24"/>
      <c r="N18" s="24"/>
      <c r="O18" s="24"/>
      <c r="P18" s="24"/>
      <c r="Q18" s="24"/>
    </row>
    <row r="19" spans="1:17" s="1" customFormat="1" ht="30" customHeight="1" thickBot="1">
      <c r="A19" s="49">
        <v>11</v>
      </c>
      <c r="B19" s="4" t="s">
        <v>32</v>
      </c>
      <c r="C19" s="42" t="s">
        <v>10</v>
      </c>
      <c r="D19" s="100">
        <v>2.82</v>
      </c>
      <c r="E19" s="101"/>
      <c r="F19" s="117"/>
      <c r="G19" s="118"/>
      <c r="H19" s="28">
        <f>D19*F19</f>
        <v>0</v>
      </c>
      <c r="I19" s="37">
        <v>8</v>
      </c>
      <c r="J19" s="29">
        <f>H19*1.08</f>
        <v>0</v>
      </c>
      <c r="K19" s="24"/>
      <c r="L19" s="24"/>
      <c r="M19" s="24"/>
      <c r="N19" s="24"/>
      <c r="O19" s="24"/>
      <c r="P19" s="24"/>
      <c r="Q19" s="24"/>
    </row>
    <row r="20" spans="1:17" s="1" customFormat="1" ht="19.5" customHeight="1" thickBot="1">
      <c r="A20" s="25"/>
      <c r="B20" s="26" t="s">
        <v>12</v>
      </c>
      <c r="C20" s="44"/>
      <c r="D20" s="95"/>
      <c r="E20" s="96"/>
      <c r="F20" s="86"/>
      <c r="G20" s="87"/>
      <c r="H20" s="34"/>
      <c r="I20" s="35"/>
      <c r="J20" s="36"/>
      <c r="K20" s="24"/>
      <c r="L20" s="24"/>
      <c r="M20" s="24"/>
      <c r="N20" s="24"/>
      <c r="O20" s="24"/>
      <c r="P20" s="24"/>
      <c r="Q20" s="24"/>
    </row>
    <row r="21" spans="1:17" s="1" customFormat="1" ht="19.5" customHeight="1">
      <c r="A21" s="97">
        <v>12</v>
      </c>
      <c r="B21" s="98" t="s">
        <v>13</v>
      </c>
      <c r="C21" s="21" t="s">
        <v>14</v>
      </c>
      <c r="D21" s="100">
        <v>15</v>
      </c>
      <c r="E21" s="101"/>
      <c r="F21" s="84"/>
      <c r="G21" s="85"/>
      <c r="H21" s="28">
        <f aca="true" t="shared" si="2" ref="H21:H31">D21*F21</f>
        <v>0</v>
      </c>
      <c r="I21" s="21">
        <v>8</v>
      </c>
      <c r="J21" s="29">
        <f>H21*1.08</f>
        <v>0</v>
      </c>
      <c r="K21" s="24"/>
      <c r="L21" s="24"/>
      <c r="M21" s="24"/>
      <c r="N21" s="24"/>
      <c r="O21" s="24"/>
      <c r="P21" s="24"/>
      <c r="Q21" s="24"/>
    </row>
    <row r="22" spans="1:17" s="1" customFormat="1" ht="19.5" customHeight="1">
      <c r="A22" s="94"/>
      <c r="B22" s="99"/>
      <c r="C22" s="31" t="s">
        <v>11</v>
      </c>
      <c r="D22" s="89">
        <v>4880</v>
      </c>
      <c r="E22" s="90"/>
      <c r="F22" s="84"/>
      <c r="G22" s="85"/>
      <c r="H22" s="28">
        <f t="shared" si="2"/>
        <v>0</v>
      </c>
      <c r="I22" s="31">
        <v>8</v>
      </c>
      <c r="J22" s="29">
        <f aca="true" t="shared" si="3" ref="J22:J30">H22*1.08</f>
        <v>0</v>
      </c>
      <c r="K22" s="24"/>
      <c r="L22" s="24"/>
      <c r="M22" s="24"/>
      <c r="N22" s="24"/>
      <c r="O22" s="24"/>
      <c r="P22" s="24"/>
      <c r="Q22" s="24"/>
    </row>
    <row r="23" spans="1:17" s="1" customFormat="1" ht="19.5" customHeight="1">
      <c r="A23" s="94">
        <v>13</v>
      </c>
      <c r="B23" s="99" t="s">
        <v>15</v>
      </c>
      <c r="C23" s="31" t="s">
        <v>16</v>
      </c>
      <c r="D23" s="89">
        <v>80</v>
      </c>
      <c r="E23" s="90"/>
      <c r="F23" s="84"/>
      <c r="G23" s="85"/>
      <c r="H23" s="28">
        <f t="shared" si="2"/>
        <v>0</v>
      </c>
      <c r="I23" s="31">
        <v>8</v>
      </c>
      <c r="J23" s="29">
        <f t="shared" si="3"/>
        <v>0</v>
      </c>
      <c r="K23" s="24"/>
      <c r="L23" s="24"/>
      <c r="M23" s="24"/>
      <c r="N23" s="24"/>
      <c r="O23" s="24"/>
      <c r="P23" s="24"/>
      <c r="Q23" s="24"/>
    </row>
    <row r="24" spans="1:17" s="1" customFormat="1" ht="19.5" customHeight="1">
      <c r="A24" s="94"/>
      <c r="B24" s="99"/>
      <c r="C24" s="31" t="s">
        <v>17</v>
      </c>
      <c r="D24" s="89">
        <v>20</v>
      </c>
      <c r="E24" s="90"/>
      <c r="F24" s="84"/>
      <c r="G24" s="85"/>
      <c r="H24" s="28">
        <f t="shared" si="2"/>
        <v>0</v>
      </c>
      <c r="I24" s="31">
        <v>8</v>
      </c>
      <c r="J24" s="29">
        <f t="shared" si="3"/>
        <v>0</v>
      </c>
      <c r="K24" s="24"/>
      <c r="L24" s="24"/>
      <c r="M24" s="24"/>
      <c r="N24" s="24"/>
      <c r="O24" s="24"/>
      <c r="P24" s="24"/>
      <c r="Q24" s="24"/>
    </row>
    <row r="25" spans="1:17" s="1" customFormat="1" ht="19.5" customHeight="1">
      <c r="A25" s="94">
        <v>14</v>
      </c>
      <c r="B25" s="99" t="s">
        <v>18</v>
      </c>
      <c r="C25" s="31" t="s">
        <v>11</v>
      </c>
      <c r="D25" s="89">
        <v>16</v>
      </c>
      <c r="E25" s="90"/>
      <c r="F25" s="84"/>
      <c r="G25" s="85"/>
      <c r="H25" s="28">
        <f t="shared" si="2"/>
        <v>0</v>
      </c>
      <c r="I25" s="31">
        <v>8</v>
      </c>
      <c r="J25" s="29">
        <f t="shared" si="3"/>
        <v>0</v>
      </c>
      <c r="K25" s="24"/>
      <c r="L25" s="24"/>
      <c r="M25" s="24"/>
      <c r="N25" s="24"/>
      <c r="O25" s="24"/>
      <c r="P25" s="24"/>
      <c r="Q25" s="24"/>
    </row>
    <row r="26" spans="1:17" s="1" customFormat="1" ht="19.5" customHeight="1">
      <c r="A26" s="94"/>
      <c r="B26" s="99"/>
      <c r="C26" s="31" t="s">
        <v>11</v>
      </c>
      <c r="D26" s="89">
        <v>48</v>
      </c>
      <c r="E26" s="90"/>
      <c r="F26" s="84"/>
      <c r="G26" s="85"/>
      <c r="H26" s="28">
        <f t="shared" si="2"/>
        <v>0</v>
      </c>
      <c r="I26" s="31">
        <v>23</v>
      </c>
      <c r="J26" s="29">
        <f>H26*1.23</f>
        <v>0</v>
      </c>
      <c r="K26" s="24"/>
      <c r="L26" s="24"/>
      <c r="M26" s="24"/>
      <c r="N26" s="24"/>
      <c r="O26" s="24"/>
      <c r="P26" s="24"/>
      <c r="Q26" s="24"/>
    </row>
    <row r="27" spans="1:17" s="1" customFormat="1" ht="19.5" customHeight="1">
      <c r="A27" s="94"/>
      <c r="B27" s="99"/>
      <c r="C27" s="31" t="s">
        <v>11</v>
      </c>
      <c r="D27" s="89">
        <v>32</v>
      </c>
      <c r="E27" s="90"/>
      <c r="F27" s="84"/>
      <c r="G27" s="85"/>
      <c r="H27" s="28">
        <f t="shared" si="2"/>
        <v>0</v>
      </c>
      <c r="I27" s="31">
        <v>8</v>
      </c>
      <c r="J27" s="29">
        <f t="shared" si="3"/>
        <v>0</v>
      </c>
      <c r="K27" s="24"/>
      <c r="L27" s="24"/>
      <c r="M27" s="24"/>
      <c r="N27" s="24"/>
      <c r="O27" s="24"/>
      <c r="P27" s="24"/>
      <c r="Q27" s="24"/>
    </row>
    <row r="28" spans="1:17" s="1" customFormat="1" ht="19.5" customHeight="1">
      <c r="A28" s="94">
        <v>15</v>
      </c>
      <c r="B28" s="99" t="s">
        <v>31</v>
      </c>
      <c r="C28" s="31" t="s">
        <v>16</v>
      </c>
      <c r="D28" s="89">
        <v>8</v>
      </c>
      <c r="E28" s="90"/>
      <c r="F28" s="84"/>
      <c r="G28" s="85"/>
      <c r="H28" s="28">
        <f t="shared" si="2"/>
        <v>0</v>
      </c>
      <c r="I28" s="31">
        <v>8</v>
      </c>
      <c r="J28" s="29">
        <f t="shared" si="3"/>
        <v>0</v>
      </c>
      <c r="K28" s="24"/>
      <c r="L28" s="24"/>
      <c r="M28" s="24"/>
      <c r="N28" s="24"/>
      <c r="O28" s="24"/>
      <c r="P28" s="24"/>
      <c r="Q28" s="24"/>
    </row>
    <row r="29" spans="1:17" s="1" customFormat="1" ht="19.5" customHeight="1">
      <c r="A29" s="94"/>
      <c r="B29" s="99"/>
      <c r="C29" s="31" t="s">
        <v>16</v>
      </c>
      <c r="D29" s="89">
        <v>10</v>
      </c>
      <c r="E29" s="90"/>
      <c r="F29" s="84"/>
      <c r="G29" s="85"/>
      <c r="H29" s="28">
        <f t="shared" si="2"/>
        <v>0</v>
      </c>
      <c r="I29" s="31">
        <v>8</v>
      </c>
      <c r="J29" s="29">
        <f t="shared" si="3"/>
        <v>0</v>
      </c>
      <c r="K29" s="24"/>
      <c r="L29" s="24"/>
      <c r="M29" s="24"/>
      <c r="N29" s="24"/>
      <c r="O29" s="24"/>
      <c r="P29" s="24"/>
      <c r="Q29" s="24"/>
    </row>
    <row r="30" spans="1:17" s="1" customFormat="1" ht="19.5" customHeight="1">
      <c r="A30" s="94">
        <v>16</v>
      </c>
      <c r="B30" s="102" t="s">
        <v>33</v>
      </c>
      <c r="C30" s="37" t="s">
        <v>41</v>
      </c>
      <c r="D30" s="89">
        <v>1.5</v>
      </c>
      <c r="E30" s="90"/>
      <c r="F30" s="84"/>
      <c r="G30" s="85"/>
      <c r="H30" s="28">
        <f t="shared" si="2"/>
        <v>0</v>
      </c>
      <c r="I30" s="37">
        <v>8</v>
      </c>
      <c r="J30" s="29">
        <f t="shared" si="3"/>
        <v>0</v>
      </c>
      <c r="K30" s="24"/>
      <c r="L30" s="24"/>
      <c r="M30" s="24"/>
      <c r="N30" s="24"/>
      <c r="O30" s="24"/>
      <c r="P30" s="24"/>
      <c r="Q30" s="24"/>
    </row>
    <row r="31" spans="1:17" s="1" customFormat="1" ht="19.5" customHeight="1" thickBot="1">
      <c r="A31" s="94"/>
      <c r="B31" s="103"/>
      <c r="C31" s="37" t="s">
        <v>19</v>
      </c>
      <c r="D31" s="92">
        <v>500</v>
      </c>
      <c r="E31" s="93"/>
      <c r="F31" s="84"/>
      <c r="G31" s="85"/>
      <c r="H31" s="28">
        <f t="shared" si="2"/>
        <v>0</v>
      </c>
      <c r="I31" s="37">
        <v>23</v>
      </c>
      <c r="J31" s="29">
        <f>H31*1.23</f>
        <v>0</v>
      </c>
      <c r="K31" s="24"/>
      <c r="L31" s="24"/>
      <c r="M31" s="24"/>
      <c r="N31" s="24"/>
      <c r="O31" s="24"/>
      <c r="P31" s="24"/>
      <c r="Q31" s="24"/>
    </row>
    <row r="32" spans="1:17" s="1" customFormat="1" ht="18.75" customHeight="1" thickBot="1">
      <c r="A32" s="38"/>
      <c r="B32" s="26" t="s">
        <v>20</v>
      </c>
      <c r="C32" s="33"/>
      <c r="D32" s="106"/>
      <c r="E32" s="107"/>
      <c r="F32" s="91"/>
      <c r="G32" s="87"/>
      <c r="H32" s="34"/>
      <c r="I32" s="35"/>
      <c r="J32" s="36"/>
      <c r="K32" s="24"/>
      <c r="L32" s="24"/>
      <c r="M32" s="24"/>
      <c r="N32" s="24"/>
      <c r="O32" s="24"/>
      <c r="P32" s="24"/>
      <c r="Q32" s="24"/>
    </row>
    <row r="33" spans="1:17" s="1" customFormat="1" ht="17.25" customHeight="1">
      <c r="A33" s="97">
        <v>17</v>
      </c>
      <c r="B33" s="98" t="s">
        <v>21</v>
      </c>
      <c r="C33" s="21" t="s">
        <v>11</v>
      </c>
      <c r="D33" s="104">
        <v>60</v>
      </c>
      <c r="E33" s="105"/>
      <c r="F33" s="84"/>
      <c r="G33" s="85"/>
      <c r="H33" s="28">
        <f>D33*F33</f>
        <v>0</v>
      </c>
      <c r="I33" s="21">
        <v>23</v>
      </c>
      <c r="J33" s="29">
        <f>H33*1.23</f>
        <v>0</v>
      </c>
      <c r="K33" s="24"/>
      <c r="L33" s="24"/>
      <c r="M33" s="24"/>
      <c r="N33" s="24"/>
      <c r="O33" s="24"/>
      <c r="P33" s="24"/>
      <c r="Q33" s="24"/>
    </row>
    <row r="34" spans="1:17" s="1" customFormat="1" ht="17.25" customHeight="1">
      <c r="A34" s="94"/>
      <c r="B34" s="99"/>
      <c r="C34" s="31" t="s">
        <v>14</v>
      </c>
      <c r="D34" s="89">
        <v>8</v>
      </c>
      <c r="E34" s="90"/>
      <c r="F34" s="84"/>
      <c r="G34" s="85"/>
      <c r="H34" s="28">
        <f aca="true" t="shared" si="4" ref="H34:H45">D34*F34</f>
        <v>0</v>
      </c>
      <c r="I34" s="31">
        <v>23</v>
      </c>
      <c r="J34" s="29">
        <f aca="true" t="shared" si="5" ref="J34:J40">H34*1.23</f>
        <v>0</v>
      </c>
      <c r="K34" s="24"/>
      <c r="L34" s="24"/>
      <c r="M34" s="24"/>
      <c r="N34" s="24"/>
      <c r="O34" s="24"/>
      <c r="P34" s="24"/>
      <c r="Q34" s="24"/>
    </row>
    <row r="35" spans="1:17" s="1" customFormat="1" ht="15" customHeight="1">
      <c r="A35" s="108">
        <v>18</v>
      </c>
      <c r="B35" s="102" t="s">
        <v>22</v>
      </c>
      <c r="C35" s="31" t="s">
        <v>14</v>
      </c>
      <c r="D35" s="89">
        <v>8</v>
      </c>
      <c r="E35" s="90"/>
      <c r="F35" s="84"/>
      <c r="G35" s="85"/>
      <c r="H35" s="28">
        <f t="shared" si="4"/>
        <v>0</v>
      </c>
      <c r="I35" s="31">
        <v>23</v>
      </c>
      <c r="J35" s="29">
        <f t="shared" si="5"/>
        <v>0</v>
      </c>
      <c r="K35" s="24"/>
      <c r="L35" s="24"/>
      <c r="M35" s="24"/>
      <c r="N35" s="24"/>
      <c r="O35" s="24"/>
      <c r="P35" s="24"/>
      <c r="Q35" s="24"/>
    </row>
    <row r="36" spans="1:17" s="1" customFormat="1" ht="15" customHeight="1">
      <c r="A36" s="109"/>
      <c r="B36" s="111"/>
      <c r="C36" s="31" t="s">
        <v>11</v>
      </c>
      <c r="D36" s="89">
        <v>24</v>
      </c>
      <c r="E36" s="90"/>
      <c r="F36" s="84"/>
      <c r="G36" s="85"/>
      <c r="H36" s="28">
        <f t="shared" si="4"/>
        <v>0</v>
      </c>
      <c r="I36" s="31">
        <v>23</v>
      </c>
      <c r="J36" s="29">
        <f t="shared" si="5"/>
        <v>0</v>
      </c>
      <c r="K36" s="24"/>
      <c r="L36" s="24"/>
      <c r="M36" s="24"/>
      <c r="N36" s="24"/>
      <c r="O36" s="24"/>
      <c r="P36" s="24"/>
      <c r="Q36" s="24"/>
    </row>
    <row r="37" spans="1:17" s="1" customFormat="1" ht="15" customHeight="1">
      <c r="A37" s="109"/>
      <c r="B37" s="111"/>
      <c r="C37" s="31" t="s">
        <v>14</v>
      </c>
      <c r="D37" s="89">
        <v>8</v>
      </c>
      <c r="E37" s="90"/>
      <c r="F37" s="84"/>
      <c r="G37" s="85"/>
      <c r="H37" s="28">
        <f t="shared" si="4"/>
        <v>0</v>
      </c>
      <c r="I37" s="31">
        <v>23</v>
      </c>
      <c r="J37" s="29">
        <f t="shared" si="5"/>
        <v>0</v>
      </c>
      <c r="K37" s="24"/>
      <c r="L37" s="24"/>
      <c r="M37" s="24"/>
      <c r="N37" s="24"/>
      <c r="O37" s="24"/>
      <c r="P37" s="24"/>
      <c r="Q37" s="24"/>
    </row>
    <row r="38" spans="1:17" s="1" customFormat="1" ht="15" customHeight="1">
      <c r="A38" s="109"/>
      <c r="B38" s="111"/>
      <c r="C38" s="31" t="s">
        <v>11</v>
      </c>
      <c r="D38" s="89">
        <v>10</v>
      </c>
      <c r="E38" s="90"/>
      <c r="F38" s="84"/>
      <c r="G38" s="85"/>
      <c r="H38" s="28">
        <f t="shared" si="4"/>
        <v>0</v>
      </c>
      <c r="I38" s="31">
        <v>23</v>
      </c>
      <c r="J38" s="29">
        <f t="shared" si="5"/>
        <v>0</v>
      </c>
      <c r="K38" s="24"/>
      <c r="L38" s="24"/>
      <c r="M38" s="24"/>
      <c r="N38" s="24"/>
      <c r="O38" s="24"/>
      <c r="P38" s="24"/>
      <c r="Q38" s="24"/>
    </row>
    <row r="39" spans="1:17" s="1" customFormat="1" ht="15" customHeight="1">
      <c r="A39" s="109"/>
      <c r="B39" s="111"/>
      <c r="C39" s="31" t="s">
        <v>11</v>
      </c>
      <c r="D39" s="89">
        <v>10</v>
      </c>
      <c r="E39" s="90"/>
      <c r="F39" s="84"/>
      <c r="G39" s="85"/>
      <c r="H39" s="28">
        <f t="shared" si="4"/>
        <v>0</v>
      </c>
      <c r="I39" s="31">
        <v>23</v>
      </c>
      <c r="J39" s="29">
        <f t="shared" si="5"/>
        <v>0</v>
      </c>
      <c r="K39" s="24"/>
      <c r="L39" s="24"/>
      <c r="M39" s="24"/>
      <c r="N39" s="24"/>
      <c r="O39" s="24"/>
      <c r="P39" s="24"/>
      <c r="Q39" s="24"/>
    </row>
    <row r="40" spans="1:17" ht="15" customHeight="1">
      <c r="A40" s="110"/>
      <c r="B40" s="98"/>
      <c r="C40" s="31" t="s">
        <v>11</v>
      </c>
      <c r="D40" s="89">
        <v>10</v>
      </c>
      <c r="E40" s="90"/>
      <c r="F40" s="84"/>
      <c r="G40" s="85"/>
      <c r="H40" s="28">
        <f t="shared" si="4"/>
        <v>0</v>
      </c>
      <c r="I40" s="31">
        <v>23</v>
      </c>
      <c r="J40" s="29">
        <f t="shared" si="5"/>
        <v>0</v>
      </c>
      <c r="K40" s="23"/>
      <c r="L40" s="23"/>
      <c r="M40" s="23"/>
      <c r="N40" s="23"/>
      <c r="O40" s="23"/>
      <c r="P40" s="23"/>
      <c r="Q40" s="23"/>
    </row>
    <row r="41" spans="1:17" ht="43.5" customHeight="1">
      <c r="A41" s="39">
        <v>19</v>
      </c>
      <c r="B41" s="31" t="s">
        <v>53</v>
      </c>
      <c r="C41" s="31" t="s">
        <v>19</v>
      </c>
      <c r="D41" s="89">
        <v>550</v>
      </c>
      <c r="E41" s="90"/>
      <c r="F41" s="84"/>
      <c r="G41" s="85"/>
      <c r="H41" s="28">
        <f t="shared" si="4"/>
        <v>0</v>
      </c>
      <c r="I41" s="31">
        <v>8</v>
      </c>
      <c r="J41" s="32">
        <f>H41*1.08</f>
        <v>0</v>
      </c>
      <c r="K41" s="23"/>
      <c r="L41" s="23"/>
      <c r="M41" s="112"/>
      <c r="N41" s="112"/>
      <c r="O41" s="23"/>
      <c r="P41" s="23"/>
      <c r="Q41" s="23"/>
    </row>
    <row r="42" spans="1:17" ht="21.75" customHeight="1">
      <c r="A42" s="39">
        <v>20</v>
      </c>
      <c r="B42" s="31" t="s">
        <v>54</v>
      </c>
      <c r="C42" s="31" t="s">
        <v>11</v>
      </c>
      <c r="D42" s="89">
        <v>10</v>
      </c>
      <c r="E42" s="90"/>
      <c r="F42" s="84"/>
      <c r="G42" s="85"/>
      <c r="H42" s="28">
        <f t="shared" si="4"/>
        <v>0</v>
      </c>
      <c r="I42" s="31">
        <v>8</v>
      </c>
      <c r="J42" s="32">
        <f>H42*1.08</f>
        <v>0</v>
      </c>
      <c r="K42" s="23"/>
      <c r="L42" s="23"/>
      <c r="M42" s="75"/>
      <c r="N42" s="75"/>
      <c r="O42" s="23"/>
      <c r="P42" s="23"/>
      <c r="Q42" s="23"/>
    </row>
    <row r="43" spans="1:17" ht="20.25" customHeight="1">
      <c r="A43" s="39">
        <v>21</v>
      </c>
      <c r="B43" s="31" t="s">
        <v>55</v>
      </c>
      <c r="C43" s="31" t="s">
        <v>11</v>
      </c>
      <c r="D43" s="89">
        <v>10</v>
      </c>
      <c r="E43" s="90"/>
      <c r="F43" s="84"/>
      <c r="G43" s="85"/>
      <c r="H43" s="28">
        <f t="shared" si="4"/>
        <v>0</v>
      </c>
      <c r="I43" s="31">
        <v>8</v>
      </c>
      <c r="J43" s="32">
        <f>H43*1.08</f>
        <v>0</v>
      </c>
      <c r="K43" s="23"/>
      <c r="L43" s="23"/>
      <c r="M43" s="75"/>
      <c r="N43" s="75"/>
      <c r="O43" s="23"/>
      <c r="P43" s="23"/>
      <c r="Q43" s="23"/>
    </row>
    <row r="44" spans="1:17" ht="28.5" customHeight="1">
      <c r="A44" s="39">
        <v>22</v>
      </c>
      <c r="B44" s="31" t="s">
        <v>56</v>
      </c>
      <c r="C44" s="31" t="s">
        <v>11</v>
      </c>
      <c r="D44" s="89">
        <v>10</v>
      </c>
      <c r="E44" s="90"/>
      <c r="F44" s="84"/>
      <c r="G44" s="85"/>
      <c r="H44" s="28">
        <f t="shared" si="4"/>
        <v>0</v>
      </c>
      <c r="I44" s="31">
        <v>8</v>
      </c>
      <c r="J44" s="32">
        <f>H44*1.08</f>
        <v>0</v>
      </c>
      <c r="K44" s="23"/>
      <c r="L44" s="23"/>
      <c r="M44" s="75"/>
      <c r="N44" s="75"/>
      <c r="O44" s="23"/>
      <c r="P44" s="23"/>
      <c r="Q44" s="23"/>
    </row>
    <row r="45" spans="1:17" ht="19.5" customHeight="1" thickBot="1">
      <c r="A45" s="39">
        <v>23</v>
      </c>
      <c r="B45" s="31" t="s">
        <v>57</v>
      </c>
      <c r="C45" s="31" t="s">
        <v>14</v>
      </c>
      <c r="D45" s="92">
        <v>10</v>
      </c>
      <c r="E45" s="93"/>
      <c r="F45" s="84"/>
      <c r="G45" s="85"/>
      <c r="H45" s="28">
        <f t="shared" si="4"/>
        <v>0</v>
      </c>
      <c r="I45" s="31">
        <v>8</v>
      </c>
      <c r="J45" s="32">
        <f>H45*1.08</f>
        <v>0</v>
      </c>
      <c r="K45" s="23"/>
      <c r="L45" s="23"/>
      <c r="M45" s="23"/>
      <c r="N45" s="23"/>
      <c r="O45" s="23"/>
      <c r="P45" s="23"/>
      <c r="Q45" s="23"/>
    </row>
    <row r="46" spans="1:17" ht="25.5" customHeight="1" thickBot="1">
      <c r="A46" s="77"/>
      <c r="B46" s="78"/>
      <c r="C46" s="78"/>
      <c r="D46" s="78"/>
      <c r="E46" s="78"/>
      <c r="F46" s="78"/>
      <c r="G46" s="79"/>
      <c r="H46" s="65">
        <f>SUM(H8:H45)</f>
        <v>0</v>
      </c>
      <c r="I46" s="64"/>
      <c r="J46" s="66">
        <f>SUM(J8:J45)</f>
        <v>0</v>
      </c>
      <c r="K46" s="23"/>
      <c r="L46" s="23"/>
      <c r="M46" s="23"/>
      <c r="N46" s="23"/>
      <c r="O46" s="23"/>
      <c r="P46" s="23"/>
      <c r="Q46" s="23"/>
    </row>
    <row r="47" spans="1:17" ht="12.75">
      <c r="A47" s="23"/>
      <c r="B47" s="23"/>
      <c r="C47" s="23"/>
      <c r="D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4.25">
      <c r="A48" s="23" t="s">
        <v>24</v>
      </c>
      <c r="B48" s="23"/>
      <c r="C48" s="23"/>
      <c r="D48" s="23"/>
      <c r="E48" s="40"/>
      <c r="F48" s="61"/>
      <c r="G48" s="61"/>
      <c r="H48" s="23"/>
      <c r="I48" s="41"/>
      <c r="J48" s="23"/>
      <c r="K48" s="23"/>
      <c r="L48" s="23"/>
      <c r="M48" s="23"/>
      <c r="N48" s="23"/>
      <c r="O48" s="23"/>
      <c r="P48" s="23"/>
      <c r="Q48" s="23"/>
    </row>
    <row r="49" spans="1:17" ht="31.5" customHeight="1">
      <c r="A49" s="23" t="s">
        <v>25</v>
      </c>
      <c r="B49" s="23"/>
      <c r="C49" s="23"/>
      <c r="D49" s="23"/>
      <c r="E49" s="40"/>
      <c r="F49" s="61"/>
      <c r="G49" s="61"/>
      <c r="H49" s="23"/>
      <c r="I49" s="41"/>
      <c r="J49" s="23"/>
      <c r="K49" s="23"/>
      <c r="L49" s="23"/>
      <c r="M49" s="23"/>
      <c r="N49" s="23"/>
      <c r="O49" s="23"/>
      <c r="P49" s="23"/>
      <c r="Q49" s="23"/>
    </row>
    <row r="50" spans="1:17" ht="14.25">
      <c r="A50" s="23"/>
      <c r="B50" s="23"/>
      <c r="C50" s="23"/>
      <c r="D50" s="23"/>
      <c r="E50" s="40"/>
      <c r="F50" s="61"/>
      <c r="G50" s="61"/>
      <c r="H50" s="23"/>
      <c r="I50" s="41"/>
      <c r="J50" s="23"/>
      <c r="K50" s="23"/>
      <c r="L50" s="23"/>
      <c r="M50" s="23"/>
      <c r="N50" s="23"/>
      <c r="O50" s="23"/>
      <c r="P50" s="23"/>
      <c r="Q50" s="23"/>
    </row>
    <row r="51" spans="1:17" ht="14.25">
      <c r="A51" s="23" t="s">
        <v>26</v>
      </c>
      <c r="B51" s="23"/>
      <c r="C51" s="23"/>
      <c r="D51" s="23"/>
      <c r="E51" s="40"/>
      <c r="F51" s="61"/>
      <c r="G51" s="61"/>
      <c r="H51" s="23"/>
      <c r="I51" s="41"/>
      <c r="J51" s="23"/>
      <c r="K51" s="23"/>
      <c r="L51" s="23"/>
      <c r="M51" s="23"/>
      <c r="N51" s="23"/>
      <c r="O51" s="23"/>
      <c r="P51" s="23"/>
      <c r="Q51" s="23"/>
    </row>
    <row r="52" spans="1:17" ht="29.25" customHeight="1">
      <c r="A52" s="23" t="s">
        <v>27</v>
      </c>
      <c r="B52" s="23"/>
      <c r="C52" s="23"/>
      <c r="D52" s="23"/>
      <c r="E52" s="40"/>
      <c r="F52" s="61"/>
      <c r="G52" s="61"/>
      <c r="H52" s="23"/>
      <c r="I52" s="41"/>
      <c r="J52" s="23"/>
      <c r="K52" s="23"/>
      <c r="L52" s="23"/>
      <c r="M52" s="23"/>
      <c r="N52" s="23"/>
      <c r="O52" s="23"/>
      <c r="P52" s="23"/>
      <c r="Q52" s="23"/>
    </row>
    <row r="53" spans="1:17" ht="14.25">
      <c r="A53" s="23"/>
      <c r="B53" s="23"/>
      <c r="C53" s="23"/>
      <c r="D53" s="23"/>
      <c r="E53" s="40"/>
      <c r="F53" s="61"/>
      <c r="G53" s="61"/>
      <c r="H53" s="23"/>
      <c r="I53" s="41"/>
      <c r="J53" s="23"/>
      <c r="K53" s="23"/>
      <c r="L53" s="23"/>
      <c r="M53" s="23"/>
      <c r="N53" s="23"/>
      <c r="O53" s="23"/>
      <c r="P53" s="23"/>
      <c r="Q53" s="23"/>
    </row>
    <row r="54" spans="1:17" ht="12.75">
      <c r="A54" s="23" t="s">
        <v>28</v>
      </c>
      <c r="B54" s="23"/>
      <c r="C54" s="23"/>
      <c r="D54" s="23"/>
      <c r="E54" s="40"/>
      <c r="F54" s="61"/>
      <c r="G54" s="61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30" customHeight="1">
      <c r="A55" s="23" t="s">
        <v>25</v>
      </c>
      <c r="B55" s="23"/>
      <c r="C55" s="23"/>
      <c r="D55" s="23"/>
      <c r="G55" s="59" t="s">
        <v>42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4.25">
      <c r="A56" s="41" t="s">
        <v>29</v>
      </c>
      <c r="B56" s="23"/>
      <c r="C56" s="23"/>
      <c r="D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2.75">
      <c r="A57" s="23"/>
      <c r="B57" s="23"/>
      <c r="C57" s="23"/>
      <c r="D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2.75">
      <c r="A58" s="23"/>
      <c r="B58" s="23"/>
      <c r="C58" s="23"/>
      <c r="D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>
      <c r="A59" s="23"/>
      <c r="B59" s="23"/>
      <c r="C59" s="23"/>
      <c r="D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2.75">
      <c r="A60" s="23"/>
      <c r="B60" s="23"/>
      <c r="C60" s="23"/>
      <c r="D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23"/>
      <c r="B61" s="23"/>
      <c r="C61" s="23"/>
      <c r="D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23"/>
      <c r="B62" s="23"/>
      <c r="C62" s="23"/>
      <c r="D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2.75">
      <c r="A63" s="23"/>
      <c r="B63" s="23"/>
      <c r="C63" s="23"/>
      <c r="D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2.75" customHeight="1">
      <c r="A64" s="23"/>
      <c r="B64" s="23"/>
      <c r="C64" s="23"/>
      <c r="D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2.75">
      <c r="A65" s="23"/>
      <c r="B65" s="23"/>
      <c r="C65" s="23"/>
      <c r="D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</sheetData>
  <sheetProtection/>
  <mergeCells count="82">
    <mergeCell ref="D19:E19"/>
    <mergeCell ref="F19:G19"/>
    <mergeCell ref="F43:G43"/>
    <mergeCell ref="F44:G44"/>
    <mergeCell ref="D42:E42"/>
    <mergeCell ref="D43:E43"/>
    <mergeCell ref="D44:E44"/>
    <mergeCell ref="F42:G42"/>
    <mergeCell ref="D25:E25"/>
    <mergeCell ref="M41:N41"/>
    <mergeCell ref="A1:I1"/>
    <mergeCell ref="B2:I2"/>
    <mergeCell ref="B3:I3"/>
    <mergeCell ref="B4:I4"/>
    <mergeCell ref="F5:H5"/>
    <mergeCell ref="A21:A22"/>
    <mergeCell ref="B21:B22"/>
    <mergeCell ref="D18:E18"/>
    <mergeCell ref="D17:E17"/>
    <mergeCell ref="D26:E26"/>
    <mergeCell ref="A35:A40"/>
    <mergeCell ref="B35:B40"/>
    <mergeCell ref="B23:B24"/>
    <mergeCell ref="A25:A27"/>
    <mergeCell ref="B25:B27"/>
    <mergeCell ref="A28:A29"/>
    <mergeCell ref="B28:B29"/>
    <mergeCell ref="D34:E34"/>
    <mergeCell ref="D40:E40"/>
    <mergeCell ref="D20:E20"/>
    <mergeCell ref="A33:A34"/>
    <mergeCell ref="B33:B34"/>
    <mergeCell ref="D21:E21"/>
    <mergeCell ref="D22:E22"/>
    <mergeCell ref="D23:E23"/>
    <mergeCell ref="B30:B31"/>
    <mergeCell ref="A23:A24"/>
    <mergeCell ref="D33:E33"/>
    <mergeCell ref="D32:E32"/>
    <mergeCell ref="A30:A31"/>
    <mergeCell ref="D36:E36"/>
    <mergeCell ref="D37:E37"/>
    <mergeCell ref="D38:E38"/>
    <mergeCell ref="D39:E39"/>
    <mergeCell ref="D35:E35"/>
    <mergeCell ref="D31:E31"/>
    <mergeCell ref="F37:G37"/>
    <mergeCell ref="F38:G38"/>
    <mergeCell ref="F39:G39"/>
    <mergeCell ref="F36:G36"/>
    <mergeCell ref="D45:E45"/>
    <mergeCell ref="D24:E24"/>
    <mergeCell ref="D27:E27"/>
    <mergeCell ref="D28:E28"/>
    <mergeCell ref="D29:E29"/>
    <mergeCell ref="D30:E30"/>
    <mergeCell ref="F26:G26"/>
    <mergeCell ref="F27:G27"/>
    <mergeCell ref="F41:G41"/>
    <mergeCell ref="D41:E41"/>
    <mergeCell ref="F45:G45"/>
    <mergeCell ref="F35:G35"/>
    <mergeCell ref="F40:G40"/>
    <mergeCell ref="F32:G32"/>
    <mergeCell ref="F33:G33"/>
    <mergeCell ref="F34:G34"/>
    <mergeCell ref="F25:G25"/>
    <mergeCell ref="F8:F15"/>
    <mergeCell ref="F17:G17"/>
    <mergeCell ref="F18:G18"/>
    <mergeCell ref="F23:G23"/>
    <mergeCell ref="F24:G24"/>
    <mergeCell ref="A46:G46"/>
    <mergeCell ref="D16:E16"/>
    <mergeCell ref="F16:G16"/>
    <mergeCell ref="F22:G22"/>
    <mergeCell ref="F28:G28"/>
    <mergeCell ref="F29:G29"/>
    <mergeCell ref="F30:G30"/>
    <mergeCell ref="F31:G31"/>
    <mergeCell ref="F21:G21"/>
    <mergeCell ref="F20:G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L7" sqref="L7"/>
    </sheetView>
  </sheetViews>
  <sheetFormatPr defaultColWidth="9.140625" defaultRowHeight="12.75"/>
  <cols>
    <col min="2" max="3" width="29.140625" style="0" customWidth="1"/>
    <col min="4" max="4" width="11.421875" style="0" customWidth="1"/>
    <col min="5" max="5" width="13.28125" style="59" customWidth="1"/>
    <col min="6" max="6" width="20.421875" style="0" customWidth="1"/>
    <col min="7" max="7" width="7.57421875" style="0" customWidth="1"/>
    <col min="8" max="8" width="16.57421875" style="0" customWidth="1"/>
  </cols>
  <sheetData>
    <row r="1" spans="1:9" ht="12.7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</row>
    <row r="2" spans="2:7" ht="18">
      <c r="B2" s="123" t="s">
        <v>45</v>
      </c>
      <c r="C2" s="123"/>
      <c r="D2" s="123"/>
      <c r="E2" s="123"/>
      <c r="F2" s="123"/>
      <c r="G2" s="123"/>
    </row>
    <row r="4" spans="2:7" ht="15">
      <c r="B4" s="124" t="s">
        <v>0</v>
      </c>
      <c r="C4" s="124"/>
      <c r="D4" s="124"/>
      <c r="E4" s="124"/>
      <c r="F4" s="124"/>
      <c r="G4" s="124"/>
    </row>
    <row r="5" spans="2:7" ht="15">
      <c r="B5" s="124" t="s">
        <v>1</v>
      </c>
      <c r="C5" s="124"/>
      <c r="D5" s="124"/>
      <c r="E5" s="124"/>
      <c r="F5" s="124"/>
      <c r="G5" s="124"/>
    </row>
    <row r="6" ht="22.5" customHeight="1"/>
    <row r="7" spans="2:6" s="1" customFormat="1" ht="63.75">
      <c r="B7" s="1" t="s">
        <v>59</v>
      </c>
      <c r="E7" s="122"/>
      <c r="F7" s="122"/>
    </row>
    <row r="8" s="1" customFormat="1" ht="13.5" thickBot="1">
      <c r="E8" s="60"/>
    </row>
    <row r="9" spans="1:8" s="1" customFormat="1" ht="48" customHeight="1" thickBot="1">
      <c r="A9" s="13" t="s">
        <v>2</v>
      </c>
      <c r="B9" s="14" t="s">
        <v>3</v>
      </c>
      <c r="C9" s="14" t="s">
        <v>4</v>
      </c>
      <c r="D9" s="15" t="s">
        <v>43</v>
      </c>
      <c r="E9" s="67" t="s">
        <v>5</v>
      </c>
      <c r="F9" s="15" t="s">
        <v>6</v>
      </c>
      <c r="G9" s="14" t="s">
        <v>7</v>
      </c>
      <c r="H9" s="16" t="s">
        <v>8</v>
      </c>
    </row>
    <row r="10" spans="1:8" s="1" customFormat="1" ht="16.5" customHeight="1" thickBot="1">
      <c r="A10" s="17"/>
      <c r="B10" s="20"/>
      <c r="C10" s="20"/>
      <c r="D10" s="18"/>
      <c r="E10" s="68"/>
      <c r="F10" s="18"/>
      <c r="G10" s="18"/>
      <c r="H10" s="19"/>
    </row>
    <row r="11" spans="1:8" s="1" customFormat="1" ht="33" customHeight="1">
      <c r="A11" s="2">
        <v>1</v>
      </c>
      <c r="B11" s="31" t="s">
        <v>44</v>
      </c>
      <c r="C11" s="4" t="s">
        <v>19</v>
      </c>
      <c r="D11" s="76">
        <v>17650</v>
      </c>
      <c r="E11" s="45"/>
      <c r="F11" s="5">
        <f>ROUND(D11*E11,2)</f>
        <v>0</v>
      </c>
      <c r="G11" s="3">
        <v>23</v>
      </c>
      <c r="H11" s="6">
        <f>F11*1.23</f>
        <v>0</v>
      </c>
    </row>
    <row r="12" spans="1:8" s="1" customFormat="1" ht="33" customHeight="1">
      <c r="A12" s="2">
        <v>2</v>
      </c>
      <c r="B12" s="4" t="s">
        <v>30</v>
      </c>
      <c r="C12" s="4" t="s">
        <v>19</v>
      </c>
      <c r="D12" s="76">
        <v>27130</v>
      </c>
      <c r="E12" s="45"/>
      <c r="F12" s="5">
        <f>ROUND(D12*E12,2)</f>
        <v>0</v>
      </c>
      <c r="G12" s="3">
        <v>23</v>
      </c>
      <c r="H12" s="6">
        <f>F12*1.23</f>
        <v>0</v>
      </c>
    </row>
    <row r="13" spans="1:8" s="59" customFormat="1" ht="25.5" customHeight="1" thickBot="1">
      <c r="A13" s="119" t="s">
        <v>23</v>
      </c>
      <c r="B13" s="120"/>
      <c r="C13" s="120"/>
      <c r="D13" s="120"/>
      <c r="E13" s="121"/>
      <c r="F13" s="70">
        <f>SUM(F11:F12)</f>
        <v>0</v>
      </c>
      <c r="G13" s="71"/>
      <c r="H13" s="72">
        <f>SUM(H11:H12)</f>
        <v>0</v>
      </c>
    </row>
    <row r="14" spans="1:8" ht="12.75">
      <c r="A14" s="7"/>
      <c r="B14" s="7"/>
      <c r="C14" s="7"/>
      <c r="D14" s="7"/>
      <c r="E14" s="7"/>
      <c r="F14" s="8"/>
      <c r="G14" s="9"/>
      <c r="H14" s="8"/>
    </row>
    <row r="16" spans="1:7" ht="15">
      <c r="A16" s="10" t="s">
        <v>24</v>
      </c>
      <c r="D16" s="11"/>
      <c r="E16" s="69"/>
      <c r="F16" s="10"/>
      <c r="G16" s="12"/>
    </row>
    <row r="17" spans="1:7" ht="31.5" customHeight="1">
      <c r="A17" s="10" t="s">
        <v>25</v>
      </c>
      <c r="D17" s="11"/>
      <c r="E17" s="69"/>
      <c r="F17" s="10"/>
      <c r="G17" s="12"/>
    </row>
    <row r="18" spans="1:7" ht="15">
      <c r="A18" s="10"/>
      <c r="D18" s="11"/>
      <c r="E18" s="69"/>
      <c r="F18" s="10"/>
      <c r="G18" s="12"/>
    </row>
    <row r="19" spans="1:7" ht="15">
      <c r="A19" s="10" t="s">
        <v>26</v>
      </c>
      <c r="D19" s="11"/>
      <c r="E19" s="69"/>
      <c r="F19" s="10"/>
      <c r="G19" s="12"/>
    </row>
    <row r="20" spans="1:7" ht="29.25" customHeight="1">
      <c r="A20" s="10" t="s">
        <v>27</v>
      </c>
      <c r="D20" s="11"/>
      <c r="E20" s="69"/>
      <c r="F20" s="10"/>
      <c r="G20" s="12"/>
    </row>
    <row r="21" spans="1:7" ht="15">
      <c r="A21" s="10"/>
      <c r="D21" s="11"/>
      <c r="E21" s="69"/>
      <c r="F21" s="10"/>
      <c r="G21" s="12"/>
    </row>
    <row r="22" spans="1:6" ht="12.75">
      <c r="A22" s="10" t="s">
        <v>28</v>
      </c>
      <c r="D22" s="11"/>
      <c r="E22" s="69"/>
      <c r="F22" s="10"/>
    </row>
    <row r="23" spans="1:6" ht="30" customHeight="1">
      <c r="A23" s="10" t="s">
        <v>25</v>
      </c>
      <c r="F23" s="10"/>
    </row>
    <row r="24" ht="12.75">
      <c r="F24" s="10"/>
    </row>
    <row r="25" ht="12.75">
      <c r="F25" s="10"/>
    </row>
    <row r="26" spans="1:6" ht="15">
      <c r="A26" s="12" t="s">
        <v>29</v>
      </c>
      <c r="F26" s="10"/>
    </row>
    <row r="27" ht="12.75">
      <c r="F27" s="10"/>
    </row>
  </sheetData>
  <sheetProtection/>
  <mergeCells count="6">
    <mergeCell ref="A1:I1"/>
    <mergeCell ref="A13:E13"/>
    <mergeCell ref="E7:F7"/>
    <mergeCell ref="B2:G2"/>
    <mergeCell ref="B4:G4"/>
    <mergeCell ref="B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 USR2</dc:creator>
  <cp:keywords/>
  <dc:description/>
  <cp:lastModifiedBy>Krzysiek</cp:lastModifiedBy>
  <cp:lastPrinted>2021-10-20T10:12:19Z</cp:lastPrinted>
  <dcterms:created xsi:type="dcterms:W3CDTF">2011-10-26T13:20:18Z</dcterms:created>
  <dcterms:modified xsi:type="dcterms:W3CDTF">2022-01-10T12:32:24Z</dcterms:modified>
  <cp:category/>
  <cp:version/>
  <cp:contentType/>
  <cp:contentStatus/>
</cp:coreProperties>
</file>