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1"/>
  </bookViews>
  <sheets>
    <sheet name="Prehlad" sheetId="1" r:id="rId1"/>
    <sheet name="01 Stavebná časť" sheetId="2" r:id="rId2"/>
    <sheet name="02 Kanalizácia - prítok a odtok" sheetId="3" r:id="rId3"/>
    <sheet name="03 Prípojka vodovodu" sheetId="4" r:id="rId4"/>
    <sheet name="04 Prípojka el. vedenia" sheetId="5" r:id="rId5"/>
    <sheet name="05 Preložka pôv. el. prípojky" sheetId="6" r:id="rId6"/>
    <sheet name="06 Kanalizačná prípojka" sheetId="7" r:id="rId7"/>
    <sheet name="07 Vodovodná prípojka" sheetId="8" r:id="rId8"/>
    <sheet name="08 Mech. prečistenie - VN" sheetId="9" r:id="rId9"/>
    <sheet name="09 Biologický stupeň čistenia" sheetId="10" r:id="rId10"/>
    <sheet name="10 Kalové hospodárstva" sheetId="11" r:id="rId11"/>
    <sheet name="11 Elektročasť - dávk. činidla" sheetId="12" r:id="rId12"/>
    <sheet name="Hárok1" sheetId="13" r:id="rId13"/>
  </sheets>
  <definedNames>
    <definedName name="fakt1R">#REF!</definedName>
    <definedName name="_xlnm.Print_Titles" localSheetId="1">'01 Stavebná časť'!$9:$11</definedName>
    <definedName name="_xlnm.Print_Titles" localSheetId="2">'02 Kanalizácia - prítok a odtok'!$9:$11</definedName>
    <definedName name="_xlnm.Print_Titles" localSheetId="3">'03 Prípojka vodovodu'!$9:$11</definedName>
    <definedName name="_xlnm.Print_Titles" localSheetId="4">'04 Prípojka el. vedenia'!$9:$11</definedName>
    <definedName name="_xlnm.Print_Titles" localSheetId="5">'05 Preložka pôv. el. prípojky'!$9:$11</definedName>
    <definedName name="_xlnm.Print_Titles" localSheetId="6">'06 Kanalizačná prípojka'!$9:$11</definedName>
    <definedName name="_xlnm.Print_Titles" localSheetId="7">'07 Vodovodná prípojka'!$9:$11</definedName>
    <definedName name="_xlnm.Print_Titles" localSheetId="8">'08 Mech. prečistenie - VN'!$9:$11</definedName>
    <definedName name="_xlnm.Print_Titles" localSheetId="9">'09 Biologický stupeň čistenia'!$9:$11</definedName>
    <definedName name="_xlnm.Print_Titles" localSheetId="10">'10 Kalové hospodárstva'!$9:$11</definedName>
    <definedName name="_xlnm.Print_Titles" localSheetId="11">'11 Elektročasť - dávk. činidla'!$9:$11</definedName>
    <definedName name="_xlnm.Print_Titles" localSheetId="0">'Prehlad'!$8:$10</definedName>
    <definedName name="_xlnm.Print_Area" localSheetId="1">'01 Stavebná časť'!$A:$O</definedName>
    <definedName name="_xlnm.Print_Area" localSheetId="2">'02 Kanalizácia - prítok a odtok'!$A:$O</definedName>
    <definedName name="_xlnm.Print_Area" localSheetId="3">'03 Prípojka vodovodu'!$A:$O</definedName>
    <definedName name="_xlnm.Print_Area" localSheetId="4">'04 Prípojka el. vedenia'!$A:$O</definedName>
    <definedName name="_xlnm.Print_Area" localSheetId="5">'05 Preložka pôv. el. prípojky'!$A:$O</definedName>
    <definedName name="_xlnm.Print_Area" localSheetId="6">'06 Kanalizačná prípojka'!$A:$O</definedName>
    <definedName name="_xlnm.Print_Area" localSheetId="7">'07 Vodovodná prípojka'!$A:$O</definedName>
    <definedName name="_xlnm.Print_Area" localSheetId="8">'08 Mech. prečistenie - VN'!$A:$O</definedName>
    <definedName name="_xlnm.Print_Area" localSheetId="9">'09 Biologický stupeň čistenia'!$A:$O</definedName>
    <definedName name="_xlnm.Print_Area" localSheetId="10">'10 Kalové hospodárstva'!$A:$O</definedName>
    <definedName name="_xlnm.Print_Area" localSheetId="11">'11 Elektročasť - dávk. činidla'!$A:$O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<sst xmlns="http://schemas.openxmlformats.org/spreadsheetml/2006/main" count="2196" uniqueCount="480">
  <si>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</si>
  <si>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</si>
  <si>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</si>
  <si>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</si>
  <si>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</si>
  <si>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</si>
  <si>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</si>
  <si>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</si>
  <si>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</si>
  <si>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</si>
  <si>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</si>
  <si>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</si>
  <si>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</si>
  <si>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</si>
  <si>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</si>
  <si>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</si>
  <si>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</si>
  <si>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</si>
  <si>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</si>
  <si>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</si>
  <si>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</si>
  <si>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</si>
  <si>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</si>
  <si>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</si>
  <si>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</si>
  <si>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</si>
  <si>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</si>
  <si>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</si>
  <si>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</si>
  <si>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</si>
  <si>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</si>
  <si>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</si>
  <si>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</si>
  <si>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</si>
  <si>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</si>
  <si>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</si>
  <si>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</si>
  <si>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</si>
  <si>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</si>
  <si>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</si>
  <si>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</si>
  <si>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</si>
  <si>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</si>
  <si>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</si>
  <si>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</si>
  <si>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</si>
  <si>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</si>
  <si>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</si>
  <si>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</si>
  <si>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</si>
  <si>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</si>
  <si>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</si>
  <si>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</si>
  <si>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</si>
  <si>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</si>
  <si>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</si>
  <si>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</si>
  <si>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</si>
  <si>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</si>
  <si>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</si>
  <si>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</si>
  <si>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</si>
  <si>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</si>
  <si>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D</t>
  </si>
  <si>
    <t>HSV</t>
  </si>
  <si>
    <t>Práce a dodávky HSV</t>
  </si>
  <si>
    <t>1</t>
  </si>
  <si>
    <t>Zemné práce</t>
  </si>
  <si>
    <t>2</t>
  </si>
  <si>
    <t>K</t>
  </si>
  <si>
    <t>131301102.S</t>
  </si>
  <si>
    <t>Výkop nezapaženej jamy v hornine 4, nad 100 do 1000 m3</t>
  </si>
  <si>
    <t>m3</t>
  </si>
  <si>
    <t>131201109.SR</t>
  </si>
  <si>
    <t>Hĺbenie nezapažených jám a zárezov. Príplatok za ručné dočistenie jám a zárezov</t>
  </si>
  <si>
    <t>3</t>
  </si>
  <si>
    <t>131301109.S</t>
  </si>
  <si>
    <t>Hĺbenie nezapažených jám a zárezov. Príplatok za lepivosť horniny 4</t>
  </si>
  <si>
    <t>4</t>
  </si>
  <si>
    <t>162501102.S</t>
  </si>
  <si>
    <t>Vodorovné premiestnenie výkopku po spevnenej ceste z horniny tr.1-4, do 100 m3 na vzdialenosť do 3000 m</t>
  </si>
  <si>
    <t>5</t>
  </si>
  <si>
    <t>162501105.S</t>
  </si>
  <si>
    <t>Vodorovné premiestnenie výkopku po spevnenej ceste z horniny tr.1-4, do 100 m3, príplatok k cene za každých ďalšich a začatých 1000 m</t>
  </si>
  <si>
    <t>6</t>
  </si>
  <si>
    <t>162501122.S</t>
  </si>
  <si>
    <t>Vodorovné premiestnenie výkopku po spevnenej ceste z horniny tr.1-4, nad 100 do 1000 m3 na vzdialenosť do 3000 m</t>
  </si>
  <si>
    <t>7</t>
  </si>
  <si>
    <t>162501123.S</t>
  </si>
  <si>
    <t>Vodorovné premiestnenie výkopku po spevnenej ceste z horniny tr.1-4, nad 100 do 1000 m3, príplatok k cene za každých ďalšich a začatých 1000 m</t>
  </si>
  <si>
    <t>8</t>
  </si>
  <si>
    <t>167101101.S</t>
  </si>
  <si>
    <t>Nakladanie neuľahnutého výkopku z hornín tr.1-4 do 100 m3</t>
  </si>
  <si>
    <t>9</t>
  </si>
  <si>
    <t>171201202.S</t>
  </si>
  <si>
    <t>Uloženie sypaniny na skládky nad 100 do 1000 m3</t>
  </si>
  <si>
    <t>10</t>
  </si>
  <si>
    <t>171209002.S</t>
  </si>
  <si>
    <t>Poplatok za skladovanie - zemina a kamenivo (17 05) ostatné</t>
  </si>
  <si>
    <t>t</t>
  </si>
  <si>
    <t>11</t>
  </si>
  <si>
    <t>175101201.S</t>
  </si>
  <si>
    <t>Obsyp objektov sypaninou z vhodných hornín 1 až 4 bez prehodenia sypaniny</t>
  </si>
  <si>
    <t>12</t>
  </si>
  <si>
    <t>M</t>
  </si>
  <si>
    <t>583410004400.S</t>
  </si>
  <si>
    <t>Štrkodrva frakcia 0-63 mm</t>
  </si>
  <si>
    <t>13</t>
  </si>
  <si>
    <t>583410000800.S</t>
  </si>
  <si>
    <t>Kamenivo drvené drobné frakcia 0-4 mm</t>
  </si>
  <si>
    <t>14</t>
  </si>
  <si>
    <t>181301105.S</t>
  </si>
  <si>
    <t>Rozprestretie ornice v rovine, plocha do 500 m2, hr. do 300 mm</t>
  </si>
  <si>
    <t>m2</t>
  </si>
  <si>
    <t>15</t>
  </si>
  <si>
    <t>103640000100.S</t>
  </si>
  <si>
    <t>Zemina pre terénne úpravy - ornica</t>
  </si>
  <si>
    <t>Zakladanie</t>
  </si>
  <si>
    <t>16</t>
  </si>
  <si>
    <t>215901101.S</t>
  </si>
  <si>
    <t>Zhutnenie podložia z rastlej horniny 1 až 4 pod násypy, z hornina súdržných do 92 % PS a nesúdržných</t>
  </si>
  <si>
    <t>17</t>
  </si>
  <si>
    <t>273321311.S</t>
  </si>
  <si>
    <t>Betón základových dosiek, železový (bez výstuže), tr. C 16/20 - podkladný</t>
  </si>
  <si>
    <t>18</t>
  </si>
  <si>
    <t>273321411.S</t>
  </si>
  <si>
    <t>Betón základových dosiek, železový (bez výstuže), tr. C 25/30</t>
  </si>
  <si>
    <t>19</t>
  </si>
  <si>
    <t>273351215.S</t>
  </si>
  <si>
    <t>Debnenie stien základových dosiek, zhotovenie-dielce</t>
  </si>
  <si>
    <t>20</t>
  </si>
  <si>
    <t>273351216.S</t>
  </si>
  <si>
    <t>Debnenie stien základových dosiek, odstránenie-dielce</t>
  </si>
  <si>
    <t>21</t>
  </si>
  <si>
    <t>273362021.S</t>
  </si>
  <si>
    <t>Výstuž základových dosiek zo zvár. sietí KARI</t>
  </si>
  <si>
    <t>Zvislé a kompletné konštrukcie</t>
  </si>
  <si>
    <t>22</t>
  </si>
  <si>
    <t>311272031.S</t>
  </si>
  <si>
    <t>Murivo nosné (m3) z betónových debniacich tvárnic s betónovou výplňou C 16/20 hrúbky 250 mm</t>
  </si>
  <si>
    <t>23</t>
  </si>
  <si>
    <t>311361825.S</t>
  </si>
  <si>
    <t>Výstuž pre murivo nosné z betónových debniacich tvárnic s betónovou výplňou z ocele B500 (10505)</t>
  </si>
  <si>
    <t>Rúrové vedenie</t>
  </si>
  <si>
    <t>24</t>
  </si>
  <si>
    <t>894101111.SR</t>
  </si>
  <si>
    <t>Dodávka a montáž - Lapač tukov, železobetónový / komplet podľa PD /</t>
  </si>
  <si>
    <t>ks</t>
  </si>
  <si>
    <t>25</t>
  </si>
  <si>
    <t>894101113.SR</t>
  </si>
  <si>
    <t>Dodávka a montáž - Vyrovnávacia nádrž, železobetónová / komplet podľa PD /</t>
  </si>
  <si>
    <t>26</t>
  </si>
  <si>
    <t>894101113.SR1</t>
  </si>
  <si>
    <t>Dodávka a montáž - Kalojem, nádrž železobetónová / komplet podľa PD /</t>
  </si>
  <si>
    <t>27</t>
  </si>
  <si>
    <t>998274118.SR</t>
  </si>
  <si>
    <t>Doprava prefabrikovaných prvkov na stavbu</t>
  </si>
  <si>
    <t>28</t>
  </si>
  <si>
    <t>998274101.S</t>
  </si>
  <si>
    <t>Presun hmôt pre rúrové vedenie hĺbené z rúr bet. alebo železobetónových v otvorenom výkope</t>
  </si>
  <si>
    <t>Ostatné konštrukcie a práce-búranie</t>
  </si>
  <si>
    <t>29</t>
  </si>
  <si>
    <t>941955001.S</t>
  </si>
  <si>
    <t>Lešenie ľahké pracovné pomocné, s výškou lešeňovej podlahy do 1,20 m</t>
  </si>
  <si>
    <t>99</t>
  </si>
  <si>
    <t>Presun hmôt HSV</t>
  </si>
  <si>
    <t>30</t>
  </si>
  <si>
    <t>998152121.S</t>
  </si>
  <si>
    <t>Presun hmôt pre obj.8152, 8153,8159,zvislá nosná konštr.monolitická betónová, výška do 3 m</t>
  </si>
  <si>
    <t>Práce a dodávky M</t>
  </si>
  <si>
    <t>21-M</t>
  </si>
  <si>
    <t>Elektromontáže</t>
  </si>
  <si>
    <t>31</t>
  </si>
  <si>
    <t>210220020.S</t>
  </si>
  <si>
    <t>Uzemňovacie vedenie v zemi FeZn do 120 mm2 vrátane izolácie spojov</t>
  </si>
  <si>
    <t>m</t>
  </si>
  <si>
    <t>32</t>
  </si>
  <si>
    <t>354410058800.S</t>
  </si>
  <si>
    <t>Pásovina uzemňovacia FeZn 30 x 4 mm</t>
  </si>
  <si>
    <t>kg</t>
  </si>
  <si>
    <t>33</t>
  </si>
  <si>
    <t>210220021.S</t>
  </si>
  <si>
    <t>Uzemňovacie vedenie v zemi FeZn vrátane izolácie spojov O 10 mm</t>
  </si>
  <si>
    <t>34</t>
  </si>
  <si>
    <t>354410054800.S</t>
  </si>
  <si>
    <t>Drôt bleskozvodový FeZn, d 10 mm</t>
  </si>
  <si>
    <t>35</t>
  </si>
  <si>
    <t>210220253.S</t>
  </si>
  <si>
    <t>Svorka FeZn uzemňovacia SR03</t>
  </si>
  <si>
    <t>36</t>
  </si>
  <si>
    <t>354410000900.S</t>
  </si>
  <si>
    <t>Svorka FeZn uzemňovacia označenie SR 03 A</t>
  </si>
  <si>
    <t>132201101.S</t>
  </si>
  <si>
    <t>Výkop ryhy do šírky 600 mm v horn.3 do 100 m3</t>
  </si>
  <si>
    <t>132201109.S</t>
  </si>
  <si>
    <t>Príplatok k cene za lepivosť pri hĺbení rýh šírky do 600 mm zapažených i nezapažených s urovnaním dna v hornine 3</t>
  </si>
  <si>
    <t>171201201.S</t>
  </si>
  <si>
    <t>Uloženie sypaniny na skládky do 100 m3</t>
  </si>
  <si>
    <t>175101101.S</t>
  </si>
  <si>
    <t>Obsyp potrubia sypaninou z vhodných hornín 1 až 4 bez prehodenia sypaniny</t>
  </si>
  <si>
    <t>Vodorovné konštrukcie</t>
  </si>
  <si>
    <t>451572111.S</t>
  </si>
  <si>
    <t>Lôžko pod potrubie, stoky a drobné objekty, v otvorenom výkope z kameniva drobného ťaženého 0-4 mm</t>
  </si>
  <si>
    <t>871356006.S</t>
  </si>
  <si>
    <t>Montáž kanalizačného PVC-U potrubia hladkého viacvrstvového DN 200</t>
  </si>
  <si>
    <t>286110000200.S</t>
  </si>
  <si>
    <t>Rúra PVC-U hladký, kanalizačný, gravitačný systém Dxr 200x5,9 mm, dĺ. 5m, SN8 - napenená (viacvrstvová)</t>
  </si>
  <si>
    <t>877356006.S</t>
  </si>
  <si>
    <t>Montáž kanalizačného PVC-U kolena DN 200</t>
  </si>
  <si>
    <t>286510005100</t>
  </si>
  <si>
    <t>Koleno PVC-U, DN 200x87° hladká pre gravitačnú kanalizáciu KG potrubia</t>
  </si>
  <si>
    <t>877356030.S</t>
  </si>
  <si>
    <t>Montáž kanalizačnej PVC-U odbočky DN 200</t>
  </si>
  <si>
    <t>286520021900.S</t>
  </si>
  <si>
    <t>Odbočka 87° PVC, DN 200/200 pre hladký, kanalizačný, gravitačný systém</t>
  </si>
  <si>
    <t>998276101.S</t>
  </si>
  <si>
    <t>Presun hmôt pre rúrové vedenie hĺbené z rúr z plast., hmôt alebo sklolamin. v otvorenom výkope</t>
  </si>
  <si>
    <t>210810092.S</t>
  </si>
  <si>
    <t>Kábel medený silový uložený voľne 1-CYKY 0,6/1 kV 4x25 pre vonkajšie práce</t>
  </si>
  <si>
    <t>341110002300.S</t>
  </si>
  <si>
    <t>Kábel medený CYKY 5x10 mm2</t>
  </si>
  <si>
    <t>46-M</t>
  </si>
  <si>
    <t>Zemné práce vykonávané pri externých montážnych prácach</t>
  </si>
  <si>
    <t>460420041.S</t>
  </si>
  <si>
    <t>Zriadenie káblového lôžka z piesku a cementu bez zakrytia, v ryhe šírky do 100 cm, hr. vrstvy 12 cm</t>
  </si>
  <si>
    <t>583310000100.S</t>
  </si>
  <si>
    <t>Kamenivo ťažené drobné frakcia 0-4 mm</t>
  </si>
  <si>
    <t>460510111.S</t>
  </si>
  <si>
    <t>Káblové priestupy v pretlačovaných otvoroch z polyetylénových rúr do D 100 mm</t>
  </si>
  <si>
    <t>286130041300.S</t>
  </si>
  <si>
    <t>Rúra HDPE D 110 - chránička</t>
  </si>
  <si>
    <t>113107142.S</t>
  </si>
  <si>
    <t>Odstránenie krytu asfaltového v ploche do 200 m2, hr. nad 50 do 100 mm,  -0,18100t</t>
  </si>
  <si>
    <t>113307132.S</t>
  </si>
  <si>
    <t>Odstránenie podkladu v ploche do 200 m2 z betónu prostého, hr. vrstvy 150 do 300 mm,  -0,50000t</t>
  </si>
  <si>
    <t>Komunikácie</t>
  </si>
  <si>
    <t>564762111.S</t>
  </si>
  <si>
    <t>Podklad alebo kryt z kameniva hrubého drveného veľ. 32-63 mm (vibr.štrk) po zhut.hr. 200 mm</t>
  </si>
  <si>
    <t>567134215.S</t>
  </si>
  <si>
    <t>Podklad z podkladového betónu PB II tr. C 16/20 hr. 200 mm</t>
  </si>
  <si>
    <t>573231107.S</t>
  </si>
  <si>
    <t>Postrek asfaltový spojovací bez posypu kamenivom z cestnej emulzie v množstve 0,50 kg/m2</t>
  </si>
  <si>
    <t>577184451.S</t>
  </si>
  <si>
    <t>Asfaltový betón vrstva ložná AC 22 L v pruhu š. do 3 m z modifik. asfaltu tr. I, po zhutnení hr. 90 mm</t>
  </si>
  <si>
    <t>919716111.S</t>
  </si>
  <si>
    <t>Oceľová výstuž cementobet. krytu TEVYCED letis. plôch zo zvar. sietí KARI hmotnosť do 7,5 kg/m2</t>
  </si>
  <si>
    <t>919735112.S</t>
  </si>
  <si>
    <t>Rezanie existujúceho asfaltového krytu alebo podkladu hĺbky nad 50 do 100 mm</t>
  </si>
  <si>
    <t>919735124.S</t>
  </si>
  <si>
    <t>Rezanie existujúceho betónového krytu alebo podkladu hĺbky nad 150 do 200 mm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</si>
  <si>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</si>
  <si>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</si>
  <si>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</si>
  <si>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</si>
  <si>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979093511.S</t>
  </si>
  <si>
    <t>Drvenie stavebného odpadu z demolácií (bez kov. mat.)  asfaltového materiálu</t>
  </si>
  <si>
    <t>979093512.S</t>
  </si>
  <si>
    <t>Drvenie stavebného odpadu z demolácií (bez kov. mat.) z muriva z betónu prostého</t>
  </si>
  <si>
    <t>998225111.S</t>
  </si>
  <si>
    <t>Presun hmôt pre pozemnú komunikáciu a letisko s krytom asfaltovým akejkoľvek dĺžky objektu</t>
  </si>
  <si>
    <t>210902213.S</t>
  </si>
  <si>
    <t>Kábel hliníkový silový uložený pevne 1-AYKY 0,6/1 kV 3x240+120 pre vonkajšie práce</t>
  </si>
  <si>
    <t>341110030400.S</t>
  </si>
  <si>
    <t>Kábel hliníkový 1-AYKY 3x240+120 mm2</t>
  </si>
  <si>
    <t>D1</t>
  </si>
  <si>
    <t>PRÁCE A DODÁVKY HSV</t>
  </si>
  <si>
    <t>ZEMNE PRÁCE</t>
  </si>
  <si>
    <t>11001-1010</t>
  </si>
  <si>
    <t>Vytýčenie trasy kanalizácie v rovine</t>
  </si>
  <si>
    <t>km</t>
  </si>
  <si>
    <t>11001-1020 a</t>
  </si>
  <si>
    <t>Vytýčenie trasy podzemných káblov</t>
  </si>
  <si>
    <t>113107232.S</t>
  </si>
  <si>
    <t>Odstránenie krytu v ploche nad 200 m2 z betónu prostého, hr. vrstvy 150 do 300 mm,  -0,50000t</t>
  </si>
  <si>
    <t>113307222.S</t>
  </si>
  <si>
    <t>Odstránenie podkladu v ploche nad 200 m2 z kameniva hrubého drveného, hr.100 do 200 mm,  -0,23500t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</si>
  <si>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</si>
  <si>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</si>
  <si>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</si>
  <si>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</si>
  <si>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151831052.S</t>
  </si>
  <si>
    <t>Zriadenie paženia a rozopretie stien rýh š. do 2 m, hĺ. do 6 m pažiacimi boxami STANDARD 3x2,25m (obojstranné) horn. stredne tlačivá</t>
  </si>
  <si>
    <t>151831152.S</t>
  </si>
  <si>
    <t>Odstránenie paženia a rozopretie stien rýh š. do 2 m, hĺ. do 6 m pažiacimi boxami STANDARD 3x2,25m (obojstranné) horn. stredne tlačivá</t>
  </si>
  <si>
    <t>583410004100.S</t>
  </si>
  <si>
    <t>Štrkodrva frakcia 0-22 mm</t>
  </si>
  <si>
    <t>573211108.S</t>
  </si>
  <si>
    <t>Postrek asfaltový spojovací bez posypu kamenivom z asfaltu cestného v množstve 0,50 kg/m2</t>
  </si>
  <si>
    <t>581130315.S</t>
  </si>
  <si>
    <t>Kryt cementobetónový cestných komunikácií skupiny CB III pre TDZ IV, V a VI, hr. 200 mm</t>
  </si>
  <si>
    <t xml:space="preserve">Rúra PVC-U hladký, kanalizačný, gravitačný systém Dxr 200x5,9 mm, dĺ. 5m, SN8 </t>
  </si>
  <si>
    <t>286510004800.S</t>
  </si>
  <si>
    <t>Koleno PVC-U, DN 200x15°, 30°, 45° pre hladký, kanalizačný, gravitačný systém</t>
  </si>
  <si>
    <t>877356054.S</t>
  </si>
  <si>
    <t>Montáž kanalizačnej PVC-U redukcie DN 200/160</t>
  </si>
  <si>
    <t>286510008200.S</t>
  </si>
  <si>
    <t>Redukcia PVC-U DN 200/160 pre hladký, kanalizačný, gravitačný systém</t>
  </si>
  <si>
    <t>892351000.S</t>
  </si>
  <si>
    <t>Skúška tesnosti kanalizácie D 200 mm</t>
  </si>
  <si>
    <t>894421111.S</t>
  </si>
  <si>
    <t>Zriadenie šachiet prefabrikovaných do 4t</t>
  </si>
  <si>
    <t>592240001900.S</t>
  </si>
  <si>
    <t>Skruž betónová pre kanalizačnú šachtu DN 1000, hr. steny 90 mm, rozmer 1000x1000x90 mm</t>
  </si>
  <si>
    <t>592240002800.S</t>
  </si>
  <si>
    <t>Kónus betónový so stúpadlom pre kanalizačnú šachtu DN 1000, hr. steny 120 mm, rozmer 1000x625x580 mm</t>
  </si>
  <si>
    <t>894431163.S</t>
  </si>
  <si>
    <t>Montáž revíznej šachty z PVC, DN 400/200 (DN šachty/DN potr. ved.), tlak 40 t, hĺ. 1400 do 1800mm</t>
  </si>
  <si>
    <t>RF010411</t>
  </si>
  <si>
    <t>TEGRA 425 - Šachtové dno X-Stream prietočné 200 x 0°</t>
  </si>
  <si>
    <t>RP000530</t>
  </si>
  <si>
    <t>TEGRA 425 - Vlnovcová šachtová rúra s hrdlom ID425 x 3000</t>
  </si>
  <si>
    <t>RF001100</t>
  </si>
  <si>
    <t>Teleskopická rúra s tesnením 425x375</t>
  </si>
  <si>
    <t>37</t>
  </si>
  <si>
    <t>RF000910</t>
  </si>
  <si>
    <t>Gum. tesnenie šachtovej rúry 425</t>
  </si>
  <si>
    <t>38</t>
  </si>
  <si>
    <t>RF000340</t>
  </si>
  <si>
    <t>Liat. poklop D400 na tel. rúru DN 425</t>
  </si>
  <si>
    <t>39</t>
  </si>
  <si>
    <t>899103111.S</t>
  </si>
  <si>
    <t>Osadenie poklopu liatinového a oceľového vrátane rámu hmotn. nad 100 do 150 kg</t>
  </si>
  <si>
    <t>40</t>
  </si>
  <si>
    <t>592240008400.S</t>
  </si>
  <si>
    <t>Poklop BEGU betón - liatina, tr. zaťaženia D400, pre revízne šachty DN 630 až 1000</t>
  </si>
  <si>
    <t>41</t>
  </si>
  <si>
    <t>42</t>
  </si>
  <si>
    <t>919726731.S</t>
  </si>
  <si>
    <t xml:space="preserve">Tesnenie dilatačných škár zálievkou </t>
  </si>
  <si>
    <t>43</t>
  </si>
  <si>
    <t>44</t>
  </si>
  <si>
    <t>45</t>
  </si>
  <si>
    <t>46</t>
  </si>
  <si>
    <t>47</t>
  </si>
  <si>
    <t>979083111.S</t>
  </si>
  <si>
    <t>Vodorovné premiestnenie sutiny na medziskládku do 100 m</t>
  </si>
  <si>
    <t>48</t>
  </si>
  <si>
    <t>979087212.S</t>
  </si>
  <si>
    <t>Nakladanie na dopravné prostriedky pre vodorovnú dopravu sutiny</t>
  </si>
  <si>
    <t>49</t>
  </si>
  <si>
    <t>50</t>
  </si>
  <si>
    <t>51</t>
  </si>
  <si>
    <t>PD Mestečko, 020 52 Mestečko</t>
  </si>
  <si>
    <t>ČOV s napojením IS pre mliekarenskú výrobu PD Mestečko - Dvor Dohňany</t>
  </si>
  <si>
    <t>TZB-projekting , VS-property, s.r.o</t>
  </si>
  <si>
    <t>SO 02 Vodovodná a kanalizačná prípojka - II. etapa</t>
  </si>
  <si>
    <t>Kanalizačná prípojka</t>
  </si>
  <si>
    <t>SO 05 ČOV</t>
  </si>
  <si>
    <t>Preložka pôvodnej el. prípojky</t>
  </si>
  <si>
    <t>Stavebná časť</t>
  </si>
  <si>
    <t>Kanalizácia - prítok a odtok</t>
  </si>
  <si>
    <t>Prípojka vodovodu</t>
  </si>
  <si>
    <t>Prípojka el. vedenia</t>
  </si>
  <si>
    <t>452311141.S</t>
  </si>
  <si>
    <t>Dosky, bloky, sedlá z betónu v otvorenom výkope tr. C 16/20</t>
  </si>
  <si>
    <t>452351101.S</t>
  </si>
  <si>
    <t>Debnenie v otvorenom výkope dosiek, sedlových lôžok a blokov pod potrubie,stoky a drobné objekty</t>
  </si>
  <si>
    <t>871271068.S</t>
  </si>
  <si>
    <t>Montáž vodovodného potrubia z dvojvsrtvového PE 100 SDR17/PN10 zváraných natupo D 110x6,6 mm</t>
  </si>
  <si>
    <t>286130031400.S</t>
  </si>
  <si>
    <t>Rúra HDPE na vodu PE100 PN10 SDR17 110x6,6</t>
  </si>
  <si>
    <t>877271068.S</t>
  </si>
  <si>
    <t>Montáž elektrotvarovky pre vodovodné potrubia z PE 100 D 110 mm</t>
  </si>
  <si>
    <t>286530034300.S</t>
  </si>
  <si>
    <t>Oblúk 90° na tupo PE 100, na vodu, plyn a kanalizáciu,  SDR 17 D 110 mm</t>
  </si>
  <si>
    <t>286530047800.S</t>
  </si>
  <si>
    <t>Oblúk 30° na tupo PE 100, na vodu, plyn a kanalizáciu, RC SDR 17 D 110 mm</t>
  </si>
  <si>
    <t>891241111.S</t>
  </si>
  <si>
    <t>Montáž vodovodného posúvača s osadením zemnej súpravy (bez poklopov) DN 80 - komplet</t>
  </si>
  <si>
    <t>422210001000.S</t>
  </si>
  <si>
    <t>Posúvač uzatvárací, hydrantový DN 80, liatinový, PN 16 - komplet</t>
  </si>
  <si>
    <t>551190000100.Sr</t>
  </si>
  <si>
    <t>Armatúry a príslušenstvo pre potrubie vodovodné HDPE 110</t>
  </si>
  <si>
    <t>892271111.S</t>
  </si>
  <si>
    <t>Ostatné práce na rúrovom vedení, tlakové skúšky vodovodného potrubia DN 100 alebo 125</t>
  </si>
  <si>
    <t>892273111.S</t>
  </si>
  <si>
    <t>Preplach a dezinfekcia vodovodného potrubia DN od 80 do 125</t>
  </si>
  <si>
    <t>899401113.S</t>
  </si>
  <si>
    <t>Osadenie poklopu liatinového hydrantového</t>
  </si>
  <si>
    <t>552410000700.S</t>
  </si>
  <si>
    <t>Poklop uličny tuhý pre podzemné hydranty, šedá liatina GG 200 bitúmenovaná</t>
  </si>
  <si>
    <t>899721121.S</t>
  </si>
  <si>
    <t>Signalizačný vodič na potrubí PVC DN do 150</t>
  </si>
  <si>
    <t>899721131.S</t>
  </si>
  <si>
    <t>Označenie vodovodného potrubia bielou výstražnou fóliou</t>
  </si>
  <si>
    <t>Vodovodná prípojka</t>
  </si>
  <si>
    <t>PS - technologická časť ČOV</t>
  </si>
  <si>
    <t>PS01b - Mechanické prečistenie - vyrovnávacia nádrž</t>
  </si>
  <si>
    <t>PS 02 - Biologický stupeň čistenia</t>
  </si>
  <si>
    <t>PS 04 - Kalové hospodárstvo</t>
  </si>
  <si>
    <t>PS 05 - Elektročasť - dávkovanie činidla</t>
  </si>
  <si>
    <t>Pol1</t>
  </si>
  <si>
    <t>Prevzdušňovacie elementy - jemná bublina, dĺžka 4000mm</t>
  </si>
  <si>
    <t>Pol2</t>
  </si>
  <si>
    <t>Ponorné kalové čerpadlo Grundfos SLV.65.65.09.2.50B (1+inštalovaná rezerva), 1,4 kW, 3x400V,   50Hz  Q=4,04 l/s, H=4,0 m, výtlak DN 65 ( alt. ekvivalent )</t>
  </si>
  <si>
    <t>Pol3</t>
  </si>
  <si>
    <t>Automatická spojka DN65</t>
  </si>
  <si>
    <t>Pol4</t>
  </si>
  <si>
    <t>Zdvíhacie zariadenie 100 kg s ručným navijákom na vyťahovanie čerpadiel, nehrdzavejúca oceľ</t>
  </si>
  <si>
    <t>kpl</t>
  </si>
  <si>
    <t>Pol5</t>
  </si>
  <si>
    <t>Pätka k zdvíhaciemu zariadeniu, kotviaci materiál</t>
  </si>
  <si>
    <t>Pol6</t>
  </si>
  <si>
    <t>Plavákové spínače Grundfos ( alt. ekvivalent )</t>
  </si>
  <si>
    <t>Pol7</t>
  </si>
  <si>
    <t>Výtlakové potrubie PPR D 63 PN 10 - 4000 mm</t>
  </si>
  <si>
    <t>Pol8</t>
  </si>
  <si>
    <t>Koleno 90° PPR D 63 PN 10</t>
  </si>
  <si>
    <t>Pol9</t>
  </si>
  <si>
    <t>Nerezová vodiaca tyč DN40 - 2240 mm</t>
  </si>
  <si>
    <t>Pol10</t>
  </si>
  <si>
    <t>Oceľové poklopy a rám ...x...x...mm pre čerpadlá, nehrdzavejúca oceľ</t>
  </si>
  <si>
    <t>Pol11</t>
  </si>
  <si>
    <t>Oceľové poklopy a rám ...x...x...mm pre revízny vstup do vyrovnávacej nádrže, nehrdzavejúca oceľ</t>
  </si>
  <si>
    <t>Pol12</t>
  </si>
  <si>
    <t>Rozdeľovač vzduchu</t>
  </si>
  <si>
    <t>Pol13</t>
  </si>
  <si>
    <t>Technologický kontajner 8800x2990x2820mm</t>
  </si>
  <si>
    <t>Pol14</t>
  </si>
  <si>
    <t>Montáž</t>
  </si>
  <si>
    <t>Pol15</t>
  </si>
  <si>
    <t>Biologický reaktor AT250 ovál s rozmermi 13400x2260x2500mm</t>
  </si>
  <si>
    <t>Pol16</t>
  </si>
  <si>
    <t>Vertikálne rootsové dúchadlo INW R50 H22 , 87 m3/h, 400mbar, 2,2 kW, 400V, 50 Hz, DN65 vrátane spätnej klapky, tlakového ventilu, pryžového kompenzátora s prírubami a manometru.</t>
  </si>
  <si>
    <t>Pol17</t>
  </si>
  <si>
    <t>Guľový ventil PPR D 75 PN 10</t>
  </si>
  <si>
    <t>Pol18</t>
  </si>
  <si>
    <t>Vzduchové potrubie PPR D 75 PN 10 - 4000 mm</t>
  </si>
  <si>
    <t>Pol19</t>
  </si>
  <si>
    <t>Koleno 90° PPR D 75 PN 10</t>
  </si>
  <si>
    <t>Pol20</t>
  </si>
  <si>
    <t>T-kus PPR D 75/75 PN 10</t>
  </si>
  <si>
    <t>Pol21</t>
  </si>
  <si>
    <t>T-kus PPR D 75/63 PN 10</t>
  </si>
  <si>
    <t>Pol22</t>
  </si>
  <si>
    <t>Guľový ventil PPR D 63 PN 10</t>
  </si>
  <si>
    <t>Pol23</t>
  </si>
  <si>
    <t>Vzduchové potrubie PPR D 63 PN 10 - 4000 mm</t>
  </si>
  <si>
    <t>Pol24</t>
  </si>
  <si>
    <t>Koleno 45° PPR D 63 PN 10</t>
  </si>
  <si>
    <t>Pol25</t>
  </si>
  <si>
    <t>Vzduchové potrubie PPR D 32 PN 10 - 4000 mm</t>
  </si>
  <si>
    <t>Pol26</t>
  </si>
  <si>
    <t>Koleno 90° PPR D 32 PN 10</t>
  </si>
  <si>
    <t>Pol27</t>
  </si>
  <si>
    <t>Koleno 45° PPR D 32 PN 10</t>
  </si>
  <si>
    <t>Pol28</t>
  </si>
  <si>
    <t>Odtokové potrubie z biologických reaktorov PVC DN 160 - 5000 mm</t>
  </si>
  <si>
    <t>Pol29</t>
  </si>
  <si>
    <t>Koleno 87° PVC DN 160</t>
  </si>
  <si>
    <t>Pol30</t>
  </si>
  <si>
    <t>Koleno 45° PVC DN 160</t>
  </si>
  <si>
    <t>Pol31</t>
  </si>
  <si>
    <t>Odbočka 45° PVC D 160/160</t>
  </si>
  <si>
    <t>Pol32</t>
  </si>
  <si>
    <t>Odbočka 87° PVC D 160/160</t>
  </si>
  <si>
    <t>Pol33</t>
  </si>
  <si>
    <t>Pol34</t>
  </si>
  <si>
    <t>Pol37</t>
  </si>
  <si>
    <t>Odtokové potrubie prebytočného kalu z biologických reaktorov PPHT D 75 - 2000 mm</t>
  </si>
  <si>
    <t>Pol38</t>
  </si>
  <si>
    <t>Koleno 45° PPHT D 75</t>
  </si>
  <si>
    <t>Pol39</t>
  </si>
  <si>
    <t>Odbočka 45° PPHT D 75/75</t>
  </si>
  <si>
    <t>Pol40</t>
  </si>
  <si>
    <t>Prevzdušňovacie elementy - jemná bublina, dĺžka 6000mm</t>
  </si>
  <si>
    <t>Pol41</t>
  </si>
  <si>
    <t>Oceľové poklopy a rám ...x...x...mm pre vstupný otvor do kalojemu, nehrdzavejúca oceľ</t>
  </si>
  <si>
    <t>Pol42</t>
  </si>
  <si>
    <t>Dávkovacie čerpadlo</t>
  </si>
  <si>
    <t>Pol43</t>
  </si>
  <si>
    <t>Zrážadlo</t>
  </si>
  <si>
    <t>Pol44</t>
  </si>
  <si>
    <t>Elektrorozvádzač, riadenie a káblové rozvody</t>
  </si>
  <si>
    <t>Pol45</t>
  </si>
  <si>
    <t>Montáž merania prietoku a elektro</t>
  </si>
  <si>
    <t>871171000.S</t>
  </si>
  <si>
    <t>Montáž vodovodného potrubia z dvojvsrtvového PE 100 SDR11/PN16 zváraných natupo D 32x3,0 mm</t>
  </si>
  <si>
    <t>286130033400.S</t>
  </si>
  <si>
    <t>Rúra HDPE na vodu PE100 PN16 SDR11 32x3,0x100 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</si>
</sst>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8"/>
      <name val="Arial CE"/>
      <family val="0"/>
    </font>
    <font>
      <sz val="12"/>
      <color indexed="18"/>
      <name val="Arial CE"/>
      <family val="0"/>
    </font>
    <font>
      <sz val="10"/>
      <color indexed="18"/>
      <name val="Arial CE"/>
      <family val="0"/>
    </font>
    <font>
      <sz val="9"/>
      <name val="Arial CE"/>
      <family val="0"/>
    </font>
    <font>
      <i/>
      <sz val="9"/>
      <color indexed="12"/>
      <name val="Arial CE"/>
      <family val="0"/>
    </font>
    <font>
      <sz val="9"/>
      <name val="Arial Narrow"/>
      <family val="2"/>
    </font>
    <font>
      <i/>
      <sz val="9"/>
      <color indexed="12"/>
      <name val="Arial Narrow"/>
      <family val="2"/>
    </font>
    <font>
      <sz val="8"/>
      <color indexed="18"/>
      <name val="Arial Narrow"/>
      <family val="2"/>
    </font>
    <font>
      <sz val="10"/>
      <color indexed="18"/>
      <name val="Arial Narrow"/>
      <family val="2"/>
    </font>
    <font>
      <sz val="9"/>
      <color indexed="18"/>
      <name val="Arial Narrow"/>
      <family val="2"/>
    </font>
    <font>
      <sz val="12"/>
      <color indexed="18"/>
      <name val="Arial Narrow"/>
      <family val="2"/>
    </font>
    <font>
      <b/>
      <sz val="8"/>
      <color indexed="18"/>
      <name val="Arial CE"/>
      <family val="2"/>
    </font>
    <font>
      <sz val="8"/>
      <color rgb="FF003366"/>
      <name val="Arial CE"/>
      <family val="0"/>
    </font>
    <font>
      <i/>
      <sz val="9"/>
      <color rgb="FF0000FF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i/>
      <sz val="9"/>
      <color rgb="FF0000FF"/>
      <name val="Arial Narrow"/>
      <family val="2"/>
    </font>
    <font>
      <sz val="8"/>
      <color rgb="FF003366"/>
      <name val="Arial Narrow"/>
      <family val="2"/>
    </font>
    <font>
      <sz val="10"/>
      <color rgb="FF003366"/>
      <name val="Arial Narrow"/>
      <family val="2"/>
    </font>
    <font>
      <sz val="9"/>
      <color rgb="FF003366"/>
      <name val="Arial Narrow"/>
      <family val="2"/>
    </font>
    <font>
      <sz val="12"/>
      <color rgb="FF003366"/>
      <name val="Arial Narrow"/>
      <family val="2"/>
    </font>
    <font>
      <b/>
      <sz val="8"/>
      <color rgb="FF003366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40" fillId="0" borderId="0" xfId="0" applyFont="1" applyAlignment="1">
      <alignment/>
    </xf>
    <xf numFmtId="4" fontId="31" fillId="0" borderId="24" xfId="0" applyNumberFormat="1" applyFont="1" applyBorder="1" applyAlignment="1" applyProtection="1">
      <alignment vertical="center"/>
      <protection locked="0"/>
    </xf>
    <xf numFmtId="4" fontId="41" fillId="0" borderId="24" xfId="0" applyNumberFormat="1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49" fontId="44" fillId="0" borderId="24" xfId="0" applyNumberFormat="1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4" fontId="44" fillId="0" borderId="24" xfId="0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5" fillId="0" borderId="0" xfId="0" applyFont="1" applyAlignment="1" applyProtection="1">
      <alignment/>
      <protection locked="0"/>
    </xf>
    <xf numFmtId="4" fontId="48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31" fillId="0" borderId="24" xfId="0" applyNumberFormat="1" applyFont="1" applyFill="1" applyBorder="1" applyAlignment="1" applyProtection="1">
      <alignment vertical="center"/>
      <protection locked="0"/>
    </xf>
    <xf numFmtId="4" fontId="41" fillId="0" borderId="2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vertical="top"/>
      <protection/>
    </xf>
    <xf numFmtId="4" fontId="33" fillId="0" borderId="24" xfId="0" applyNumberFormat="1" applyFont="1" applyFill="1" applyBorder="1" applyAlignment="1" applyProtection="1">
      <alignment vertical="center"/>
      <protection locked="0"/>
    </xf>
    <xf numFmtId="4" fontId="44" fillId="0" borderId="24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Alignment="1" applyProtection="1">
      <alignment/>
      <protection locked="0"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49" fontId="3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24" xfId="0" applyFont="1" applyFill="1" applyBorder="1" applyAlignment="1" applyProtection="1">
      <alignment horizontal="left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49" fontId="4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4" xfId="0" applyFont="1" applyFill="1" applyBorder="1" applyAlignment="1" applyProtection="1">
      <alignment horizontal="left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4" fontId="48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showGridLines="0" zoomScalePageLayoutView="0" workbookViewId="0" topLeftCell="A1">
      <selection activeCell="W1" sqref="W1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ht="10.5" thickTop="1"/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PageLayoutView="0" workbookViewId="0" topLeftCell="A16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7.710937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 customHeight="1">
      <c r="A7" s="9" t="s">
        <v>22</v>
      </c>
      <c r="B7" s="1"/>
      <c r="C7" s="85" t="s">
        <v>388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26.25">
      <c r="A13" s="79" t="s">
        <v>66</v>
      </c>
      <c r="B13" s="79" t="s">
        <v>104</v>
      </c>
      <c r="C13" s="80" t="s">
        <v>420</v>
      </c>
      <c r="D13" s="81" t="s">
        <v>421</v>
      </c>
      <c r="E13" s="82" t="s">
        <v>147</v>
      </c>
      <c r="F13" s="68">
        <v>2</v>
      </c>
      <c r="G13" s="68"/>
      <c r="H13" s="68">
        <f aca="true" t="shared" si="0" ref="H13:H33">ROUND(G13*F13,2)</f>
        <v>0</v>
      </c>
    </row>
    <row r="14" spans="1:8" ht="52.5">
      <c r="A14" s="79" t="s">
        <v>68</v>
      </c>
      <c r="B14" s="79" t="s">
        <v>104</v>
      </c>
      <c r="C14" s="80" t="s">
        <v>422</v>
      </c>
      <c r="D14" s="81" t="s">
        <v>423</v>
      </c>
      <c r="E14" s="82" t="s">
        <v>147</v>
      </c>
      <c r="F14" s="68">
        <v>2</v>
      </c>
      <c r="G14" s="68"/>
      <c r="H14" s="68">
        <f t="shared" si="0"/>
        <v>0</v>
      </c>
    </row>
    <row r="15" spans="1:8" ht="12.75">
      <c r="A15" s="79" t="s">
        <v>75</v>
      </c>
      <c r="B15" s="79" t="s">
        <v>104</v>
      </c>
      <c r="C15" s="80" t="s">
        <v>424</v>
      </c>
      <c r="D15" s="81" t="s">
        <v>425</v>
      </c>
      <c r="E15" s="82" t="s">
        <v>147</v>
      </c>
      <c r="F15" s="68">
        <v>5</v>
      </c>
      <c r="G15" s="68"/>
      <c r="H15" s="68">
        <f t="shared" si="0"/>
        <v>0</v>
      </c>
    </row>
    <row r="16" spans="1:8" ht="12.75">
      <c r="A16" s="79" t="s">
        <v>78</v>
      </c>
      <c r="B16" s="79" t="s">
        <v>104</v>
      </c>
      <c r="C16" s="80" t="s">
        <v>426</v>
      </c>
      <c r="D16" s="81" t="s">
        <v>427</v>
      </c>
      <c r="E16" s="82" t="s">
        <v>147</v>
      </c>
      <c r="F16" s="68">
        <v>6</v>
      </c>
      <c r="G16" s="68"/>
      <c r="H16" s="68">
        <f t="shared" si="0"/>
        <v>0</v>
      </c>
    </row>
    <row r="17" spans="1:8" ht="12.75">
      <c r="A17" s="79" t="s">
        <v>81</v>
      </c>
      <c r="B17" s="79" t="s">
        <v>104</v>
      </c>
      <c r="C17" s="80" t="s">
        <v>428</v>
      </c>
      <c r="D17" s="81" t="s">
        <v>429</v>
      </c>
      <c r="E17" s="82" t="s">
        <v>147</v>
      </c>
      <c r="F17" s="68">
        <v>7</v>
      </c>
      <c r="G17" s="68"/>
      <c r="H17" s="68">
        <f t="shared" si="0"/>
        <v>0</v>
      </c>
    </row>
    <row r="18" spans="1:8" ht="12.75">
      <c r="A18" s="79" t="s">
        <v>84</v>
      </c>
      <c r="B18" s="79" t="s">
        <v>104</v>
      </c>
      <c r="C18" s="80" t="s">
        <v>430</v>
      </c>
      <c r="D18" s="81" t="s">
        <v>431</v>
      </c>
      <c r="E18" s="82" t="s">
        <v>147</v>
      </c>
      <c r="F18" s="68">
        <v>3</v>
      </c>
      <c r="G18" s="68"/>
      <c r="H18" s="68">
        <f t="shared" si="0"/>
        <v>0</v>
      </c>
    </row>
    <row r="19" spans="1:8" ht="12.75">
      <c r="A19" s="79" t="s">
        <v>87</v>
      </c>
      <c r="B19" s="79" t="s">
        <v>104</v>
      </c>
      <c r="C19" s="80" t="s">
        <v>432</v>
      </c>
      <c r="D19" s="81" t="s">
        <v>433</v>
      </c>
      <c r="E19" s="82" t="s">
        <v>147</v>
      </c>
      <c r="F19" s="68">
        <v>1</v>
      </c>
      <c r="G19" s="68"/>
      <c r="H19" s="68">
        <f t="shared" si="0"/>
        <v>0</v>
      </c>
    </row>
    <row r="20" spans="1:8" ht="12.75">
      <c r="A20" s="79" t="s">
        <v>90</v>
      </c>
      <c r="B20" s="79" t="s">
        <v>104</v>
      </c>
      <c r="C20" s="80" t="s">
        <v>434</v>
      </c>
      <c r="D20" s="81" t="s">
        <v>435</v>
      </c>
      <c r="E20" s="82" t="s">
        <v>147</v>
      </c>
      <c r="F20" s="68">
        <v>1</v>
      </c>
      <c r="G20" s="68"/>
      <c r="H20" s="68">
        <f t="shared" si="0"/>
        <v>0</v>
      </c>
    </row>
    <row r="21" spans="1:8" ht="12.75">
      <c r="A21" s="79" t="s">
        <v>93</v>
      </c>
      <c r="B21" s="79" t="s">
        <v>104</v>
      </c>
      <c r="C21" s="80" t="s">
        <v>436</v>
      </c>
      <c r="D21" s="81" t="s">
        <v>437</v>
      </c>
      <c r="E21" s="82" t="s">
        <v>147</v>
      </c>
      <c r="F21" s="68">
        <v>1</v>
      </c>
      <c r="G21" s="68"/>
      <c r="H21" s="68">
        <f t="shared" si="0"/>
        <v>0</v>
      </c>
    </row>
    <row r="22" spans="1:8" ht="12.75">
      <c r="A22" s="79" t="s">
        <v>96</v>
      </c>
      <c r="B22" s="79" t="s">
        <v>104</v>
      </c>
      <c r="C22" s="80" t="s">
        <v>406</v>
      </c>
      <c r="D22" s="81" t="s">
        <v>407</v>
      </c>
      <c r="E22" s="82" t="s">
        <v>147</v>
      </c>
      <c r="F22" s="68">
        <v>1</v>
      </c>
      <c r="G22" s="68"/>
      <c r="H22" s="68">
        <f t="shared" si="0"/>
        <v>0</v>
      </c>
    </row>
    <row r="23" spans="1:8" ht="12.75">
      <c r="A23" s="79" t="s">
        <v>100</v>
      </c>
      <c r="B23" s="79" t="s">
        <v>104</v>
      </c>
      <c r="C23" s="80" t="s">
        <v>438</v>
      </c>
      <c r="D23" s="81" t="s">
        <v>439</v>
      </c>
      <c r="E23" s="82" t="s">
        <v>147</v>
      </c>
      <c r="F23" s="68">
        <v>1</v>
      </c>
      <c r="G23" s="68"/>
      <c r="H23" s="68">
        <f t="shared" si="0"/>
        <v>0</v>
      </c>
    </row>
    <row r="24" spans="1:8" ht="12.75">
      <c r="A24" s="79" t="s">
        <v>103</v>
      </c>
      <c r="B24" s="79" t="s">
        <v>104</v>
      </c>
      <c r="C24" s="80" t="s">
        <v>440</v>
      </c>
      <c r="D24" s="81" t="s">
        <v>441</v>
      </c>
      <c r="E24" s="82" t="s">
        <v>147</v>
      </c>
      <c r="F24" s="68">
        <v>6</v>
      </c>
      <c r="G24" s="68"/>
      <c r="H24" s="68">
        <f t="shared" si="0"/>
        <v>0</v>
      </c>
    </row>
    <row r="25" spans="1:8" ht="12.75">
      <c r="A25" s="79" t="s">
        <v>107</v>
      </c>
      <c r="B25" s="79" t="s">
        <v>104</v>
      </c>
      <c r="C25" s="80" t="s">
        <v>442</v>
      </c>
      <c r="D25" s="81" t="s">
        <v>443</v>
      </c>
      <c r="E25" s="82" t="s">
        <v>147</v>
      </c>
      <c r="F25" s="68">
        <v>4</v>
      </c>
      <c r="G25" s="68"/>
      <c r="H25" s="68">
        <f t="shared" si="0"/>
        <v>0</v>
      </c>
    </row>
    <row r="26" spans="1:8" ht="12.75">
      <c r="A26" s="79" t="s">
        <v>110</v>
      </c>
      <c r="B26" s="79" t="s">
        <v>104</v>
      </c>
      <c r="C26" s="80" t="s">
        <v>444</v>
      </c>
      <c r="D26" s="81" t="s">
        <v>445</v>
      </c>
      <c r="E26" s="82" t="s">
        <v>147</v>
      </c>
      <c r="F26" s="68">
        <v>3</v>
      </c>
      <c r="G26" s="68"/>
      <c r="H26" s="68">
        <f t="shared" si="0"/>
        <v>0</v>
      </c>
    </row>
    <row r="27" spans="1:8" ht="26.25">
      <c r="A27" s="79" t="s">
        <v>114</v>
      </c>
      <c r="B27" s="79" t="s">
        <v>104</v>
      </c>
      <c r="C27" s="80" t="s">
        <v>446</v>
      </c>
      <c r="D27" s="81" t="s">
        <v>447</v>
      </c>
      <c r="E27" s="82" t="s">
        <v>147</v>
      </c>
      <c r="F27" s="68">
        <v>1</v>
      </c>
      <c r="G27" s="68"/>
      <c r="H27" s="68">
        <f t="shared" si="0"/>
        <v>0</v>
      </c>
    </row>
    <row r="28" spans="1:8" ht="12.75">
      <c r="A28" s="79" t="s">
        <v>118</v>
      </c>
      <c r="B28" s="79" t="s">
        <v>104</v>
      </c>
      <c r="C28" s="80" t="s">
        <v>448</v>
      </c>
      <c r="D28" s="81" t="s">
        <v>449</v>
      </c>
      <c r="E28" s="82" t="s">
        <v>147</v>
      </c>
      <c r="F28" s="68">
        <v>2</v>
      </c>
      <c r="G28" s="68"/>
      <c r="H28" s="68">
        <f t="shared" si="0"/>
        <v>0</v>
      </c>
    </row>
    <row r="29" spans="1:8" ht="12.75">
      <c r="A29" s="79" t="s">
        <v>121</v>
      </c>
      <c r="B29" s="79" t="s">
        <v>104</v>
      </c>
      <c r="C29" s="80" t="s">
        <v>450</v>
      </c>
      <c r="D29" s="81" t="s">
        <v>451</v>
      </c>
      <c r="E29" s="82" t="s">
        <v>147</v>
      </c>
      <c r="F29" s="68">
        <v>1</v>
      </c>
      <c r="G29" s="68"/>
      <c r="H29" s="68">
        <f t="shared" si="0"/>
        <v>0</v>
      </c>
    </row>
    <row r="30" spans="1:8" ht="12.75">
      <c r="A30" s="79" t="s">
        <v>124</v>
      </c>
      <c r="B30" s="79" t="s">
        <v>104</v>
      </c>
      <c r="C30" s="80" t="s">
        <v>452</v>
      </c>
      <c r="D30" s="81" t="s">
        <v>453</v>
      </c>
      <c r="E30" s="82" t="s">
        <v>147</v>
      </c>
      <c r="F30" s="68">
        <v>2</v>
      </c>
      <c r="G30" s="68"/>
      <c r="H30" s="68">
        <f t="shared" si="0"/>
        <v>0</v>
      </c>
    </row>
    <row r="31" spans="1:8" ht="12.75">
      <c r="A31" s="79" t="s">
        <v>127</v>
      </c>
      <c r="B31" s="79" t="s">
        <v>104</v>
      </c>
      <c r="C31" s="80" t="s">
        <v>454</v>
      </c>
      <c r="D31" s="81" t="s">
        <v>455</v>
      </c>
      <c r="E31" s="82" t="s">
        <v>147</v>
      </c>
      <c r="F31" s="68">
        <v>3</v>
      </c>
      <c r="G31" s="68"/>
      <c r="H31" s="68">
        <f t="shared" si="0"/>
        <v>0</v>
      </c>
    </row>
    <row r="32" spans="1:8" ht="12.75">
      <c r="A32" s="79" t="s">
        <v>130</v>
      </c>
      <c r="B32" s="79" t="s">
        <v>104</v>
      </c>
      <c r="C32" s="80" t="s">
        <v>456</v>
      </c>
      <c r="D32" s="81" t="s">
        <v>415</v>
      </c>
      <c r="E32" s="82" t="s">
        <v>147</v>
      </c>
      <c r="F32" s="68">
        <v>1</v>
      </c>
      <c r="G32" s="68"/>
      <c r="H32" s="68">
        <f t="shared" si="0"/>
        <v>0</v>
      </c>
    </row>
    <row r="33" spans="1:8" ht="12.75">
      <c r="A33" s="75" t="s">
        <v>133</v>
      </c>
      <c r="B33" s="75" t="s">
        <v>69</v>
      </c>
      <c r="C33" s="76" t="s">
        <v>457</v>
      </c>
      <c r="D33" s="77" t="s">
        <v>419</v>
      </c>
      <c r="E33" s="78" t="s">
        <v>399</v>
      </c>
      <c r="F33" s="67">
        <v>1</v>
      </c>
      <c r="G33" s="67"/>
      <c r="H33" s="67">
        <f t="shared" si="0"/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8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2" customHeight="1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389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26.25">
      <c r="A13" s="79" t="s">
        <v>66</v>
      </c>
      <c r="B13" s="79" t="s">
        <v>104</v>
      </c>
      <c r="C13" s="80" t="s">
        <v>458</v>
      </c>
      <c r="D13" s="81" t="s">
        <v>459</v>
      </c>
      <c r="E13" s="82" t="s">
        <v>147</v>
      </c>
      <c r="F13" s="68">
        <v>4</v>
      </c>
      <c r="G13" s="68"/>
      <c r="H13" s="68">
        <f aca="true" t="shared" si="0" ref="H13:H18">ROUND(G13*F13,2)</f>
        <v>0</v>
      </c>
    </row>
    <row r="14" spans="1:8" ht="12.75">
      <c r="A14" s="79" t="s">
        <v>68</v>
      </c>
      <c r="B14" s="79" t="s">
        <v>104</v>
      </c>
      <c r="C14" s="80" t="s">
        <v>460</v>
      </c>
      <c r="D14" s="81" t="s">
        <v>461</v>
      </c>
      <c r="E14" s="82" t="s">
        <v>147</v>
      </c>
      <c r="F14" s="68">
        <v>5</v>
      </c>
      <c r="G14" s="68"/>
      <c r="H14" s="68">
        <f t="shared" si="0"/>
        <v>0</v>
      </c>
    </row>
    <row r="15" spans="1:8" ht="12.75">
      <c r="A15" s="79" t="s">
        <v>75</v>
      </c>
      <c r="B15" s="79" t="s">
        <v>104</v>
      </c>
      <c r="C15" s="80" t="s">
        <v>462</v>
      </c>
      <c r="D15" s="81" t="s">
        <v>463</v>
      </c>
      <c r="E15" s="82" t="s">
        <v>147</v>
      </c>
      <c r="F15" s="68">
        <v>1</v>
      </c>
      <c r="G15" s="68"/>
      <c r="H15" s="68">
        <f t="shared" si="0"/>
        <v>0</v>
      </c>
    </row>
    <row r="16" spans="1:8" ht="26.25">
      <c r="A16" s="79" t="s">
        <v>78</v>
      </c>
      <c r="B16" s="79" t="s">
        <v>104</v>
      </c>
      <c r="C16" s="80" t="s">
        <v>464</v>
      </c>
      <c r="D16" s="81" t="s">
        <v>465</v>
      </c>
      <c r="E16" s="82" t="s">
        <v>147</v>
      </c>
      <c r="F16" s="68">
        <v>4</v>
      </c>
      <c r="G16" s="68"/>
      <c r="H16" s="68">
        <f t="shared" si="0"/>
        <v>0</v>
      </c>
    </row>
    <row r="17" spans="1:8" ht="26.25">
      <c r="A17" s="79" t="s">
        <v>81</v>
      </c>
      <c r="B17" s="79" t="s">
        <v>104</v>
      </c>
      <c r="C17" s="80" t="s">
        <v>466</v>
      </c>
      <c r="D17" s="81" t="s">
        <v>467</v>
      </c>
      <c r="E17" s="82" t="s">
        <v>147</v>
      </c>
      <c r="F17" s="68">
        <v>1</v>
      </c>
      <c r="G17" s="68"/>
      <c r="H17" s="68">
        <f t="shared" si="0"/>
        <v>0</v>
      </c>
    </row>
    <row r="18" spans="1:8" ht="12.75">
      <c r="A18" s="75" t="s">
        <v>84</v>
      </c>
      <c r="B18" s="75" t="s">
        <v>69</v>
      </c>
      <c r="C18" s="76" t="s">
        <v>418</v>
      </c>
      <c r="D18" s="77" t="s">
        <v>419</v>
      </c>
      <c r="E18" s="78" t="s">
        <v>399</v>
      </c>
      <c r="F18" s="67">
        <v>1</v>
      </c>
      <c r="G18" s="67"/>
      <c r="H18" s="67">
        <f t="shared" si="0"/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6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00390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390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2.75">
      <c r="A13" s="79" t="s">
        <v>66</v>
      </c>
      <c r="B13" s="79" t="s">
        <v>104</v>
      </c>
      <c r="C13" s="80" t="s">
        <v>468</v>
      </c>
      <c r="D13" s="81" t="s">
        <v>469</v>
      </c>
      <c r="E13" s="82" t="s">
        <v>147</v>
      </c>
      <c r="F13" s="68">
        <v>2</v>
      </c>
      <c r="G13" s="68"/>
      <c r="H13" s="68">
        <f>ROUND(G13*F13,2)</f>
        <v>0</v>
      </c>
    </row>
    <row r="14" spans="1:8" ht="12.75">
      <c r="A14" s="79" t="s">
        <v>68</v>
      </c>
      <c r="B14" s="79" t="s">
        <v>104</v>
      </c>
      <c r="C14" s="80" t="s">
        <v>470</v>
      </c>
      <c r="D14" s="81" t="s">
        <v>471</v>
      </c>
      <c r="E14" s="82" t="s">
        <v>147</v>
      </c>
      <c r="F14" s="68">
        <v>2</v>
      </c>
      <c r="G14" s="68"/>
      <c r="H14" s="68">
        <f>ROUND(G14*F14,2)</f>
        <v>0</v>
      </c>
    </row>
    <row r="15" spans="1:8" ht="12.75">
      <c r="A15" s="79" t="s">
        <v>75</v>
      </c>
      <c r="B15" s="79" t="s">
        <v>104</v>
      </c>
      <c r="C15" s="80" t="s">
        <v>472</v>
      </c>
      <c r="D15" s="81" t="s">
        <v>473</v>
      </c>
      <c r="E15" s="82" t="s">
        <v>147</v>
      </c>
      <c r="F15" s="68">
        <v>1</v>
      </c>
      <c r="G15" s="68"/>
      <c r="H15" s="68">
        <f>ROUND(G15*F15,2)</f>
        <v>0</v>
      </c>
    </row>
    <row r="16" spans="1:8" ht="12.75">
      <c r="A16" s="75" t="s">
        <v>78</v>
      </c>
      <c r="B16" s="75" t="s">
        <v>69</v>
      </c>
      <c r="C16" s="76" t="s">
        <v>474</v>
      </c>
      <c r="D16" s="77" t="s">
        <v>475</v>
      </c>
      <c r="E16" s="78" t="s">
        <v>399</v>
      </c>
      <c r="F16" s="67">
        <v>1</v>
      </c>
      <c r="G16" s="67"/>
      <c r="H16" s="67">
        <f>ROUND(G16*F16,2)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9.140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349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4" spans="1:8" ht="15">
      <c r="A14" s="55"/>
      <c r="B14" s="56" t="s">
        <v>63</v>
      </c>
      <c r="C14" s="59" t="s">
        <v>64</v>
      </c>
      <c r="D14" s="59" t="s">
        <v>65</v>
      </c>
      <c r="E14" s="39"/>
      <c r="F14" s="39"/>
      <c r="G14" s="42"/>
      <c r="H14" s="43">
        <f>BI14</f>
        <v>0</v>
      </c>
    </row>
    <row r="15" spans="1:8" ht="13.5">
      <c r="A15" s="55"/>
      <c r="B15" s="56" t="s">
        <v>63</v>
      </c>
      <c r="C15" s="57" t="s">
        <v>66</v>
      </c>
      <c r="D15" s="57" t="s">
        <v>67</v>
      </c>
      <c r="E15" s="39"/>
      <c r="F15" s="39"/>
      <c r="G15" s="42"/>
      <c r="H15" s="44">
        <f>BI15</f>
        <v>0</v>
      </c>
    </row>
    <row r="16" spans="1:8" ht="26.25">
      <c r="A16" s="45" t="s">
        <v>68</v>
      </c>
      <c r="B16" s="45" t="s">
        <v>69</v>
      </c>
      <c r="C16" s="46" t="s">
        <v>70</v>
      </c>
      <c r="D16" s="47" t="s">
        <v>71</v>
      </c>
      <c r="E16" s="48" t="s">
        <v>72</v>
      </c>
      <c r="F16" s="49">
        <v>970.74</v>
      </c>
      <c r="G16" s="63"/>
      <c r="H16" s="40">
        <f aca="true" t="shared" si="0" ref="H16:H30">ROUND(G16*F16,2)</f>
        <v>0</v>
      </c>
    </row>
    <row r="17" spans="1:8" ht="26.25">
      <c r="A17" s="45" t="s">
        <v>66</v>
      </c>
      <c r="B17" s="45" t="s">
        <v>69</v>
      </c>
      <c r="C17" s="46" t="s">
        <v>73</v>
      </c>
      <c r="D17" s="47" t="s">
        <v>74</v>
      </c>
      <c r="E17" s="48" t="s">
        <v>72</v>
      </c>
      <c r="F17" s="49">
        <v>970.74</v>
      </c>
      <c r="G17" s="63"/>
      <c r="H17" s="40">
        <f t="shared" si="0"/>
        <v>0</v>
      </c>
    </row>
    <row r="18" spans="1:8" ht="26.25">
      <c r="A18" s="45" t="s">
        <v>75</v>
      </c>
      <c r="B18" s="45" t="s">
        <v>69</v>
      </c>
      <c r="C18" s="46" t="s">
        <v>76</v>
      </c>
      <c r="D18" s="47" t="s">
        <v>77</v>
      </c>
      <c r="E18" s="48" t="s">
        <v>72</v>
      </c>
      <c r="F18" s="49">
        <v>291.22</v>
      </c>
      <c r="G18" s="63"/>
      <c r="H18" s="40">
        <f t="shared" si="0"/>
        <v>0</v>
      </c>
    </row>
    <row r="19" spans="1:8" ht="26.25">
      <c r="A19" s="45" t="s">
        <v>78</v>
      </c>
      <c r="B19" s="45" t="s">
        <v>69</v>
      </c>
      <c r="C19" s="46" t="s">
        <v>79</v>
      </c>
      <c r="D19" s="47" t="s">
        <v>80</v>
      </c>
      <c r="E19" s="48" t="s">
        <v>72</v>
      </c>
      <c r="F19" s="49">
        <v>85.34</v>
      </c>
      <c r="G19" s="63"/>
      <c r="H19" s="40">
        <f t="shared" si="0"/>
        <v>0</v>
      </c>
    </row>
    <row r="20" spans="1:8" ht="39">
      <c r="A20" s="45" t="s">
        <v>81</v>
      </c>
      <c r="B20" s="45" t="s">
        <v>69</v>
      </c>
      <c r="C20" s="46" t="s">
        <v>82</v>
      </c>
      <c r="D20" s="47" t="s">
        <v>83</v>
      </c>
      <c r="E20" s="48" t="s">
        <v>72</v>
      </c>
      <c r="F20" s="49">
        <v>1024.08</v>
      </c>
      <c r="G20" s="63"/>
      <c r="H20" s="40">
        <f t="shared" si="0"/>
        <v>0</v>
      </c>
    </row>
    <row r="21" spans="1:8" ht="39">
      <c r="A21" s="45" t="s">
        <v>84</v>
      </c>
      <c r="B21" s="45" t="s">
        <v>69</v>
      </c>
      <c r="C21" s="46" t="s">
        <v>85</v>
      </c>
      <c r="D21" s="47" t="s">
        <v>86</v>
      </c>
      <c r="E21" s="48" t="s">
        <v>72</v>
      </c>
      <c r="F21" s="49">
        <v>970.74</v>
      </c>
      <c r="G21" s="63"/>
      <c r="H21" s="40">
        <f t="shared" si="0"/>
        <v>0</v>
      </c>
    </row>
    <row r="22" spans="1:8" ht="39">
      <c r="A22" s="45" t="s">
        <v>87</v>
      </c>
      <c r="B22" s="45" t="s">
        <v>69</v>
      </c>
      <c r="C22" s="46" t="s">
        <v>88</v>
      </c>
      <c r="D22" s="47" t="s">
        <v>89</v>
      </c>
      <c r="E22" s="48" t="s">
        <v>72</v>
      </c>
      <c r="F22" s="49">
        <v>16502.58</v>
      </c>
      <c r="G22" s="63"/>
      <c r="H22" s="40">
        <f t="shared" si="0"/>
        <v>0</v>
      </c>
    </row>
    <row r="23" spans="1:8" ht="26.25">
      <c r="A23" s="45" t="s">
        <v>90</v>
      </c>
      <c r="B23" s="45" t="s">
        <v>69</v>
      </c>
      <c r="C23" s="46" t="s">
        <v>91</v>
      </c>
      <c r="D23" s="47" t="s">
        <v>92</v>
      </c>
      <c r="E23" s="48" t="s">
        <v>72</v>
      </c>
      <c r="F23" s="49">
        <v>85.34</v>
      </c>
      <c r="G23" s="63"/>
      <c r="H23" s="40">
        <f t="shared" si="0"/>
        <v>0</v>
      </c>
    </row>
    <row r="24" spans="1:8" ht="12.75">
      <c r="A24" s="45" t="s">
        <v>93</v>
      </c>
      <c r="B24" s="45" t="s">
        <v>69</v>
      </c>
      <c r="C24" s="46" t="s">
        <v>94</v>
      </c>
      <c r="D24" s="47" t="s">
        <v>95</v>
      </c>
      <c r="E24" s="48" t="s">
        <v>72</v>
      </c>
      <c r="F24" s="49">
        <v>970.74</v>
      </c>
      <c r="G24" s="63"/>
      <c r="H24" s="40">
        <f t="shared" si="0"/>
        <v>0</v>
      </c>
    </row>
    <row r="25" spans="1:8" ht="26.25">
      <c r="A25" s="45" t="s">
        <v>96</v>
      </c>
      <c r="B25" s="45" t="s">
        <v>69</v>
      </c>
      <c r="C25" s="46" t="s">
        <v>97</v>
      </c>
      <c r="D25" s="47" t="s">
        <v>98</v>
      </c>
      <c r="E25" s="48" t="s">
        <v>99</v>
      </c>
      <c r="F25" s="49">
        <v>1747.33</v>
      </c>
      <c r="G25" s="63"/>
      <c r="H25" s="40">
        <f t="shared" si="0"/>
        <v>0</v>
      </c>
    </row>
    <row r="26" spans="1:8" ht="26.25">
      <c r="A26" s="45" t="s">
        <v>100</v>
      </c>
      <c r="B26" s="45" t="s">
        <v>69</v>
      </c>
      <c r="C26" s="46" t="s">
        <v>101</v>
      </c>
      <c r="D26" s="47" t="s">
        <v>102</v>
      </c>
      <c r="E26" s="48" t="s">
        <v>72</v>
      </c>
      <c r="F26" s="49">
        <v>537.98</v>
      </c>
      <c r="G26" s="63"/>
      <c r="H26" s="40">
        <f t="shared" si="0"/>
        <v>0</v>
      </c>
    </row>
    <row r="27" spans="1:8" ht="12.75">
      <c r="A27" s="50" t="s">
        <v>103</v>
      </c>
      <c r="B27" s="50" t="s">
        <v>104</v>
      </c>
      <c r="C27" s="51" t="s">
        <v>105</v>
      </c>
      <c r="D27" s="52" t="s">
        <v>106</v>
      </c>
      <c r="E27" s="53" t="s">
        <v>99</v>
      </c>
      <c r="F27" s="54">
        <v>276.97</v>
      </c>
      <c r="G27" s="64"/>
      <c r="H27" s="41">
        <f t="shared" si="0"/>
        <v>0</v>
      </c>
    </row>
    <row r="28" spans="1:8" ht="12.75">
      <c r="A28" s="50" t="s">
        <v>107</v>
      </c>
      <c r="B28" s="50" t="s">
        <v>104</v>
      </c>
      <c r="C28" s="51" t="s">
        <v>108</v>
      </c>
      <c r="D28" s="52" t="s">
        <v>109</v>
      </c>
      <c r="E28" s="53" t="s">
        <v>99</v>
      </c>
      <c r="F28" s="54">
        <v>201.28</v>
      </c>
      <c r="G28" s="64"/>
      <c r="H28" s="41">
        <f t="shared" si="0"/>
        <v>0</v>
      </c>
    </row>
    <row r="29" spans="1:8" ht="26.25">
      <c r="A29" s="45" t="s">
        <v>110</v>
      </c>
      <c r="B29" s="45" t="s">
        <v>69</v>
      </c>
      <c r="C29" s="46" t="s">
        <v>111</v>
      </c>
      <c r="D29" s="47" t="s">
        <v>112</v>
      </c>
      <c r="E29" s="48" t="s">
        <v>113</v>
      </c>
      <c r="F29" s="49">
        <v>284.47</v>
      </c>
      <c r="G29" s="63"/>
      <c r="H29" s="40">
        <f t="shared" si="0"/>
        <v>0</v>
      </c>
    </row>
    <row r="30" spans="1:8" ht="12.75">
      <c r="A30" s="50" t="s">
        <v>114</v>
      </c>
      <c r="B30" s="50" t="s">
        <v>104</v>
      </c>
      <c r="C30" s="51" t="s">
        <v>115</v>
      </c>
      <c r="D30" s="52" t="s">
        <v>116</v>
      </c>
      <c r="E30" s="53" t="s">
        <v>99</v>
      </c>
      <c r="F30" s="54">
        <v>179.21</v>
      </c>
      <c r="G30" s="64"/>
      <c r="H30" s="41">
        <f t="shared" si="0"/>
        <v>0</v>
      </c>
    </row>
    <row r="31" spans="1:8" ht="13.5">
      <c r="A31" s="58"/>
      <c r="B31" s="57" t="s">
        <v>63</v>
      </c>
      <c r="C31" s="57" t="s">
        <v>68</v>
      </c>
      <c r="D31" s="57" t="s">
        <v>117</v>
      </c>
      <c r="E31" s="39"/>
      <c r="F31" s="39"/>
      <c r="G31" s="65"/>
      <c r="H31" s="44">
        <f>BI31</f>
        <v>0</v>
      </c>
    </row>
    <row r="32" spans="1:8" ht="26.25">
      <c r="A32" s="45" t="s">
        <v>118</v>
      </c>
      <c r="B32" s="45" t="s">
        <v>69</v>
      </c>
      <c r="C32" s="46" t="s">
        <v>119</v>
      </c>
      <c r="D32" s="47" t="s">
        <v>120</v>
      </c>
      <c r="E32" s="48" t="s">
        <v>113</v>
      </c>
      <c r="F32" s="49">
        <v>177.75</v>
      </c>
      <c r="G32" s="63"/>
      <c r="H32" s="40">
        <f aca="true" t="shared" si="1" ref="H32:H37">ROUND(G32*F32,2)</f>
        <v>0</v>
      </c>
    </row>
    <row r="33" spans="1:8" ht="26.25">
      <c r="A33" s="45" t="s">
        <v>121</v>
      </c>
      <c r="B33" s="45" t="s">
        <v>69</v>
      </c>
      <c r="C33" s="46" t="s">
        <v>122</v>
      </c>
      <c r="D33" s="47" t="s">
        <v>123</v>
      </c>
      <c r="E33" s="48" t="s">
        <v>72</v>
      </c>
      <c r="F33" s="49">
        <v>20.6</v>
      </c>
      <c r="G33" s="63"/>
      <c r="H33" s="40">
        <f t="shared" si="1"/>
        <v>0</v>
      </c>
    </row>
    <row r="34" spans="1:8" ht="26.25">
      <c r="A34" s="45" t="s">
        <v>124</v>
      </c>
      <c r="B34" s="45" t="s">
        <v>69</v>
      </c>
      <c r="C34" s="46" t="s">
        <v>125</v>
      </c>
      <c r="D34" s="47" t="s">
        <v>126</v>
      </c>
      <c r="E34" s="48" t="s">
        <v>72</v>
      </c>
      <c r="F34" s="49">
        <v>42.12</v>
      </c>
      <c r="G34" s="63"/>
      <c r="H34" s="40">
        <f t="shared" si="1"/>
        <v>0</v>
      </c>
    </row>
    <row r="35" spans="1:8" ht="12.75">
      <c r="A35" s="45" t="s">
        <v>127</v>
      </c>
      <c r="B35" s="45" t="s">
        <v>69</v>
      </c>
      <c r="C35" s="46" t="s">
        <v>128</v>
      </c>
      <c r="D35" s="47" t="s">
        <v>129</v>
      </c>
      <c r="E35" s="48" t="s">
        <v>113</v>
      </c>
      <c r="F35" s="49">
        <v>26.19</v>
      </c>
      <c r="G35" s="63"/>
      <c r="H35" s="40">
        <f t="shared" si="1"/>
        <v>0</v>
      </c>
    </row>
    <row r="36" spans="1:8" ht="12.75">
      <c r="A36" s="45" t="s">
        <v>130</v>
      </c>
      <c r="B36" s="45" t="s">
        <v>69</v>
      </c>
      <c r="C36" s="46" t="s">
        <v>131</v>
      </c>
      <c r="D36" s="47" t="s">
        <v>132</v>
      </c>
      <c r="E36" s="48" t="s">
        <v>113</v>
      </c>
      <c r="F36" s="49">
        <v>26.19</v>
      </c>
      <c r="G36" s="63"/>
      <c r="H36" s="40">
        <f t="shared" si="1"/>
        <v>0</v>
      </c>
    </row>
    <row r="37" spans="1:8" ht="12.75">
      <c r="A37" s="45" t="s">
        <v>133</v>
      </c>
      <c r="B37" s="45" t="s">
        <v>69</v>
      </c>
      <c r="C37" s="46" t="s">
        <v>134</v>
      </c>
      <c r="D37" s="47" t="s">
        <v>135</v>
      </c>
      <c r="E37" s="48" t="s">
        <v>99</v>
      </c>
      <c r="F37" s="49">
        <v>5.02</v>
      </c>
      <c r="G37" s="63"/>
      <c r="H37" s="40">
        <f t="shared" si="1"/>
        <v>0</v>
      </c>
    </row>
    <row r="38" spans="1:8" ht="13.5">
      <c r="A38" s="70"/>
      <c r="B38" s="57" t="s">
        <v>63</v>
      </c>
      <c r="C38" s="57" t="s">
        <v>75</v>
      </c>
      <c r="D38" s="57" t="s">
        <v>136</v>
      </c>
      <c r="E38" s="58"/>
      <c r="F38" s="58"/>
      <c r="G38" s="65"/>
      <c r="H38" s="44">
        <f>BI38</f>
        <v>0</v>
      </c>
    </row>
    <row r="39" spans="1:8" ht="26.25">
      <c r="A39" s="45" t="s">
        <v>137</v>
      </c>
      <c r="B39" s="45" t="s">
        <v>69</v>
      </c>
      <c r="C39" s="46" t="s">
        <v>138</v>
      </c>
      <c r="D39" s="47" t="s">
        <v>139</v>
      </c>
      <c r="E39" s="48" t="s">
        <v>72</v>
      </c>
      <c r="F39" s="49">
        <v>6.74</v>
      </c>
      <c r="G39" s="63"/>
      <c r="H39" s="40">
        <f>ROUND(G39*F39,2)</f>
        <v>0</v>
      </c>
    </row>
    <row r="40" spans="1:8" ht="26.25">
      <c r="A40" s="45" t="s">
        <v>140</v>
      </c>
      <c r="B40" s="45" t="s">
        <v>69</v>
      </c>
      <c r="C40" s="46" t="s">
        <v>141</v>
      </c>
      <c r="D40" s="47" t="s">
        <v>142</v>
      </c>
      <c r="E40" s="48" t="s">
        <v>99</v>
      </c>
      <c r="F40" s="49">
        <v>0.49</v>
      </c>
      <c r="G40" s="63"/>
      <c r="H40" s="40">
        <f>ROUND(G40*F40,2)</f>
        <v>0</v>
      </c>
    </row>
    <row r="41" spans="1:8" ht="13.5">
      <c r="A41" s="70"/>
      <c r="B41" s="57" t="s">
        <v>63</v>
      </c>
      <c r="C41" s="57" t="s">
        <v>90</v>
      </c>
      <c r="D41" s="57" t="s">
        <v>143</v>
      </c>
      <c r="E41" s="39"/>
      <c r="F41" s="39"/>
      <c r="G41" s="65"/>
      <c r="H41" s="44">
        <f>BI41</f>
        <v>0</v>
      </c>
    </row>
    <row r="42" spans="1:8" ht="26.25">
      <c r="A42" s="45" t="s">
        <v>144</v>
      </c>
      <c r="B42" s="45" t="s">
        <v>69</v>
      </c>
      <c r="C42" s="46" t="s">
        <v>145</v>
      </c>
      <c r="D42" s="47" t="s">
        <v>146</v>
      </c>
      <c r="E42" s="48" t="s">
        <v>147</v>
      </c>
      <c r="F42" s="49">
        <v>1</v>
      </c>
      <c r="G42" s="63"/>
      <c r="H42" s="40">
        <f>ROUND(G42*F42,2)</f>
        <v>0</v>
      </c>
    </row>
    <row r="43" spans="1:8" ht="26.25">
      <c r="A43" s="45" t="s">
        <v>148</v>
      </c>
      <c r="B43" s="45" t="s">
        <v>69</v>
      </c>
      <c r="C43" s="46" t="s">
        <v>149</v>
      </c>
      <c r="D43" s="47" t="s">
        <v>150</v>
      </c>
      <c r="E43" s="48" t="s">
        <v>147</v>
      </c>
      <c r="F43" s="49">
        <v>1</v>
      </c>
      <c r="G43" s="63"/>
      <c r="H43" s="40">
        <f>ROUND(G43*F43,2)</f>
        <v>0</v>
      </c>
    </row>
    <row r="44" spans="1:8" ht="26.25">
      <c r="A44" s="45" t="s">
        <v>151</v>
      </c>
      <c r="B44" s="45" t="s">
        <v>69</v>
      </c>
      <c r="C44" s="46" t="s">
        <v>152</v>
      </c>
      <c r="D44" s="47" t="s">
        <v>153</v>
      </c>
      <c r="E44" s="48" t="s">
        <v>147</v>
      </c>
      <c r="F44" s="49">
        <v>1</v>
      </c>
      <c r="G44" s="63"/>
      <c r="H44" s="40">
        <f>ROUND(G44*F44,2)</f>
        <v>0</v>
      </c>
    </row>
    <row r="45" spans="1:8" ht="12.75">
      <c r="A45" s="45" t="s">
        <v>154</v>
      </c>
      <c r="B45" s="45" t="s">
        <v>69</v>
      </c>
      <c r="C45" s="46" t="s">
        <v>155</v>
      </c>
      <c r="D45" s="47" t="s">
        <v>156</v>
      </c>
      <c r="E45" s="48" t="s">
        <v>147</v>
      </c>
      <c r="F45" s="49">
        <v>3</v>
      </c>
      <c r="G45" s="63"/>
      <c r="H45" s="40">
        <f>ROUND(G45*F45,2)</f>
        <v>0</v>
      </c>
    </row>
    <row r="46" spans="1:8" ht="26.25">
      <c r="A46" s="45" t="s">
        <v>157</v>
      </c>
      <c r="B46" s="45" t="s">
        <v>69</v>
      </c>
      <c r="C46" s="46" t="s">
        <v>158</v>
      </c>
      <c r="D46" s="47" t="s">
        <v>159</v>
      </c>
      <c r="E46" s="48" t="s">
        <v>99</v>
      </c>
      <c r="F46" s="49">
        <v>121.67</v>
      </c>
      <c r="G46" s="63"/>
      <c r="H46" s="40">
        <f>ROUND(G46*F46,2)</f>
        <v>0</v>
      </c>
    </row>
    <row r="47" spans="1:8" ht="13.5">
      <c r="A47" s="39"/>
      <c r="B47" s="56" t="s">
        <v>63</v>
      </c>
      <c r="C47" s="57" t="s">
        <v>93</v>
      </c>
      <c r="D47" s="57" t="s">
        <v>160</v>
      </c>
      <c r="E47" s="39"/>
      <c r="F47" s="39"/>
      <c r="G47" s="65"/>
      <c r="H47" s="44">
        <f>BI47</f>
        <v>0</v>
      </c>
    </row>
    <row r="48" spans="1:8" ht="26.25">
      <c r="A48" s="45" t="s">
        <v>161</v>
      </c>
      <c r="B48" s="45" t="s">
        <v>69</v>
      </c>
      <c r="C48" s="46" t="s">
        <v>162</v>
      </c>
      <c r="D48" s="47" t="s">
        <v>163</v>
      </c>
      <c r="E48" s="48" t="s">
        <v>113</v>
      </c>
      <c r="F48" s="49">
        <v>27</v>
      </c>
      <c r="G48" s="63"/>
      <c r="H48" s="40">
        <f>ROUND(G48*F48,2)</f>
        <v>0</v>
      </c>
    </row>
    <row r="49" spans="1:8" ht="13.5">
      <c r="A49" s="55"/>
      <c r="B49" s="56" t="s">
        <v>63</v>
      </c>
      <c r="C49" s="57" t="s">
        <v>164</v>
      </c>
      <c r="D49" s="57" t="s">
        <v>165</v>
      </c>
      <c r="E49" s="39"/>
      <c r="F49" s="39"/>
      <c r="G49" s="65"/>
      <c r="H49" s="44">
        <f>BI49</f>
        <v>0</v>
      </c>
    </row>
    <row r="50" spans="1:8" ht="26.25">
      <c r="A50" s="45" t="s">
        <v>166</v>
      </c>
      <c r="B50" s="45" t="s">
        <v>69</v>
      </c>
      <c r="C50" s="46" t="s">
        <v>167</v>
      </c>
      <c r="D50" s="47" t="s">
        <v>168</v>
      </c>
      <c r="E50" s="48" t="s">
        <v>99</v>
      </c>
      <c r="F50" s="49">
        <v>825.34</v>
      </c>
      <c r="G50" s="63"/>
      <c r="H50" s="40">
        <f>ROUND(G50*F50,2)</f>
        <v>0</v>
      </c>
    </row>
    <row r="51" ht="9.75">
      <c r="G51" s="66"/>
    </row>
    <row r="52" spans="1:8" ht="15">
      <c r="A52" s="55"/>
      <c r="B52" s="56" t="s">
        <v>63</v>
      </c>
      <c r="C52" s="59" t="s">
        <v>104</v>
      </c>
      <c r="D52" s="59" t="s">
        <v>169</v>
      </c>
      <c r="E52" s="39"/>
      <c r="F52" s="39"/>
      <c r="G52" s="65"/>
      <c r="H52" s="43">
        <f>BI52</f>
        <v>0</v>
      </c>
    </row>
    <row r="53" spans="1:8" ht="13.5">
      <c r="A53" s="55"/>
      <c r="B53" s="56" t="s">
        <v>63</v>
      </c>
      <c r="C53" s="57" t="s">
        <v>170</v>
      </c>
      <c r="D53" s="57" t="s">
        <v>171</v>
      </c>
      <c r="E53" s="39"/>
      <c r="F53" s="39"/>
      <c r="G53" s="65"/>
      <c r="H53" s="44">
        <f>BI53</f>
        <v>0</v>
      </c>
    </row>
    <row r="54" spans="1:8" ht="26.25">
      <c r="A54" s="45" t="s">
        <v>172</v>
      </c>
      <c r="B54" s="45" t="s">
        <v>69</v>
      </c>
      <c r="C54" s="46" t="s">
        <v>173</v>
      </c>
      <c r="D54" s="47" t="s">
        <v>174</v>
      </c>
      <c r="E54" s="48" t="s">
        <v>175</v>
      </c>
      <c r="F54" s="49">
        <v>45.2</v>
      </c>
      <c r="G54" s="63"/>
      <c r="H54" s="40">
        <f aca="true" t="shared" si="2" ref="H54:H59">ROUND(G54*F54,2)</f>
        <v>0</v>
      </c>
    </row>
    <row r="55" spans="1:8" ht="12.75">
      <c r="A55" s="50" t="s">
        <v>176</v>
      </c>
      <c r="B55" s="50" t="s">
        <v>104</v>
      </c>
      <c r="C55" s="51" t="s">
        <v>177</v>
      </c>
      <c r="D55" s="52" t="s">
        <v>178</v>
      </c>
      <c r="E55" s="53" t="s">
        <v>179</v>
      </c>
      <c r="F55" s="54">
        <v>42.94</v>
      </c>
      <c r="G55" s="64"/>
      <c r="H55" s="41">
        <f t="shared" si="2"/>
        <v>0</v>
      </c>
    </row>
    <row r="56" spans="1:8" ht="26.25">
      <c r="A56" s="45" t="s">
        <v>180</v>
      </c>
      <c r="B56" s="45" t="s">
        <v>69</v>
      </c>
      <c r="C56" s="46" t="s">
        <v>181</v>
      </c>
      <c r="D56" s="47" t="s">
        <v>182</v>
      </c>
      <c r="E56" s="48" t="s">
        <v>175</v>
      </c>
      <c r="F56" s="49">
        <v>10.5</v>
      </c>
      <c r="G56" s="63"/>
      <c r="H56" s="40">
        <f t="shared" si="2"/>
        <v>0</v>
      </c>
    </row>
    <row r="57" spans="1:8" ht="12.75">
      <c r="A57" s="50" t="s">
        <v>183</v>
      </c>
      <c r="B57" s="50" t="s">
        <v>104</v>
      </c>
      <c r="C57" s="51" t="s">
        <v>184</v>
      </c>
      <c r="D57" s="52" t="s">
        <v>185</v>
      </c>
      <c r="E57" s="53" t="s">
        <v>179</v>
      </c>
      <c r="F57" s="54">
        <v>6.56</v>
      </c>
      <c r="G57" s="64"/>
      <c r="H57" s="41">
        <f t="shared" si="2"/>
        <v>0</v>
      </c>
    </row>
    <row r="58" spans="1:8" ht="12.75">
      <c r="A58" s="45" t="s">
        <v>186</v>
      </c>
      <c r="B58" s="45" t="s">
        <v>69</v>
      </c>
      <c r="C58" s="46" t="s">
        <v>187</v>
      </c>
      <c r="D58" s="47" t="s">
        <v>188</v>
      </c>
      <c r="E58" s="48" t="s">
        <v>147</v>
      </c>
      <c r="F58" s="49">
        <v>10</v>
      </c>
      <c r="G58" s="63"/>
      <c r="H58" s="40">
        <f t="shared" si="2"/>
        <v>0</v>
      </c>
    </row>
    <row r="59" spans="1:8" ht="12.75">
      <c r="A59" s="50" t="s">
        <v>189</v>
      </c>
      <c r="B59" s="50" t="s">
        <v>104</v>
      </c>
      <c r="C59" s="51" t="s">
        <v>190</v>
      </c>
      <c r="D59" s="52" t="s">
        <v>191</v>
      </c>
      <c r="E59" s="53" t="s">
        <v>147</v>
      </c>
      <c r="F59" s="54">
        <v>10</v>
      </c>
      <c r="G59" s="64"/>
      <c r="H59" s="41">
        <f t="shared" si="2"/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PageLayoutView="0" workbookViewId="0" topLeftCell="A22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00390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2" customHeight="1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350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55"/>
      <c r="B13" s="56" t="s">
        <v>63</v>
      </c>
      <c r="C13" s="59" t="s">
        <v>64</v>
      </c>
      <c r="D13" s="59" t="s">
        <v>65</v>
      </c>
      <c r="E13" s="55"/>
      <c r="F13" s="55"/>
      <c r="G13" s="60"/>
      <c r="H13" s="61">
        <f>BI13</f>
        <v>0</v>
      </c>
    </row>
    <row r="14" spans="1:8" ht="13.5">
      <c r="A14" s="55"/>
      <c r="B14" s="56" t="s">
        <v>63</v>
      </c>
      <c r="C14" s="57" t="s">
        <v>66</v>
      </c>
      <c r="D14" s="57" t="s">
        <v>67</v>
      </c>
      <c r="E14" s="55"/>
      <c r="F14" s="55"/>
      <c r="G14" s="60"/>
      <c r="H14" s="62">
        <f>BI14</f>
        <v>0</v>
      </c>
    </row>
    <row r="15" spans="1:8" ht="12.75">
      <c r="A15" s="45" t="s">
        <v>66</v>
      </c>
      <c r="B15" s="45" t="s">
        <v>69</v>
      </c>
      <c r="C15" s="46" t="s">
        <v>192</v>
      </c>
      <c r="D15" s="47" t="s">
        <v>193</v>
      </c>
      <c r="E15" s="48" t="s">
        <v>72</v>
      </c>
      <c r="F15" s="49">
        <v>24.48</v>
      </c>
      <c r="G15" s="67"/>
      <c r="H15" s="49">
        <f aca="true" t="shared" si="0" ref="H15:H22">ROUND(G15*F15,2)</f>
        <v>0</v>
      </c>
    </row>
    <row r="16" spans="1:8" ht="39">
      <c r="A16" s="45" t="s">
        <v>68</v>
      </c>
      <c r="B16" s="45" t="s">
        <v>69</v>
      </c>
      <c r="C16" s="46" t="s">
        <v>194</v>
      </c>
      <c r="D16" s="47" t="s">
        <v>195</v>
      </c>
      <c r="E16" s="48" t="s">
        <v>72</v>
      </c>
      <c r="F16" s="49">
        <v>7.34</v>
      </c>
      <c r="G16" s="67"/>
      <c r="H16" s="49">
        <f t="shared" si="0"/>
        <v>0</v>
      </c>
    </row>
    <row r="17" spans="1:8" ht="26.25">
      <c r="A17" s="45" t="s">
        <v>75</v>
      </c>
      <c r="B17" s="45" t="s">
        <v>69</v>
      </c>
      <c r="C17" s="46" t="s">
        <v>79</v>
      </c>
      <c r="D17" s="47" t="s">
        <v>80</v>
      </c>
      <c r="E17" s="48" t="s">
        <v>72</v>
      </c>
      <c r="F17" s="49">
        <v>9.79</v>
      </c>
      <c r="G17" s="67"/>
      <c r="H17" s="49">
        <f t="shared" si="0"/>
        <v>0</v>
      </c>
    </row>
    <row r="18" spans="1:8" ht="39">
      <c r="A18" s="45" t="s">
        <v>78</v>
      </c>
      <c r="B18" s="45" t="s">
        <v>69</v>
      </c>
      <c r="C18" s="46" t="s">
        <v>82</v>
      </c>
      <c r="D18" s="47" t="s">
        <v>83</v>
      </c>
      <c r="E18" s="48" t="s">
        <v>72</v>
      </c>
      <c r="F18" s="49">
        <v>166.43</v>
      </c>
      <c r="G18" s="67"/>
      <c r="H18" s="49">
        <f t="shared" si="0"/>
        <v>0</v>
      </c>
    </row>
    <row r="19" spans="1:8" ht="12.75">
      <c r="A19" s="45" t="s">
        <v>81</v>
      </c>
      <c r="B19" s="45" t="s">
        <v>69</v>
      </c>
      <c r="C19" s="46" t="s">
        <v>196</v>
      </c>
      <c r="D19" s="47" t="s">
        <v>197</v>
      </c>
      <c r="E19" s="48" t="s">
        <v>72</v>
      </c>
      <c r="F19" s="49">
        <v>9.79</v>
      </c>
      <c r="G19" s="67"/>
      <c r="H19" s="49">
        <f t="shared" si="0"/>
        <v>0</v>
      </c>
    </row>
    <row r="20" spans="1:8" ht="26.25">
      <c r="A20" s="45" t="s">
        <v>84</v>
      </c>
      <c r="B20" s="45" t="s">
        <v>69</v>
      </c>
      <c r="C20" s="46" t="s">
        <v>97</v>
      </c>
      <c r="D20" s="47" t="s">
        <v>98</v>
      </c>
      <c r="E20" s="48" t="s">
        <v>99</v>
      </c>
      <c r="F20" s="49">
        <v>16.64</v>
      </c>
      <c r="G20" s="67"/>
      <c r="H20" s="49">
        <f t="shared" si="0"/>
        <v>0</v>
      </c>
    </row>
    <row r="21" spans="1:8" ht="26.25">
      <c r="A21" s="45" t="s">
        <v>87</v>
      </c>
      <c r="B21" s="45" t="s">
        <v>69</v>
      </c>
      <c r="C21" s="46" t="s">
        <v>198</v>
      </c>
      <c r="D21" s="47" t="s">
        <v>199</v>
      </c>
      <c r="E21" s="48" t="s">
        <v>72</v>
      </c>
      <c r="F21" s="49">
        <v>22.03</v>
      </c>
      <c r="G21" s="67"/>
      <c r="H21" s="49">
        <f t="shared" si="0"/>
        <v>0</v>
      </c>
    </row>
    <row r="22" spans="1:8" ht="12.75">
      <c r="A22" s="50" t="s">
        <v>90</v>
      </c>
      <c r="B22" s="50" t="s">
        <v>104</v>
      </c>
      <c r="C22" s="51" t="s">
        <v>108</v>
      </c>
      <c r="D22" s="52" t="s">
        <v>109</v>
      </c>
      <c r="E22" s="53" t="s">
        <v>99</v>
      </c>
      <c r="F22" s="54">
        <v>13.95</v>
      </c>
      <c r="G22" s="68"/>
      <c r="H22" s="54">
        <f t="shared" si="0"/>
        <v>0</v>
      </c>
    </row>
    <row r="23" spans="1:8" ht="13.5">
      <c r="A23" s="55"/>
      <c r="B23" s="56" t="s">
        <v>63</v>
      </c>
      <c r="C23" s="57" t="s">
        <v>78</v>
      </c>
      <c r="D23" s="57" t="s">
        <v>200</v>
      </c>
      <c r="E23" s="55"/>
      <c r="F23" s="55"/>
      <c r="G23" s="69"/>
      <c r="H23" s="62">
        <f>BI23</f>
        <v>0</v>
      </c>
    </row>
    <row r="24" spans="1:8" ht="26.25">
      <c r="A24" s="45" t="s">
        <v>93</v>
      </c>
      <c r="B24" s="45" t="s">
        <v>69</v>
      </c>
      <c r="C24" s="46" t="s">
        <v>201</v>
      </c>
      <c r="D24" s="47" t="s">
        <v>202</v>
      </c>
      <c r="E24" s="48" t="s">
        <v>72</v>
      </c>
      <c r="F24" s="49">
        <v>2.45</v>
      </c>
      <c r="G24" s="67"/>
      <c r="H24" s="49">
        <f>ROUND(G24*F24,2)</f>
        <v>0</v>
      </c>
    </row>
    <row r="25" spans="1:8" ht="13.5">
      <c r="A25" s="55"/>
      <c r="B25" s="56" t="s">
        <v>63</v>
      </c>
      <c r="C25" s="57" t="s">
        <v>90</v>
      </c>
      <c r="D25" s="57" t="s">
        <v>143</v>
      </c>
      <c r="E25" s="55"/>
      <c r="F25" s="55"/>
      <c r="G25" s="69"/>
      <c r="H25" s="62">
        <f>BI25</f>
        <v>0</v>
      </c>
    </row>
    <row r="26" spans="1:8" ht="26.25">
      <c r="A26" s="45" t="s">
        <v>96</v>
      </c>
      <c r="B26" s="45" t="s">
        <v>69</v>
      </c>
      <c r="C26" s="46" t="s">
        <v>203</v>
      </c>
      <c r="D26" s="47" t="s">
        <v>204</v>
      </c>
      <c r="E26" s="48" t="s">
        <v>175</v>
      </c>
      <c r="F26" s="49">
        <v>29.2</v>
      </c>
      <c r="G26" s="67"/>
      <c r="H26" s="49">
        <f aca="true" t="shared" si="1" ref="H26:H31">ROUND(G26*F26,2)</f>
        <v>0</v>
      </c>
    </row>
    <row r="27" spans="1:8" ht="26.25">
      <c r="A27" s="50" t="s">
        <v>100</v>
      </c>
      <c r="B27" s="50" t="s">
        <v>104</v>
      </c>
      <c r="C27" s="51" t="s">
        <v>205</v>
      </c>
      <c r="D27" s="52" t="s">
        <v>206</v>
      </c>
      <c r="E27" s="53" t="s">
        <v>147</v>
      </c>
      <c r="F27" s="54">
        <v>5.84</v>
      </c>
      <c r="G27" s="68"/>
      <c r="H27" s="54">
        <f t="shared" si="1"/>
        <v>0</v>
      </c>
    </row>
    <row r="28" spans="1:8" ht="12.75">
      <c r="A28" s="45" t="s">
        <v>103</v>
      </c>
      <c r="B28" s="45" t="s">
        <v>69</v>
      </c>
      <c r="C28" s="46" t="s">
        <v>207</v>
      </c>
      <c r="D28" s="47" t="s">
        <v>208</v>
      </c>
      <c r="E28" s="48" t="s">
        <v>147</v>
      </c>
      <c r="F28" s="49">
        <v>1</v>
      </c>
      <c r="G28" s="67"/>
      <c r="H28" s="49">
        <f t="shared" si="1"/>
        <v>0</v>
      </c>
    </row>
    <row r="29" spans="1:8" ht="26.25">
      <c r="A29" s="50" t="s">
        <v>107</v>
      </c>
      <c r="B29" s="50" t="s">
        <v>104</v>
      </c>
      <c r="C29" s="51" t="s">
        <v>209</v>
      </c>
      <c r="D29" s="52" t="s">
        <v>210</v>
      </c>
      <c r="E29" s="53" t="s">
        <v>147</v>
      </c>
      <c r="F29" s="54">
        <v>1</v>
      </c>
      <c r="G29" s="68"/>
      <c r="H29" s="54">
        <f t="shared" si="1"/>
        <v>0</v>
      </c>
    </row>
    <row r="30" spans="1:8" ht="12.75">
      <c r="A30" s="45" t="s">
        <v>110</v>
      </c>
      <c r="B30" s="45" t="s">
        <v>69</v>
      </c>
      <c r="C30" s="46" t="s">
        <v>211</v>
      </c>
      <c r="D30" s="47" t="s">
        <v>212</v>
      </c>
      <c r="E30" s="48" t="s">
        <v>147</v>
      </c>
      <c r="F30" s="49">
        <v>1</v>
      </c>
      <c r="G30" s="67"/>
      <c r="H30" s="49">
        <f t="shared" si="1"/>
        <v>0</v>
      </c>
    </row>
    <row r="31" spans="1:8" ht="26.25">
      <c r="A31" s="50" t="s">
        <v>114</v>
      </c>
      <c r="B31" s="50" t="s">
        <v>104</v>
      </c>
      <c r="C31" s="51" t="s">
        <v>213</v>
      </c>
      <c r="D31" s="52" t="s">
        <v>214</v>
      </c>
      <c r="E31" s="53" t="s">
        <v>147</v>
      </c>
      <c r="F31" s="54">
        <v>1</v>
      </c>
      <c r="G31" s="68"/>
      <c r="H31" s="54">
        <f t="shared" si="1"/>
        <v>0</v>
      </c>
    </row>
    <row r="32" spans="1:8" ht="13.5">
      <c r="A32" s="55"/>
      <c r="B32" s="56" t="s">
        <v>63</v>
      </c>
      <c r="C32" s="57" t="s">
        <v>164</v>
      </c>
      <c r="D32" s="57" t="s">
        <v>165</v>
      </c>
      <c r="E32" s="55"/>
      <c r="F32" s="55"/>
      <c r="G32" s="69"/>
      <c r="H32" s="62">
        <f>BI32</f>
        <v>0</v>
      </c>
    </row>
    <row r="33" spans="1:8" ht="26.25">
      <c r="A33" s="45" t="s">
        <v>118</v>
      </c>
      <c r="B33" s="45" t="s">
        <v>69</v>
      </c>
      <c r="C33" s="46" t="s">
        <v>215</v>
      </c>
      <c r="D33" s="47" t="s">
        <v>216</v>
      </c>
      <c r="E33" s="48" t="s">
        <v>99</v>
      </c>
      <c r="F33" s="49">
        <v>18.71</v>
      </c>
      <c r="G33" s="67"/>
      <c r="H33" s="49">
        <f>ROUND(G33*F33,2)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showGridLines="0" zoomScalePageLayoutView="0" workbookViewId="0" topLeftCell="A22">
      <selection activeCell="G37" sqref="G37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351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71"/>
      <c r="B13" s="72" t="s">
        <v>63</v>
      </c>
      <c r="C13" s="73" t="s">
        <v>64</v>
      </c>
      <c r="D13" s="73" t="s">
        <v>65</v>
      </c>
      <c r="E13" s="71"/>
      <c r="F13" s="71"/>
      <c r="G13" s="69"/>
      <c r="H13" s="83">
        <f>BI13</f>
        <v>0</v>
      </c>
    </row>
    <row r="14" spans="1:8" ht="13.5">
      <c r="A14" s="71"/>
      <c r="B14" s="72" t="s">
        <v>63</v>
      </c>
      <c r="C14" s="74" t="s">
        <v>66</v>
      </c>
      <c r="D14" s="74" t="s">
        <v>67</v>
      </c>
      <c r="E14" s="71"/>
      <c r="F14" s="71"/>
      <c r="G14" s="69"/>
      <c r="H14" s="84">
        <f>BI14</f>
        <v>0</v>
      </c>
    </row>
    <row r="15" spans="1:8" ht="12.75">
      <c r="A15" s="75" t="s">
        <v>66</v>
      </c>
      <c r="B15" s="75" t="s">
        <v>69</v>
      </c>
      <c r="C15" s="76" t="s">
        <v>192</v>
      </c>
      <c r="D15" s="77" t="s">
        <v>193</v>
      </c>
      <c r="E15" s="78" t="s">
        <v>72</v>
      </c>
      <c r="F15" s="67">
        <v>7.65</v>
      </c>
      <c r="G15" s="67"/>
      <c r="H15" s="67">
        <f aca="true" t="shared" si="0" ref="H15:H22">ROUND(G15*F15,2)</f>
        <v>0</v>
      </c>
    </row>
    <row r="16" spans="1:8" ht="39">
      <c r="A16" s="75" t="s">
        <v>68</v>
      </c>
      <c r="B16" s="75" t="s">
        <v>69</v>
      </c>
      <c r="C16" s="76" t="s">
        <v>194</v>
      </c>
      <c r="D16" s="77" t="s">
        <v>195</v>
      </c>
      <c r="E16" s="78" t="s">
        <v>72</v>
      </c>
      <c r="F16" s="67">
        <v>2.3</v>
      </c>
      <c r="G16" s="67"/>
      <c r="H16" s="67">
        <f t="shared" si="0"/>
        <v>0</v>
      </c>
    </row>
    <row r="17" spans="1:8" ht="26.25">
      <c r="A17" s="75" t="s">
        <v>75</v>
      </c>
      <c r="B17" s="75" t="s">
        <v>69</v>
      </c>
      <c r="C17" s="76" t="s">
        <v>79</v>
      </c>
      <c r="D17" s="77" t="s">
        <v>80</v>
      </c>
      <c r="E17" s="78" t="s">
        <v>72</v>
      </c>
      <c r="F17" s="67">
        <v>2.04</v>
      </c>
      <c r="G17" s="67"/>
      <c r="H17" s="67">
        <f t="shared" si="0"/>
        <v>0</v>
      </c>
    </row>
    <row r="18" spans="1:8" ht="39">
      <c r="A18" s="75" t="s">
        <v>78</v>
      </c>
      <c r="B18" s="75" t="s">
        <v>69</v>
      </c>
      <c r="C18" s="76" t="s">
        <v>82</v>
      </c>
      <c r="D18" s="77" t="s">
        <v>83</v>
      </c>
      <c r="E18" s="78" t="s">
        <v>72</v>
      </c>
      <c r="F18" s="67">
        <v>34.68</v>
      </c>
      <c r="G18" s="67"/>
      <c r="H18" s="67">
        <f t="shared" si="0"/>
        <v>0</v>
      </c>
    </row>
    <row r="19" spans="1:8" ht="12.75">
      <c r="A19" s="75" t="s">
        <v>81</v>
      </c>
      <c r="B19" s="75" t="s">
        <v>69</v>
      </c>
      <c r="C19" s="76" t="s">
        <v>196</v>
      </c>
      <c r="D19" s="77" t="s">
        <v>197</v>
      </c>
      <c r="E19" s="78" t="s">
        <v>72</v>
      </c>
      <c r="F19" s="67">
        <v>2.04</v>
      </c>
      <c r="G19" s="67"/>
      <c r="H19" s="67">
        <f t="shared" si="0"/>
        <v>0</v>
      </c>
    </row>
    <row r="20" spans="1:8" ht="26.25">
      <c r="A20" s="75" t="s">
        <v>84</v>
      </c>
      <c r="B20" s="75" t="s">
        <v>69</v>
      </c>
      <c r="C20" s="76" t="s">
        <v>97</v>
      </c>
      <c r="D20" s="77" t="s">
        <v>98</v>
      </c>
      <c r="E20" s="78" t="s">
        <v>99</v>
      </c>
      <c r="F20" s="67">
        <v>3.47</v>
      </c>
      <c r="G20" s="67"/>
      <c r="H20" s="67">
        <f t="shared" si="0"/>
        <v>0</v>
      </c>
    </row>
    <row r="21" spans="1:8" ht="26.25">
      <c r="A21" s="75" t="s">
        <v>87</v>
      </c>
      <c r="B21" s="75" t="s">
        <v>69</v>
      </c>
      <c r="C21" s="76" t="s">
        <v>198</v>
      </c>
      <c r="D21" s="77" t="s">
        <v>199</v>
      </c>
      <c r="E21" s="78" t="s">
        <v>72</v>
      </c>
      <c r="F21" s="67">
        <v>7.14</v>
      </c>
      <c r="G21" s="67"/>
      <c r="H21" s="67">
        <f t="shared" si="0"/>
        <v>0</v>
      </c>
    </row>
    <row r="22" spans="1:8" ht="12.75">
      <c r="A22" s="79" t="s">
        <v>90</v>
      </c>
      <c r="B22" s="79" t="s">
        <v>104</v>
      </c>
      <c r="C22" s="80" t="s">
        <v>108</v>
      </c>
      <c r="D22" s="81" t="s">
        <v>109</v>
      </c>
      <c r="E22" s="82" t="s">
        <v>99</v>
      </c>
      <c r="F22" s="68">
        <v>2.91</v>
      </c>
      <c r="G22" s="68"/>
      <c r="H22" s="68">
        <f t="shared" si="0"/>
        <v>0</v>
      </c>
    </row>
    <row r="23" spans="1:8" ht="13.5">
      <c r="A23" s="71"/>
      <c r="B23" s="72" t="s">
        <v>63</v>
      </c>
      <c r="C23" s="74" t="s">
        <v>78</v>
      </c>
      <c r="D23" s="74" t="s">
        <v>200</v>
      </c>
      <c r="E23" s="71"/>
      <c r="F23" s="71"/>
      <c r="G23" s="69"/>
      <c r="H23" s="84">
        <f>BI23</f>
        <v>0</v>
      </c>
    </row>
    <row r="24" spans="1:8" ht="26.25">
      <c r="A24" s="75" t="s">
        <v>93</v>
      </c>
      <c r="B24" s="75" t="s">
        <v>69</v>
      </c>
      <c r="C24" s="76" t="s">
        <v>201</v>
      </c>
      <c r="D24" s="77" t="s">
        <v>202</v>
      </c>
      <c r="E24" s="78" t="s">
        <v>72</v>
      </c>
      <c r="F24" s="67">
        <v>0.51</v>
      </c>
      <c r="G24" s="67"/>
      <c r="H24" s="67">
        <f>ROUND(G24*F24,2)</f>
        <v>0</v>
      </c>
    </row>
    <row r="25" spans="1:8" ht="13.5">
      <c r="A25" s="71"/>
      <c r="B25" s="72" t="s">
        <v>63</v>
      </c>
      <c r="C25" s="74" t="s">
        <v>90</v>
      </c>
      <c r="D25" s="74" t="s">
        <v>143</v>
      </c>
      <c r="E25" s="71"/>
      <c r="F25" s="71"/>
      <c r="G25" s="69"/>
      <c r="H25" s="84">
        <f>BI25</f>
        <v>0</v>
      </c>
    </row>
    <row r="26" spans="1:8" ht="26.25">
      <c r="A26" s="75" t="s">
        <v>96</v>
      </c>
      <c r="B26" s="75" t="s">
        <v>69</v>
      </c>
      <c r="C26" s="76" t="s">
        <v>476</v>
      </c>
      <c r="D26" s="77" t="s">
        <v>477</v>
      </c>
      <c r="E26" s="78" t="s">
        <v>175</v>
      </c>
      <c r="F26" s="67">
        <v>23</v>
      </c>
      <c r="G26" s="67"/>
      <c r="H26" s="67">
        <f>ROUND(G26*F26,2)</f>
        <v>0</v>
      </c>
    </row>
    <row r="27" spans="1:8" ht="26.25">
      <c r="A27" s="79" t="s">
        <v>100</v>
      </c>
      <c r="B27" s="79" t="s">
        <v>104</v>
      </c>
      <c r="C27" s="80" t="s">
        <v>478</v>
      </c>
      <c r="D27" s="81" t="s">
        <v>479</v>
      </c>
      <c r="E27" s="82" t="s">
        <v>175</v>
      </c>
      <c r="F27" s="68">
        <v>23</v>
      </c>
      <c r="G27" s="68"/>
      <c r="H27" s="68">
        <f>ROUND(G27*F27,2)</f>
        <v>0</v>
      </c>
    </row>
    <row r="28" spans="1:8" ht="13.5">
      <c r="A28" s="71"/>
      <c r="B28" s="72" t="s">
        <v>63</v>
      </c>
      <c r="C28" s="74" t="s">
        <v>164</v>
      </c>
      <c r="D28" s="74" t="s">
        <v>165</v>
      </c>
      <c r="E28" s="71"/>
      <c r="F28" s="71"/>
      <c r="G28" s="69"/>
      <c r="H28" s="84">
        <f>BI28</f>
        <v>0</v>
      </c>
    </row>
    <row r="29" spans="1:8" ht="26.25">
      <c r="A29" s="75" t="s">
        <v>103</v>
      </c>
      <c r="B29" s="75" t="s">
        <v>69</v>
      </c>
      <c r="C29" s="76" t="s">
        <v>215</v>
      </c>
      <c r="D29" s="77" t="s">
        <v>216</v>
      </c>
      <c r="E29" s="78" t="s">
        <v>99</v>
      </c>
      <c r="F29" s="67">
        <v>3.88</v>
      </c>
      <c r="G29" s="67"/>
      <c r="H29" s="67">
        <f>ROUND(G29*F29,2)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showGridLines="0" zoomScalePageLayoutView="0" workbookViewId="0" topLeftCell="A25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7.8515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352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71"/>
      <c r="B13" s="72" t="s">
        <v>63</v>
      </c>
      <c r="C13" s="73" t="s">
        <v>64</v>
      </c>
      <c r="D13" s="73" t="s">
        <v>65</v>
      </c>
      <c r="E13" s="71"/>
      <c r="F13" s="71"/>
      <c r="G13" s="69"/>
      <c r="H13" s="83">
        <f>BI13</f>
        <v>0</v>
      </c>
    </row>
    <row r="14" spans="1:8" ht="13.5">
      <c r="A14" s="71"/>
      <c r="B14" s="72" t="s">
        <v>63</v>
      </c>
      <c r="C14" s="74" t="s">
        <v>66</v>
      </c>
      <c r="D14" s="74" t="s">
        <v>67</v>
      </c>
      <c r="E14" s="71"/>
      <c r="F14" s="71"/>
      <c r="G14" s="69"/>
      <c r="H14" s="84">
        <f>BI14</f>
        <v>0</v>
      </c>
    </row>
    <row r="15" spans="1:8" ht="12.75">
      <c r="A15" s="75" t="s">
        <v>66</v>
      </c>
      <c r="B15" s="75" t="s">
        <v>69</v>
      </c>
      <c r="C15" s="76" t="s">
        <v>192</v>
      </c>
      <c r="D15" s="77" t="s">
        <v>193</v>
      </c>
      <c r="E15" s="78" t="s">
        <v>72</v>
      </c>
      <c r="F15" s="67">
        <v>36</v>
      </c>
      <c r="G15" s="67"/>
      <c r="H15" s="67">
        <f aca="true" t="shared" si="0" ref="H15:H21">ROUND(G15*F15,2)</f>
        <v>0</v>
      </c>
    </row>
    <row r="16" spans="1:8" ht="39">
      <c r="A16" s="75" t="s">
        <v>68</v>
      </c>
      <c r="B16" s="75" t="s">
        <v>69</v>
      </c>
      <c r="C16" s="76" t="s">
        <v>194</v>
      </c>
      <c r="D16" s="77" t="s">
        <v>195</v>
      </c>
      <c r="E16" s="78" t="s">
        <v>72</v>
      </c>
      <c r="F16" s="67">
        <v>10.8</v>
      </c>
      <c r="G16" s="67"/>
      <c r="H16" s="67">
        <f t="shared" si="0"/>
        <v>0</v>
      </c>
    </row>
    <row r="17" spans="1:8" ht="26.25">
      <c r="A17" s="75" t="s">
        <v>75</v>
      </c>
      <c r="B17" s="75" t="s">
        <v>69</v>
      </c>
      <c r="C17" s="76" t="s">
        <v>79</v>
      </c>
      <c r="D17" s="77" t="s">
        <v>80</v>
      </c>
      <c r="E17" s="78" t="s">
        <v>72</v>
      </c>
      <c r="F17" s="67">
        <v>7.2</v>
      </c>
      <c r="G17" s="67"/>
      <c r="H17" s="67">
        <f t="shared" si="0"/>
        <v>0</v>
      </c>
    </row>
    <row r="18" spans="1:8" ht="39">
      <c r="A18" s="75" t="s">
        <v>78</v>
      </c>
      <c r="B18" s="75" t="s">
        <v>69</v>
      </c>
      <c r="C18" s="76" t="s">
        <v>82</v>
      </c>
      <c r="D18" s="77" t="s">
        <v>83</v>
      </c>
      <c r="E18" s="78" t="s">
        <v>72</v>
      </c>
      <c r="F18" s="67">
        <v>122.4</v>
      </c>
      <c r="G18" s="67"/>
      <c r="H18" s="67">
        <f t="shared" si="0"/>
        <v>0</v>
      </c>
    </row>
    <row r="19" spans="1:8" ht="12.75">
      <c r="A19" s="75" t="s">
        <v>81</v>
      </c>
      <c r="B19" s="75" t="s">
        <v>69</v>
      </c>
      <c r="C19" s="76" t="s">
        <v>196</v>
      </c>
      <c r="D19" s="77" t="s">
        <v>197</v>
      </c>
      <c r="E19" s="78" t="s">
        <v>72</v>
      </c>
      <c r="F19" s="67">
        <v>7.2</v>
      </c>
      <c r="G19" s="67"/>
      <c r="H19" s="67">
        <f t="shared" si="0"/>
        <v>0</v>
      </c>
    </row>
    <row r="20" spans="1:8" ht="26.25">
      <c r="A20" s="75" t="s">
        <v>84</v>
      </c>
      <c r="B20" s="75" t="s">
        <v>69</v>
      </c>
      <c r="C20" s="76" t="s">
        <v>97</v>
      </c>
      <c r="D20" s="77" t="s">
        <v>98</v>
      </c>
      <c r="E20" s="78" t="s">
        <v>99</v>
      </c>
      <c r="F20" s="67">
        <v>12.24</v>
      </c>
      <c r="G20" s="67"/>
      <c r="H20" s="67">
        <f t="shared" si="0"/>
        <v>0</v>
      </c>
    </row>
    <row r="21" spans="1:8" ht="26.25">
      <c r="A21" s="75" t="s">
        <v>87</v>
      </c>
      <c r="B21" s="75" t="s">
        <v>69</v>
      </c>
      <c r="C21" s="76" t="s">
        <v>198</v>
      </c>
      <c r="D21" s="77" t="s">
        <v>199</v>
      </c>
      <c r="E21" s="78" t="s">
        <v>72</v>
      </c>
      <c r="F21" s="67">
        <v>28.8</v>
      </c>
      <c r="G21" s="67"/>
      <c r="H21" s="67">
        <f t="shared" si="0"/>
        <v>0</v>
      </c>
    </row>
    <row r="22" spans="1:8" ht="15">
      <c r="A22" s="71"/>
      <c r="B22" s="72" t="s">
        <v>63</v>
      </c>
      <c r="C22" s="73" t="s">
        <v>104</v>
      </c>
      <c r="D22" s="73" t="s">
        <v>169</v>
      </c>
      <c r="E22" s="71"/>
      <c r="F22" s="71"/>
      <c r="G22" s="69"/>
      <c r="H22" s="83">
        <f>BI22</f>
        <v>0</v>
      </c>
    </row>
    <row r="23" spans="1:8" ht="13.5">
      <c r="A23" s="71"/>
      <c r="B23" s="72" t="s">
        <v>63</v>
      </c>
      <c r="C23" s="74" t="s">
        <v>170</v>
      </c>
      <c r="D23" s="74" t="s">
        <v>171</v>
      </c>
      <c r="E23" s="71"/>
      <c r="F23" s="71"/>
      <c r="G23" s="69"/>
      <c r="H23" s="84">
        <f>BI23</f>
        <v>0</v>
      </c>
    </row>
    <row r="24" spans="1:8" ht="26.25">
      <c r="A24" s="75" t="s">
        <v>90</v>
      </c>
      <c r="B24" s="75" t="s">
        <v>69</v>
      </c>
      <c r="C24" s="76" t="s">
        <v>217</v>
      </c>
      <c r="D24" s="77" t="s">
        <v>218</v>
      </c>
      <c r="E24" s="78" t="s">
        <v>175</v>
      </c>
      <c r="F24" s="67">
        <v>40</v>
      </c>
      <c r="G24" s="67"/>
      <c r="H24" s="67">
        <f>ROUND(G24*F24,2)</f>
        <v>0</v>
      </c>
    </row>
    <row r="25" spans="1:8" ht="12.75">
      <c r="A25" s="79" t="s">
        <v>93</v>
      </c>
      <c r="B25" s="79" t="s">
        <v>104</v>
      </c>
      <c r="C25" s="80" t="s">
        <v>219</v>
      </c>
      <c r="D25" s="81" t="s">
        <v>220</v>
      </c>
      <c r="E25" s="82" t="s">
        <v>175</v>
      </c>
      <c r="F25" s="68">
        <v>40</v>
      </c>
      <c r="G25" s="68"/>
      <c r="H25" s="68">
        <f>ROUND(G25*F25,2)</f>
        <v>0</v>
      </c>
    </row>
    <row r="26" spans="1:8" ht="13.5">
      <c r="A26" s="71"/>
      <c r="B26" s="72" t="s">
        <v>63</v>
      </c>
      <c r="C26" s="74" t="s">
        <v>221</v>
      </c>
      <c r="D26" s="74" t="s">
        <v>222</v>
      </c>
      <c r="E26" s="71"/>
      <c r="F26" s="71"/>
      <c r="G26" s="69"/>
      <c r="H26" s="84">
        <f>BI26</f>
        <v>0</v>
      </c>
    </row>
    <row r="27" spans="1:8" ht="26.25">
      <c r="A27" s="75" t="s">
        <v>96</v>
      </c>
      <c r="B27" s="75" t="s">
        <v>69</v>
      </c>
      <c r="C27" s="76" t="s">
        <v>223</v>
      </c>
      <c r="D27" s="77" t="s">
        <v>224</v>
      </c>
      <c r="E27" s="78" t="s">
        <v>175</v>
      </c>
      <c r="F27" s="67">
        <v>40</v>
      </c>
      <c r="G27" s="67"/>
      <c r="H27" s="67">
        <f>ROUND(G27*F27,2)</f>
        <v>0</v>
      </c>
    </row>
    <row r="28" spans="1:8" ht="12.75">
      <c r="A28" s="79" t="s">
        <v>100</v>
      </c>
      <c r="B28" s="79" t="s">
        <v>104</v>
      </c>
      <c r="C28" s="80" t="s">
        <v>225</v>
      </c>
      <c r="D28" s="81" t="s">
        <v>226</v>
      </c>
      <c r="E28" s="82" t="s">
        <v>99</v>
      </c>
      <c r="F28" s="68">
        <v>12.2</v>
      </c>
      <c r="G28" s="68"/>
      <c r="H28" s="68">
        <f>ROUND(G28*F28,2)</f>
        <v>0</v>
      </c>
    </row>
    <row r="29" spans="1:8" ht="26.25">
      <c r="A29" s="75" t="s">
        <v>103</v>
      </c>
      <c r="B29" s="75" t="s">
        <v>69</v>
      </c>
      <c r="C29" s="76" t="s">
        <v>227</v>
      </c>
      <c r="D29" s="77" t="s">
        <v>228</v>
      </c>
      <c r="E29" s="78" t="s">
        <v>175</v>
      </c>
      <c r="F29" s="67">
        <v>40</v>
      </c>
      <c r="G29" s="67"/>
      <c r="H29" s="67">
        <f>ROUND(G29*F29,2)</f>
        <v>0</v>
      </c>
    </row>
    <row r="30" spans="1:8" ht="12.75">
      <c r="A30" s="79" t="s">
        <v>107</v>
      </c>
      <c r="B30" s="79" t="s">
        <v>104</v>
      </c>
      <c r="C30" s="80" t="s">
        <v>229</v>
      </c>
      <c r="D30" s="81" t="s">
        <v>230</v>
      </c>
      <c r="E30" s="82" t="s">
        <v>175</v>
      </c>
      <c r="F30" s="68">
        <v>40</v>
      </c>
      <c r="G30" s="68"/>
      <c r="H30" s="68">
        <f>ROUND(G30*F30,2)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37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7.8515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348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71"/>
      <c r="B13" s="72" t="s">
        <v>63</v>
      </c>
      <c r="C13" s="73" t="s">
        <v>64</v>
      </c>
      <c r="D13" s="73" t="s">
        <v>65</v>
      </c>
      <c r="E13" s="71"/>
      <c r="F13" s="71"/>
      <c r="G13" s="69"/>
      <c r="H13" s="83">
        <f>BI13</f>
        <v>0</v>
      </c>
    </row>
    <row r="14" spans="1:8" ht="13.5">
      <c r="A14" s="71"/>
      <c r="B14" s="72" t="s">
        <v>63</v>
      </c>
      <c r="C14" s="74" t="s">
        <v>66</v>
      </c>
      <c r="D14" s="74" t="s">
        <v>67</v>
      </c>
      <c r="E14" s="71"/>
      <c r="F14" s="71"/>
      <c r="G14" s="69"/>
      <c r="H14" s="84">
        <f>BI14</f>
        <v>0</v>
      </c>
    </row>
    <row r="15" spans="1:8" ht="26.25">
      <c r="A15" s="75" t="s">
        <v>66</v>
      </c>
      <c r="B15" s="75" t="s">
        <v>69</v>
      </c>
      <c r="C15" s="76" t="s">
        <v>231</v>
      </c>
      <c r="D15" s="77" t="s">
        <v>232</v>
      </c>
      <c r="E15" s="78" t="s">
        <v>113</v>
      </c>
      <c r="F15" s="67">
        <v>22.5</v>
      </c>
      <c r="G15" s="67"/>
      <c r="H15" s="67">
        <f aca="true" t="shared" si="0" ref="H15:H23">ROUND(G15*F15,2)</f>
        <v>0</v>
      </c>
    </row>
    <row r="16" spans="1:8" ht="26.25">
      <c r="A16" s="75" t="s">
        <v>68</v>
      </c>
      <c r="B16" s="75" t="s">
        <v>69</v>
      </c>
      <c r="C16" s="76" t="s">
        <v>233</v>
      </c>
      <c r="D16" s="77" t="s">
        <v>234</v>
      </c>
      <c r="E16" s="78" t="s">
        <v>113</v>
      </c>
      <c r="F16" s="67">
        <v>22.5</v>
      </c>
      <c r="G16" s="67"/>
      <c r="H16" s="67">
        <f t="shared" si="0"/>
        <v>0</v>
      </c>
    </row>
    <row r="17" spans="1:8" ht="12.75">
      <c r="A17" s="75" t="s">
        <v>75</v>
      </c>
      <c r="B17" s="75" t="s">
        <v>69</v>
      </c>
      <c r="C17" s="76" t="s">
        <v>192</v>
      </c>
      <c r="D17" s="77" t="s">
        <v>193</v>
      </c>
      <c r="E17" s="78" t="s">
        <v>72</v>
      </c>
      <c r="F17" s="67">
        <v>72</v>
      </c>
      <c r="G17" s="67"/>
      <c r="H17" s="67">
        <f t="shared" si="0"/>
        <v>0</v>
      </c>
    </row>
    <row r="18" spans="1:8" ht="39">
      <c r="A18" s="75" t="s">
        <v>78</v>
      </c>
      <c r="B18" s="75" t="s">
        <v>69</v>
      </c>
      <c r="C18" s="76" t="s">
        <v>194</v>
      </c>
      <c r="D18" s="77" t="s">
        <v>195</v>
      </c>
      <c r="E18" s="78" t="s">
        <v>72</v>
      </c>
      <c r="F18" s="67">
        <v>21.6</v>
      </c>
      <c r="G18" s="67"/>
      <c r="H18" s="67">
        <f t="shared" si="0"/>
        <v>0</v>
      </c>
    </row>
    <row r="19" spans="1:8" ht="26.25">
      <c r="A19" s="75" t="s">
        <v>81</v>
      </c>
      <c r="B19" s="75" t="s">
        <v>69</v>
      </c>
      <c r="C19" s="76" t="s">
        <v>79</v>
      </c>
      <c r="D19" s="77" t="s">
        <v>80</v>
      </c>
      <c r="E19" s="78" t="s">
        <v>72</v>
      </c>
      <c r="F19" s="67">
        <v>14.4</v>
      </c>
      <c r="G19" s="67"/>
      <c r="H19" s="67">
        <f t="shared" si="0"/>
        <v>0</v>
      </c>
    </row>
    <row r="20" spans="1:8" ht="39">
      <c r="A20" s="75" t="s">
        <v>84</v>
      </c>
      <c r="B20" s="75" t="s">
        <v>69</v>
      </c>
      <c r="C20" s="76" t="s">
        <v>82</v>
      </c>
      <c r="D20" s="77" t="s">
        <v>83</v>
      </c>
      <c r="E20" s="78" t="s">
        <v>72</v>
      </c>
      <c r="F20" s="67">
        <v>244.8</v>
      </c>
      <c r="G20" s="67"/>
      <c r="H20" s="67">
        <f t="shared" si="0"/>
        <v>0</v>
      </c>
    </row>
    <row r="21" spans="1:8" ht="12.75">
      <c r="A21" s="75" t="s">
        <v>87</v>
      </c>
      <c r="B21" s="75" t="s">
        <v>69</v>
      </c>
      <c r="C21" s="76" t="s">
        <v>196</v>
      </c>
      <c r="D21" s="77" t="s">
        <v>197</v>
      </c>
      <c r="E21" s="78" t="s">
        <v>72</v>
      </c>
      <c r="F21" s="67">
        <v>14.4</v>
      </c>
      <c r="G21" s="67"/>
      <c r="H21" s="67">
        <f t="shared" si="0"/>
        <v>0</v>
      </c>
    </row>
    <row r="22" spans="1:8" ht="26.25">
      <c r="A22" s="75" t="s">
        <v>90</v>
      </c>
      <c r="B22" s="75" t="s">
        <v>69</v>
      </c>
      <c r="C22" s="76" t="s">
        <v>97</v>
      </c>
      <c r="D22" s="77" t="s">
        <v>98</v>
      </c>
      <c r="E22" s="78" t="s">
        <v>99</v>
      </c>
      <c r="F22" s="67">
        <v>24.48</v>
      </c>
      <c r="G22" s="67"/>
      <c r="H22" s="67">
        <f t="shared" si="0"/>
        <v>0</v>
      </c>
    </row>
    <row r="23" spans="1:8" ht="26.25">
      <c r="A23" s="75" t="s">
        <v>93</v>
      </c>
      <c r="B23" s="75" t="s">
        <v>69</v>
      </c>
      <c r="C23" s="76" t="s">
        <v>198</v>
      </c>
      <c r="D23" s="77" t="s">
        <v>199</v>
      </c>
      <c r="E23" s="78" t="s">
        <v>72</v>
      </c>
      <c r="F23" s="67">
        <v>57.6</v>
      </c>
      <c r="G23" s="67"/>
      <c r="H23" s="67">
        <f t="shared" si="0"/>
        <v>0</v>
      </c>
    </row>
    <row r="24" spans="1:8" ht="13.5">
      <c r="A24" s="71"/>
      <c r="B24" s="72" t="s">
        <v>63</v>
      </c>
      <c r="C24" s="74" t="s">
        <v>81</v>
      </c>
      <c r="D24" s="74" t="s">
        <v>235</v>
      </c>
      <c r="E24" s="71"/>
      <c r="F24" s="71"/>
      <c r="G24" s="69"/>
      <c r="H24" s="84">
        <f>BI24</f>
        <v>0</v>
      </c>
    </row>
    <row r="25" spans="1:8" ht="26.25">
      <c r="A25" s="75" t="s">
        <v>96</v>
      </c>
      <c r="B25" s="75" t="s">
        <v>69</v>
      </c>
      <c r="C25" s="76" t="s">
        <v>236</v>
      </c>
      <c r="D25" s="77" t="s">
        <v>237</v>
      </c>
      <c r="E25" s="78" t="s">
        <v>113</v>
      </c>
      <c r="F25" s="67">
        <v>22.5</v>
      </c>
      <c r="G25" s="67"/>
      <c r="H25" s="67">
        <f>ROUND(G25*F25,2)</f>
        <v>0</v>
      </c>
    </row>
    <row r="26" spans="1:8" ht="26.25">
      <c r="A26" s="75" t="s">
        <v>100</v>
      </c>
      <c r="B26" s="75" t="s">
        <v>69</v>
      </c>
      <c r="C26" s="76" t="s">
        <v>238</v>
      </c>
      <c r="D26" s="77" t="s">
        <v>239</v>
      </c>
      <c r="E26" s="78" t="s">
        <v>113</v>
      </c>
      <c r="F26" s="67">
        <v>22.5</v>
      </c>
      <c r="G26" s="67"/>
      <c r="H26" s="67">
        <f>ROUND(G26*F26,2)</f>
        <v>0</v>
      </c>
    </row>
    <row r="27" spans="1:8" ht="26.25">
      <c r="A27" s="75" t="s">
        <v>103</v>
      </c>
      <c r="B27" s="75" t="s">
        <v>69</v>
      </c>
      <c r="C27" s="76" t="s">
        <v>240</v>
      </c>
      <c r="D27" s="77" t="s">
        <v>241</v>
      </c>
      <c r="E27" s="78" t="s">
        <v>113</v>
      </c>
      <c r="F27" s="67">
        <v>22.5</v>
      </c>
      <c r="G27" s="67"/>
      <c r="H27" s="67">
        <f>ROUND(G27*F27,2)</f>
        <v>0</v>
      </c>
    </row>
    <row r="28" spans="1:8" ht="26.25">
      <c r="A28" s="75" t="s">
        <v>107</v>
      </c>
      <c r="B28" s="75" t="s">
        <v>69</v>
      </c>
      <c r="C28" s="76" t="s">
        <v>242</v>
      </c>
      <c r="D28" s="77" t="s">
        <v>243</v>
      </c>
      <c r="E28" s="78" t="s">
        <v>113</v>
      </c>
      <c r="F28" s="67">
        <v>22.5</v>
      </c>
      <c r="G28" s="67"/>
      <c r="H28" s="67">
        <f>ROUND(G28*F28,2)</f>
        <v>0</v>
      </c>
    </row>
    <row r="29" spans="1:8" ht="13.5">
      <c r="A29" s="71"/>
      <c r="B29" s="72" t="s">
        <v>63</v>
      </c>
      <c r="C29" s="74" t="s">
        <v>93</v>
      </c>
      <c r="D29" s="74" t="s">
        <v>160</v>
      </c>
      <c r="E29" s="71"/>
      <c r="F29" s="71"/>
      <c r="G29" s="69"/>
      <c r="H29" s="84">
        <f>BI29</f>
        <v>0</v>
      </c>
    </row>
    <row r="30" spans="1:8" ht="26.25">
      <c r="A30" s="75" t="s">
        <v>110</v>
      </c>
      <c r="B30" s="75" t="s">
        <v>69</v>
      </c>
      <c r="C30" s="76" t="s">
        <v>244</v>
      </c>
      <c r="D30" s="77" t="s">
        <v>245</v>
      </c>
      <c r="E30" s="78" t="s">
        <v>99</v>
      </c>
      <c r="F30" s="67">
        <v>0.15</v>
      </c>
      <c r="G30" s="67"/>
      <c r="H30" s="67">
        <f aca="true" t="shared" si="1" ref="H30:H36">ROUND(G30*F30,2)</f>
        <v>0</v>
      </c>
    </row>
    <row r="31" spans="1:8" ht="26.25">
      <c r="A31" s="75" t="s">
        <v>114</v>
      </c>
      <c r="B31" s="75" t="s">
        <v>69</v>
      </c>
      <c r="C31" s="76" t="s">
        <v>246</v>
      </c>
      <c r="D31" s="77" t="s">
        <v>247</v>
      </c>
      <c r="E31" s="78" t="s">
        <v>175</v>
      </c>
      <c r="F31" s="67">
        <v>50</v>
      </c>
      <c r="G31" s="67"/>
      <c r="H31" s="67">
        <f t="shared" si="1"/>
        <v>0</v>
      </c>
    </row>
    <row r="32" spans="1:8" ht="26.25">
      <c r="A32" s="75" t="s">
        <v>118</v>
      </c>
      <c r="B32" s="75" t="s">
        <v>69</v>
      </c>
      <c r="C32" s="76" t="s">
        <v>248</v>
      </c>
      <c r="D32" s="77" t="s">
        <v>249</v>
      </c>
      <c r="E32" s="78" t="s">
        <v>175</v>
      </c>
      <c r="F32" s="67">
        <v>50</v>
      </c>
      <c r="G32" s="67"/>
      <c r="H32" s="67">
        <f t="shared" si="1"/>
        <v>0</v>
      </c>
    </row>
    <row r="33" spans="1:8" ht="12.75">
      <c r="A33" s="75" t="s">
        <v>121</v>
      </c>
      <c r="B33" s="75" t="s">
        <v>69</v>
      </c>
      <c r="C33" s="76" t="s">
        <v>250</v>
      </c>
      <c r="D33" s="77" t="s">
        <v>251</v>
      </c>
      <c r="E33" s="78" t="s">
        <v>99</v>
      </c>
      <c r="F33" s="67">
        <v>15.32</v>
      </c>
      <c r="G33" s="67"/>
      <c r="H33" s="67">
        <f t="shared" si="1"/>
        <v>0</v>
      </c>
    </row>
    <row r="34" spans="1:8" ht="26.25">
      <c r="A34" s="75" t="s">
        <v>124</v>
      </c>
      <c r="B34" s="75" t="s">
        <v>69</v>
      </c>
      <c r="C34" s="76" t="s">
        <v>252</v>
      </c>
      <c r="D34" s="77" t="s">
        <v>253</v>
      </c>
      <c r="E34" s="78" t="s">
        <v>99</v>
      </c>
      <c r="F34" s="67">
        <v>214.48</v>
      </c>
      <c r="G34" s="67"/>
      <c r="H34" s="67">
        <f t="shared" si="1"/>
        <v>0</v>
      </c>
    </row>
    <row r="35" spans="1:8" ht="26.25">
      <c r="A35" s="75" t="s">
        <v>127</v>
      </c>
      <c r="B35" s="75" t="s">
        <v>69</v>
      </c>
      <c r="C35" s="76" t="s">
        <v>254</v>
      </c>
      <c r="D35" s="77" t="s">
        <v>255</v>
      </c>
      <c r="E35" s="78" t="s">
        <v>99</v>
      </c>
      <c r="F35" s="67">
        <v>4.07</v>
      </c>
      <c r="G35" s="67"/>
      <c r="H35" s="67">
        <f t="shared" si="1"/>
        <v>0</v>
      </c>
    </row>
    <row r="36" spans="1:8" ht="26.25">
      <c r="A36" s="75" t="s">
        <v>130</v>
      </c>
      <c r="B36" s="75" t="s">
        <v>69</v>
      </c>
      <c r="C36" s="76" t="s">
        <v>256</v>
      </c>
      <c r="D36" s="77" t="s">
        <v>257</v>
      </c>
      <c r="E36" s="78" t="s">
        <v>99</v>
      </c>
      <c r="F36" s="67">
        <v>11.25</v>
      </c>
      <c r="G36" s="67"/>
      <c r="H36" s="67">
        <f t="shared" si="1"/>
        <v>0</v>
      </c>
    </row>
    <row r="37" spans="1:8" ht="13.5">
      <c r="A37" s="71"/>
      <c r="B37" s="72" t="s">
        <v>63</v>
      </c>
      <c r="C37" s="74" t="s">
        <v>164</v>
      </c>
      <c r="D37" s="74" t="s">
        <v>165</v>
      </c>
      <c r="E37" s="71"/>
      <c r="F37" s="71"/>
      <c r="G37" s="69"/>
      <c r="H37" s="84">
        <f>BI37</f>
        <v>0</v>
      </c>
    </row>
    <row r="38" spans="1:8" ht="26.25">
      <c r="A38" s="75" t="s">
        <v>133</v>
      </c>
      <c r="B38" s="75" t="s">
        <v>69</v>
      </c>
      <c r="C38" s="76" t="s">
        <v>258</v>
      </c>
      <c r="D38" s="77" t="s">
        <v>259</v>
      </c>
      <c r="E38" s="78" t="s">
        <v>99</v>
      </c>
      <c r="F38" s="67">
        <v>26.41</v>
      </c>
      <c r="G38" s="67"/>
      <c r="H38" s="67">
        <f>ROUND(G38*F38,2)</f>
        <v>0</v>
      </c>
    </row>
    <row r="39" spans="1:8" ht="15">
      <c r="A39" s="71"/>
      <c r="B39" s="72" t="s">
        <v>63</v>
      </c>
      <c r="C39" s="73" t="s">
        <v>104</v>
      </c>
      <c r="D39" s="73" t="s">
        <v>169</v>
      </c>
      <c r="E39" s="71"/>
      <c r="F39" s="71"/>
      <c r="G39" s="69"/>
      <c r="H39" s="83">
        <f>BI39</f>
        <v>0</v>
      </c>
    </row>
    <row r="40" spans="1:8" ht="13.5">
      <c r="A40" s="71"/>
      <c r="B40" s="72" t="s">
        <v>63</v>
      </c>
      <c r="C40" s="74" t="s">
        <v>170</v>
      </c>
      <c r="D40" s="74" t="s">
        <v>171</v>
      </c>
      <c r="E40" s="71"/>
      <c r="F40" s="71"/>
      <c r="G40" s="69"/>
      <c r="H40" s="84">
        <f>BI40</f>
        <v>0</v>
      </c>
    </row>
    <row r="41" spans="1:8" ht="26.25">
      <c r="A41" s="75" t="s">
        <v>137</v>
      </c>
      <c r="B41" s="75" t="s">
        <v>69</v>
      </c>
      <c r="C41" s="76" t="s">
        <v>260</v>
      </c>
      <c r="D41" s="77" t="s">
        <v>261</v>
      </c>
      <c r="E41" s="78" t="s">
        <v>175</v>
      </c>
      <c r="F41" s="67">
        <v>80</v>
      </c>
      <c r="G41" s="67"/>
      <c r="H41" s="67">
        <f>ROUND(G41*F41,2)</f>
        <v>0</v>
      </c>
    </row>
    <row r="42" spans="1:8" ht="12.75">
      <c r="A42" s="79" t="s">
        <v>140</v>
      </c>
      <c r="B42" s="79" t="s">
        <v>104</v>
      </c>
      <c r="C42" s="80" t="s">
        <v>262</v>
      </c>
      <c r="D42" s="81" t="s">
        <v>263</v>
      </c>
      <c r="E42" s="82" t="s">
        <v>175</v>
      </c>
      <c r="F42" s="68">
        <v>80</v>
      </c>
      <c r="G42" s="68"/>
      <c r="H42" s="68">
        <f>ROUND(G42*F42,2)</f>
        <v>0</v>
      </c>
    </row>
    <row r="43" spans="1:8" ht="13.5">
      <c r="A43" s="71"/>
      <c r="B43" s="72" t="s">
        <v>63</v>
      </c>
      <c r="C43" s="74" t="s">
        <v>221</v>
      </c>
      <c r="D43" s="74" t="s">
        <v>222</v>
      </c>
      <c r="E43" s="71"/>
      <c r="F43" s="71"/>
      <c r="G43" s="69"/>
      <c r="H43" s="84">
        <f>BI43</f>
        <v>0</v>
      </c>
    </row>
    <row r="44" spans="1:8" ht="26.25">
      <c r="A44" s="75" t="s">
        <v>144</v>
      </c>
      <c r="B44" s="75" t="s">
        <v>69</v>
      </c>
      <c r="C44" s="76" t="s">
        <v>223</v>
      </c>
      <c r="D44" s="77" t="s">
        <v>224</v>
      </c>
      <c r="E44" s="78" t="s">
        <v>175</v>
      </c>
      <c r="F44" s="67">
        <v>80</v>
      </c>
      <c r="G44" s="67"/>
      <c r="H44" s="67">
        <f>ROUND(G44*F44,2)</f>
        <v>0</v>
      </c>
    </row>
    <row r="45" spans="1:8" ht="12.75">
      <c r="A45" s="79" t="s">
        <v>148</v>
      </c>
      <c r="B45" s="79" t="s">
        <v>104</v>
      </c>
      <c r="C45" s="80" t="s">
        <v>225</v>
      </c>
      <c r="D45" s="81" t="s">
        <v>226</v>
      </c>
      <c r="E45" s="82" t="s">
        <v>99</v>
      </c>
      <c r="F45" s="68">
        <v>24.5</v>
      </c>
      <c r="G45" s="68"/>
      <c r="H45" s="68">
        <f>ROUND(G45*F45,2)</f>
        <v>0</v>
      </c>
    </row>
    <row r="46" spans="1:8" ht="26.25">
      <c r="A46" s="75" t="s">
        <v>151</v>
      </c>
      <c r="B46" s="75" t="s">
        <v>69</v>
      </c>
      <c r="C46" s="76" t="s">
        <v>227</v>
      </c>
      <c r="D46" s="77" t="s">
        <v>228</v>
      </c>
      <c r="E46" s="78" t="s">
        <v>175</v>
      </c>
      <c r="F46" s="67">
        <v>80</v>
      </c>
      <c r="G46" s="67"/>
      <c r="H46" s="67">
        <f>ROUND(G46*F46,2)</f>
        <v>0</v>
      </c>
    </row>
    <row r="47" spans="1:8" ht="12.75">
      <c r="A47" s="79" t="s">
        <v>154</v>
      </c>
      <c r="B47" s="79" t="s">
        <v>104</v>
      </c>
      <c r="C47" s="80" t="s">
        <v>229</v>
      </c>
      <c r="D47" s="81" t="s">
        <v>230</v>
      </c>
      <c r="E47" s="82" t="s">
        <v>175</v>
      </c>
      <c r="F47" s="68">
        <v>80</v>
      </c>
      <c r="G47" s="68"/>
      <c r="H47" s="68">
        <f>ROUND(G47*F47,2)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71"/>
  <sheetViews>
    <sheetView showGridLines="0" zoomScalePageLayoutView="0" workbookViewId="0" topLeftCell="A61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00390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11.25" customHeight="1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1.25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1.25" customHeight="1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11.25" customHeight="1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11.25" customHeight="1">
      <c r="A6" s="9" t="s">
        <v>21</v>
      </c>
      <c r="B6" s="1"/>
      <c r="C6" s="1" t="s">
        <v>345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346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71"/>
      <c r="B13" s="72" t="s">
        <v>63</v>
      </c>
      <c r="C13" s="73" t="s">
        <v>264</v>
      </c>
      <c r="D13" s="73" t="s">
        <v>265</v>
      </c>
      <c r="E13" s="71"/>
      <c r="F13" s="71"/>
      <c r="G13" s="69"/>
      <c r="H13" s="83">
        <f>BI13</f>
        <v>0</v>
      </c>
    </row>
    <row r="14" spans="1:8" ht="13.5">
      <c r="A14" s="71"/>
      <c r="B14" s="72" t="s">
        <v>63</v>
      </c>
      <c r="C14" s="74" t="s">
        <v>66</v>
      </c>
      <c r="D14" s="74" t="s">
        <v>266</v>
      </c>
      <c r="E14" s="71"/>
      <c r="F14" s="71"/>
      <c r="G14" s="69"/>
      <c r="H14" s="84">
        <f>BI14</f>
        <v>0</v>
      </c>
    </row>
    <row r="15" spans="1:8" ht="12.75">
      <c r="A15" s="75" t="s">
        <v>66</v>
      </c>
      <c r="B15" s="75" t="s">
        <v>69</v>
      </c>
      <c r="C15" s="76" t="s">
        <v>267</v>
      </c>
      <c r="D15" s="77" t="s">
        <v>268</v>
      </c>
      <c r="E15" s="78" t="s">
        <v>269</v>
      </c>
      <c r="F15" s="67">
        <v>0.26</v>
      </c>
      <c r="G15" s="67"/>
      <c r="H15" s="67">
        <f aca="true" t="shared" si="0" ref="H15:H30">ROUND(G15*F15,2)</f>
        <v>0</v>
      </c>
    </row>
    <row r="16" spans="1:8" ht="12.75">
      <c r="A16" s="75" t="s">
        <v>68</v>
      </c>
      <c r="B16" s="75" t="s">
        <v>69</v>
      </c>
      <c r="C16" s="76" t="s">
        <v>270</v>
      </c>
      <c r="D16" s="77" t="s">
        <v>271</v>
      </c>
      <c r="E16" s="78" t="s">
        <v>269</v>
      </c>
      <c r="F16" s="67">
        <v>0.26</v>
      </c>
      <c r="G16" s="67"/>
      <c r="H16" s="67">
        <f t="shared" si="0"/>
        <v>0</v>
      </c>
    </row>
    <row r="17" spans="1:8" ht="26.25">
      <c r="A17" s="75" t="s">
        <v>75</v>
      </c>
      <c r="B17" s="75" t="s">
        <v>69</v>
      </c>
      <c r="C17" s="76" t="s">
        <v>231</v>
      </c>
      <c r="D17" s="77" t="s">
        <v>232</v>
      </c>
      <c r="E17" s="78" t="s">
        <v>113</v>
      </c>
      <c r="F17" s="67">
        <v>112.65</v>
      </c>
      <c r="G17" s="67"/>
      <c r="H17" s="67">
        <f t="shared" si="0"/>
        <v>0</v>
      </c>
    </row>
    <row r="18" spans="1:8" ht="26.25">
      <c r="A18" s="75" t="s">
        <v>78</v>
      </c>
      <c r="B18" s="75" t="s">
        <v>69</v>
      </c>
      <c r="C18" s="76" t="s">
        <v>272</v>
      </c>
      <c r="D18" s="77" t="s">
        <v>273</v>
      </c>
      <c r="E18" s="78" t="s">
        <v>113</v>
      </c>
      <c r="F18" s="67">
        <v>295.8</v>
      </c>
      <c r="G18" s="67"/>
      <c r="H18" s="67">
        <f t="shared" si="0"/>
        <v>0</v>
      </c>
    </row>
    <row r="19" spans="1:8" ht="26.25">
      <c r="A19" s="75" t="s">
        <v>81</v>
      </c>
      <c r="B19" s="75" t="s">
        <v>69</v>
      </c>
      <c r="C19" s="76" t="s">
        <v>233</v>
      </c>
      <c r="D19" s="77" t="s">
        <v>234</v>
      </c>
      <c r="E19" s="78" t="s">
        <v>113</v>
      </c>
      <c r="F19" s="67">
        <v>112.65</v>
      </c>
      <c r="G19" s="67"/>
      <c r="H19" s="67">
        <f t="shared" si="0"/>
        <v>0</v>
      </c>
    </row>
    <row r="20" spans="1:8" ht="26.25">
      <c r="A20" s="75" t="s">
        <v>84</v>
      </c>
      <c r="B20" s="75" t="s">
        <v>69</v>
      </c>
      <c r="C20" s="76" t="s">
        <v>274</v>
      </c>
      <c r="D20" s="77" t="s">
        <v>275</v>
      </c>
      <c r="E20" s="78" t="s">
        <v>113</v>
      </c>
      <c r="F20" s="67">
        <v>408.45</v>
      </c>
      <c r="G20" s="67"/>
      <c r="H20" s="67">
        <f t="shared" si="0"/>
        <v>0</v>
      </c>
    </row>
    <row r="21" spans="1:8" ht="26.25">
      <c r="A21" s="75" t="s">
        <v>87</v>
      </c>
      <c r="B21" s="75" t="s">
        <v>69</v>
      </c>
      <c r="C21" s="76" t="s">
        <v>276</v>
      </c>
      <c r="D21" s="77" t="s">
        <v>277</v>
      </c>
      <c r="E21" s="78" t="s">
        <v>72</v>
      </c>
      <c r="F21" s="67">
        <v>927.83</v>
      </c>
      <c r="G21" s="67"/>
      <c r="H21" s="67">
        <f t="shared" si="0"/>
        <v>0</v>
      </c>
    </row>
    <row r="22" spans="1:8" ht="39">
      <c r="A22" s="75" t="s">
        <v>90</v>
      </c>
      <c r="B22" s="75" t="s">
        <v>69</v>
      </c>
      <c r="C22" s="76" t="s">
        <v>278</v>
      </c>
      <c r="D22" s="77" t="s">
        <v>279</v>
      </c>
      <c r="E22" s="78" t="s">
        <v>72</v>
      </c>
      <c r="F22" s="67">
        <v>278.35</v>
      </c>
      <c r="G22" s="67"/>
      <c r="H22" s="67">
        <f t="shared" si="0"/>
        <v>0</v>
      </c>
    </row>
    <row r="23" spans="1:8" ht="39">
      <c r="A23" s="75" t="s">
        <v>93</v>
      </c>
      <c r="B23" s="75" t="s">
        <v>69</v>
      </c>
      <c r="C23" s="76" t="s">
        <v>280</v>
      </c>
      <c r="D23" s="77" t="s">
        <v>281</v>
      </c>
      <c r="E23" s="78" t="s">
        <v>113</v>
      </c>
      <c r="F23" s="67">
        <v>1361.5</v>
      </c>
      <c r="G23" s="67"/>
      <c r="H23" s="67">
        <f t="shared" si="0"/>
        <v>0</v>
      </c>
    </row>
    <row r="24" spans="1:8" ht="39">
      <c r="A24" s="75" t="s">
        <v>96</v>
      </c>
      <c r="B24" s="75" t="s">
        <v>69</v>
      </c>
      <c r="C24" s="76" t="s">
        <v>282</v>
      </c>
      <c r="D24" s="77" t="s">
        <v>283</v>
      </c>
      <c r="E24" s="78" t="s">
        <v>113</v>
      </c>
      <c r="F24" s="67">
        <v>1361.5</v>
      </c>
      <c r="G24" s="67"/>
      <c r="H24" s="67">
        <f t="shared" si="0"/>
        <v>0</v>
      </c>
    </row>
    <row r="25" spans="1:8" ht="39">
      <c r="A25" s="75" t="s">
        <v>100</v>
      </c>
      <c r="B25" s="75" t="s">
        <v>69</v>
      </c>
      <c r="C25" s="76" t="s">
        <v>85</v>
      </c>
      <c r="D25" s="77" t="s">
        <v>86</v>
      </c>
      <c r="E25" s="78" t="s">
        <v>72</v>
      </c>
      <c r="F25" s="67">
        <v>164.92</v>
      </c>
      <c r="G25" s="67"/>
      <c r="H25" s="67">
        <f t="shared" si="0"/>
        <v>0</v>
      </c>
    </row>
    <row r="26" spans="1:8" ht="39">
      <c r="A26" s="75" t="s">
        <v>103</v>
      </c>
      <c r="B26" s="75" t="s">
        <v>69</v>
      </c>
      <c r="C26" s="76" t="s">
        <v>88</v>
      </c>
      <c r="D26" s="77" t="s">
        <v>89</v>
      </c>
      <c r="E26" s="78" t="s">
        <v>72</v>
      </c>
      <c r="F26" s="67">
        <v>2803.64</v>
      </c>
      <c r="G26" s="67"/>
      <c r="H26" s="67">
        <f t="shared" si="0"/>
        <v>0</v>
      </c>
    </row>
    <row r="27" spans="1:8" ht="12.75">
      <c r="A27" s="75" t="s">
        <v>107</v>
      </c>
      <c r="B27" s="75" t="s">
        <v>69</v>
      </c>
      <c r="C27" s="76" t="s">
        <v>94</v>
      </c>
      <c r="D27" s="77" t="s">
        <v>95</v>
      </c>
      <c r="E27" s="78" t="s">
        <v>72</v>
      </c>
      <c r="F27" s="67">
        <v>164.92</v>
      </c>
      <c r="G27" s="67"/>
      <c r="H27" s="67">
        <f t="shared" si="0"/>
        <v>0</v>
      </c>
    </row>
    <row r="28" spans="1:8" ht="26.25">
      <c r="A28" s="75" t="s">
        <v>110</v>
      </c>
      <c r="B28" s="75" t="s">
        <v>69</v>
      </c>
      <c r="C28" s="76" t="s">
        <v>97</v>
      </c>
      <c r="D28" s="77" t="s">
        <v>98</v>
      </c>
      <c r="E28" s="78" t="s">
        <v>99</v>
      </c>
      <c r="F28" s="67">
        <v>313.35</v>
      </c>
      <c r="G28" s="67"/>
      <c r="H28" s="67">
        <f t="shared" si="0"/>
        <v>0</v>
      </c>
    </row>
    <row r="29" spans="1:8" ht="26.25">
      <c r="A29" s="75" t="s">
        <v>114</v>
      </c>
      <c r="B29" s="75" t="s">
        <v>69</v>
      </c>
      <c r="C29" s="76" t="s">
        <v>198</v>
      </c>
      <c r="D29" s="77" t="s">
        <v>199</v>
      </c>
      <c r="E29" s="78" t="s">
        <v>72</v>
      </c>
      <c r="F29" s="67">
        <v>786.64</v>
      </c>
      <c r="G29" s="67"/>
      <c r="H29" s="67">
        <f t="shared" si="0"/>
        <v>0</v>
      </c>
    </row>
    <row r="30" spans="1:8" ht="12.75">
      <c r="A30" s="79" t="s">
        <v>118</v>
      </c>
      <c r="B30" s="79" t="s">
        <v>104</v>
      </c>
      <c r="C30" s="80" t="s">
        <v>284</v>
      </c>
      <c r="D30" s="81" t="s">
        <v>285</v>
      </c>
      <c r="E30" s="82" t="s">
        <v>99</v>
      </c>
      <c r="F30" s="68">
        <v>388.04</v>
      </c>
      <c r="G30" s="68"/>
      <c r="H30" s="68">
        <f t="shared" si="0"/>
        <v>0</v>
      </c>
    </row>
    <row r="31" spans="1:8" ht="15">
      <c r="A31" s="71"/>
      <c r="B31" s="72" t="s">
        <v>63</v>
      </c>
      <c r="C31" s="73" t="s">
        <v>64</v>
      </c>
      <c r="D31" s="73" t="s">
        <v>65</v>
      </c>
      <c r="E31" s="71"/>
      <c r="F31" s="71"/>
      <c r="G31" s="69"/>
      <c r="H31" s="83">
        <f>BI31</f>
        <v>0</v>
      </c>
    </row>
    <row r="32" spans="1:8" ht="13.5">
      <c r="A32" s="71"/>
      <c r="B32" s="72" t="s">
        <v>63</v>
      </c>
      <c r="C32" s="74" t="s">
        <v>78</v>
      </c>
      <c r="D32" s="74" t="s">
        <v>200</v>
      </c>
      <c r="E32" s="71"/>
      <c r="F32" s="71"/>
      <c r="G32" s="69"/>
      <c r="H32" s="84">
        <f>BI32</f>
        <v>0</v>
      </c>
    </row>
    <row r="33" spans="1:8" ht="26.25">
      <c r="A33" s="75" t="s">
        <v>121</v>
      </c>
      <c r="B33" s="75" t="s">
        <v>69</v>
      </c>
      <c r="C33" s="76" t="s">
        <v>201</v>
      </c>
      <c r="D33" s="77" t="s">
        <v>202</v>
      </c>
      <c r="E33" s="78" t="s">
        <v>72</v>
      </c>
      <c r="F33" s="67">
        <v>61.27</v>
      </c>
      <c r="G33" s="67"/>
      <c r="H33" s="67">
        <f>ROUND(G33*F33,2)</f>
        <v>0</v>
      </c>
    </row>
    <row r="34" spans="1:8" ht="13.5">
      <c r="A34" s="71"/>
      <c r="B34" s="72" t="s">
        <v>63</v>
      </c>
      <c r="C34" s="74" t="s">
        <v>81</v>
      </c>
      <c r="D34" s="74" t="s">
        <v>235</v>
      </c>
      <c r="E34" s="71"/>
      <c r="F34" s="71"/>
      <c r="G34" s="69"/>
      <c r="H34" s="84">
        <f>BI34</f>
        <v>0</v>
      </c>
    </row>
    <row r="35" spans="1:8" ht="26.25">
      <c r="A35" s="75" t="s">
        <v>124</v>
      </c>
      <c r="B35" s="75" t="s">
        <v>69</v>
      </c>
      <c r="C35" s="76" t="s">
        <v>236</v>
      </c>
      <c r="D35" s="77" t="s">
        <v>237</v>
      </c>
      <c r="E35" s="78" t="s">
        <v>113</v>
      </c>
      <c r="F35" s="67">
        <v>408.45</v>
      </c>
      <c r="G35" s="67"/>
      <c r="H35" s="67">
        <f>ROUND(G35*F35,2)</f>
        <v>0</v>
      </c>
    </row>
    <row r="36" spans="1:8" ht="26.25">
      <c r="A36" s="75" t="s">
        <v>127</v>
      </c>
      <c r="B36" s="75" t="s">
        <v>69</v>
      </c>
      <c r="C36" s="76" t="s">
        <v>238</v>
      </c>
      <c r="D36" s="77" t="s">
        <v>239</v>
      </c>
      <c r="E36" s="78" t="s">
        <v>113</v>
      </c>
      <c r="F36" s="67">
        <v>112.65</v>
      </c>
      <c r="G36" s="67"/>
      <c r="H36" s="67">
        <f>ROUND(G36*F36,2)</f>
        <v>0</v>
      </c>
    </row>
    <row r="37" spans="1:8" ht="26.25">
      <c r="A37" s="75" t="s">
        <v>130</v>
      </c>
      <c r="B37" s="75" t="s">
        <v>69</v>
      </c>
      <c r="C37" s="76" t="s">
        <v>286</v>
      </c>
      <c r="D37" s="77" t="s">
        <v>287</v>
      </c>
      <c r="E37" s="78" t="s">
        <v>113</v>
      </c>
      <c r="F37" s="67">
        <v>112.65</v>
      </c>
      <c r="G37" s="67"/>
      <c r="H37" s="67">
        <f>ROUND(G37*F37,2)</f>
        <v>0</v>
      </c>
    </row>
    <row r="38" spans="1:8" ht="26.25">
      <c r="A38" s="75" t="s">
        <v>133</v>
      </c>
      <c r="B38" s="75" t="s">
        <v>69</v>
      </c>
      <c r="C38" s="76" t="s">
        <v>242</v>
      </c>
      <c r="D38" s="77" t="s">
        <v>243</v>
      </c>
      <c r="E38" s="78" t="s">
        <v>113</v>
      </c>
      <c r="F38" s="67">
        <v>112.65</v>
      </c>
      <c r="G38" s="67"/>
      <c r="H38" s="67">
        <f>ROUND(G38*F38,2)</f>
        <v>0</v>
      </c>
    </row>
    <row r="39" spans="1:8" ht="26.25">
      <c r="A39" s="75" t="s">
        <v>137</v>
      </c>
      <c r="B39" s="75" t="s">
        <v>69</v>
      </c>
      <c r="C39" s="76" t="s">
        <v>288</v>
      </c>
      <c r="D39" s="77" t="s">
        <v>289</v>
      </c>
      <c r="E39" s="78" t="s">
        <v>113</v>
      </c>
      <c r="F39" s="67">
        <v>295.8</v>
      </c>
      <c r="G39" s="67"/>
      <c r="H39" s="67">
        <f>ROUND(G39*F39,2)</f>
        <v>0</v>
      </c>
    </row>
    <row r="40" spans="1:8" ht="13.5">
      <c r="A40" s="71"/>
      <c r="B40" s="72" t="s">
        <v>63</v>
      </c>
      <c r="C40" s="74" t="s">
        <v>90</v>
      </c>
      <c r="D40" s="74" t="s">
        <v>143</v>
      </c>
      <c r="E40" s="71"/>
      <c r="F40" s="71"/>
      <c r="G40" s="69"/>
      <c r="H40" s="84">
        <f>BI40</f>
        <v>0</v>
      </c>
    </row>
    <row r="41" spans="1:8" ht="26.25">
      <c r="A41" s="75" t="s">
        <v>140</v>
      </c>
      <c r="B41" s="75" t="s">
        <v>69</v>
      </c>
      <c r="C41" s="76" t="s">
        <v>203</v>
      </c>
      <c r="D41" s="77" t="s">
        <v>204</v>
      </c>
      <c r="E41" s="78" t="s">
        <v>175</v>
      </c>
      <c r="F41" s="67">
        <v>369.2</v>
      </c>
      <c r="G41" s="67"/>
      <c r="H41" s="67">
        <f aca="true" t="shared" si="1" ref="H41:H58">ROUND(G41*F41,2)</f>
        <v>0</v>
      </c>
    </row>
    <row r="42" spans="1:8" ht="26.25">
      <c r="A42" s="79" t="s">
        <v>144</v>
      </c>
      <c r="B42" s="79" t="s">
        <v>104</v>
      </c>
      <c r="C42" s="80" t="s">
        <v>205</v>
      </c>
      <c r="D42" s="81" t="s">
        <v>290</v>
      </c>
      <c r="E42" s="82" t="s">
        <v>147</v>
      </c>
      <c r="F42" s="68">
        <v>73.84</v>
      </c>
      <c r="G42" s="68"/>
      <c r="H42" s="68">
        <f t="shared" si="1"/>
        <v>0</v>
      </c>
    </row>
    <row r="43" spans="1:8" ht="12.75">
      <c r="A43" s="75" t="s">
        <v>148</v>
      </c>
      <c r="B43" s="75" t="s">
        <v>69</v>
      </c>
      <c r="C43" s="76" t="s">
        <v>207</v>
      </c>
      <c r="D43" s="77" t="s">
        <v>208</v>
      </c>
      <c r="E43" s="78" t="s">
        <v>147</v>
      </c>
      <c r="F43" s="67">
        <v>5</v>
      </c>
      <c r="G43" s="67"/>
      <c r="H43" s="67">
        <f t="shared" si="1"/>
        <v>0</v>
      </c>
    </row>
    <row r="44" spans="1:8" ht="26.25">
      <c r="A44" s="79" t="s">
        <v>151</v>
      </c>
      <c r="B44" s="79" t="s">
        <v>104</v>
      </c>
      <c r="C44" s="80" t="s">
        <v>291</v>
      </c>
      <c r="D44" s="81" t="s">
        <v>292</v>
      </c>
      <c r="E44" s="82" t="s">
        <v>147</v>
      </c>
      <c r="F44" s="68">
        <v>5</v>
      </c>
      <c r="G44" s="68"/>
      <c r="H44" s="68">
        <f t="shared" si="1"/>
        <v>0</v>
      </c>
    </row>
    <row r="45" spans="1:8" ht="12.75">
      <c r="A45" s="75" t="s">
        <v>154</v>
      </c>
      <c r="B45" s="75" t="s">
        <v>69</v>
      </c>
      <c r="C45" s="76" t="s">
        <v>293</v>
      </c>
      <c r="D45" s="77" t="s">
        <v>294</v>
      </c>
      <c r="E45" s="78" t="s">
        <v>147</v>
      </c>
      <c r="F45" s="67">
        <v>5</v>
      </c>
      <c r="G45" s="67"/>
      <c r="H45" s="67">
        <f t="shared" si="1"/>
        <v>0</v>
      </c>
    </row>
    <row r="46" spans="1:8" ht="26.25">
      <c r="A46" s="79" t="s">
        <v>157</v>
      </c>
      <c r="B46" s="79" t="s">
        <v>104</v>
      </c>
      <c r="C46" s="80" t="s">
        <v>295</v>
      </c>
      <c r="D46" s="81" t="s">
        <v>296</v>
      </c>
      <c r="E46" s="82" t="s">
        <v>147</v>
      </c>
      <c r="F46" s="68">
        <v>5</v>
      </c>
      <c r="G46" s="68"/>
      <c r="H46" s="68">
        <f t="shared" si="1"/>
        <v>0</v>
      </c>
    </row>
    <row r="47" spans="1:8" ht="12.75">
      <c r="A47" s="75" t="s">
        <v>161</v>
      </c>
      <c r="B47" s="75" t="s">
        <v>69</v>
      </c>
      <c r="C47" s="76" t="s">
        <v>297</v>
      </c>
      <c r="D47" s="77" t="s">
        <v>298</v>
      </c>
      <c r="E47" s="78" t="s">
        <v>175</v>
      </c>
      <c r="F47" s="67">
        <v>369.2</v>
      </c>
      <c r="G47" s="67"/>
      <c r="H47" s="67">
        <f t="shared" si="1"/>
        <v>0</v>
      </c>
    </row>
    <row r="48" spans="1:8" ht="12.75">
      <c r="A48" s="75" t="s">
        <v>166</v>
      </c>
      <c r="B48" s="75" t="s">
        <v>69</v>
      </c>
      <c r="C48" s="76" t="s">
        <v>299</v>
      </c>
      <c r="D48" s="77" t="s">
        <v>300</v>
      </c>
      <c r="E48" s="78" t="s">
        <v>147</v>
      </c>
      <c r="F48" s="67">
        <v>2</v>
      </c>
      <c r="G48" s="67"/>
      <c r="H48" s="67">
        <f t="shared" si="1"/>
        <v>0</v>
      </c>
    </row>
    <row r="49" spans="1:8" ht="26.25">
      <c r="A49" s="79" t="s">
        <v>172</v>
      </c>
      <c r="B49" s="79" t="s">
        <v>104</v>
      </c>
      <c r="C49" s="80" t="s">
        <v>301</v>
      </c>
      <c r="D49" s="81" t="s">
        <v>302</v>
      </c>
      <c r="E49" s="82" t="s">
        <v>147</v>
      </c>
      <c r="F49" s="68">
        <v>1</v>
      </c>
      <c r="G49" s="68"/>
      <c r="H49" s="68">
        <f t="shared" si="1"/>
        <v>0</v>
      </c>
    </row>
    <row r="50" spans="1:8" ht="26.25">
      <c r="A50" s="79" t="s">
        <v>176</v>
      </c>
      <c r="B50" s="79" t="s">
        <v>104</v>
      </c>
      <c r="C50" s="80" t="s">
        <v>303</v>
      </c>
      <c r="D50" s="81" t="s">
        <v>304</v>
      </c>
      <c r="E50" s="82" t="s">
        <v>147</v>
      </c>
      <c r="F50" s="68">
        <v>1</v>
      </c>
      <c r="G50" s="68"/>
      <c r="H50" s="68">
        <f t="shared" si="1"/>
        <v>0</v>
      </c>
    </row>
    <row r="51" spans="1:8" ht="26.25">
      <c r="A51" s="75" t="s">
        <v>180</v>
      </c>
      <c r="B51" s="75" t="s">
        <v>69</v>
      </c>
      <c r="C51" s="76" t="s">
        <v>305</v>
      </c>
      <c r="D51" s="77" t="s">
        <v>306</v>
      </c>
      <c r="E51" s="78" t="s">
        <v>147</v>
      </c>
      <c r="F51" s="67">
        <v>14</v>
      </c>
      <c r="G51" s="67"/>
      <c r="H51" s="67">
        <f t="shared" si="1"/>
        <v>0</v>
      </c>
    </row>
    <row r="52" spans="1:8" ht="26.25">
      <c r="A52" s="79" t="s">
        <v>183</v>
      </c>
      <c r="B52" s="79" t="s">
        <v>104</v>
      </c>
      <c r="C52" s="80" t="s">
        <v>307</v>
      </c>
      <c r="D52" s="81" t="s">
        <v>308</v>
      </c>
      <c r="E52" s="82" t="s">
        <v>147</v>
      </c>
      <c r="F52" s="68">
        <v>14</v>
      </c>
      <c r="G52" s="68"/>
      <c r="H52" s="68">
        <f t="shared" si="1"/>
        <v>0</v>
      </c>
    </row>
    <row r="53" spans="1:8" ht="26.25">
      <c r="A53" s="79" t="s">
        <v>186</v>
      </c>
      <c r="B53" s="79" t="s">
        <v>104</v>
      </c>
      <c r="C53" s="80" t="s">
        <v>309</v>
      </c>
      <c r="D53" s="81" t="s">
        <v>310</v>
      </c>
      <c r="E53" s="82" t="s">
        <v>147</v>
      </c>
      <c r="F53" s="68">
        <v>7</v>
      </c>
      <c r="G53" s="68"/>
      <c r="H53" s="68">
        <f t="shared" si="1"/>
        <v>0</v>
      </c>
    </row>
    <row r="54" spans="1:8" ht="12.75">
      <c r="A54" s="79" t="s">
        <v>189</v>
      </c>
      <c r="B54" s="79" t="s">
        <v>104</v>
      </c>
      <c r="C54" s="80" t="s">
        <v>311</v>
      </c>
      <c r="D54" s="81" t="s">
        <v>312</v>
      </c>
      <c r="E54" s="82" t="s">
        <v>147</v>
      </c>
      <c r="F54" s="68">
        <v>14</v>
      </c>
      <c r="G54" s="68"/>
      <c r="H54" s="68">
        <f t="shared" si="1"/>
        <v>0</v>
      </c>
    </row>
    <row r="55" spans="1:8" ht="12.75">
      <c r="A55" s="79" t="s">
        <v>313</v>
      </c>
      <c r="B55" s="79" t="s">
        <v>104</v>
      </c>
      <c r="C55" s="80" t="s">
        <v>314</v>
      </c>
      <c r="D55" s="81" t="s">
        <v>315</v>
      </c>
      <c r="E55" s="82" t="s">
        <v>147</v>
      </c>
      <c r="F55" s="68">
        <v>28</v>
      </c>
      <c r="G55" s="68"/>
      <c r="H55" s="68">
        <f t="shared" si="1"/>
        <v>0</v>
      </c>
    </row>
    <row r="56" spans="1:8" ht="12.75">
      <c r="A56" s="79" t="s">
        <v>316</v>
      </c>
      <c r="B56" s="79" t="s">
        <v>104</v>
      </c>
      <c r="C56" s="80" t="s">
        <v>317</v>
      </c>
      <c r="D56" s="81" t="s">
        <v>318</v>
      </c>
      <c r="E56" s="82" t="s">
        <v>147</v>
      </c>
      <c r="F56" s="68">
        <v>14</v>
      </c>
      <c r="G56" s="68"/>
      <c r="H56" s="68">
        <f t="shared" si="1"/>
        <v>0</v>
      </c>
    </row>
    <row r="57" spans="1:8" ht="26.25">
      <c r="A57" s="75" t="s">
        <v>319</v>
      </c>
      <c r="B57" s="75" t="s">
        <v>69</v>
      </c>
      <c r="C57" s="76" t="s">
        <v>320</v>
      </c>
      <c r="D57" s="77" t="s">
        <v>321</v>
      </c>
      <c r="E57" s="78" t="s">
        <v>147</v>
      </c>
      <c r="F57" s="67">
        <v>1</v>
      </c>
      <c r="G57" s="67"/>
      <c r="H57" s="67">
        <f t="shared" si="1"/>
        <v>0</v>
      </c>
    </row>
    <row r="58" spans="1:8" ht="26.25">
      <c r="A58" s="79" t="s">
        <v>322</v>
      </c>
      <c r="B58" s="79" t="s">
        <v>104</v>
      </c>
      <c r="C58" s="80" t="s">
        <v>323</v>
      </c>
      <c r="D58" s="81" t="s">
        <v>324</v>
      </c>
      <c r="E58" s="82" t="s">
        <v>147</v>
      </c>
      <c r="F58" s="68">
        <v>1</v>
      </c>
      <c r="G58" s="68"/>
      <c r="H58" s="68">
        <f t="shared" si="1"/>
        <v>0</v>
      </c>
    </row>
    <row r="59" spans="1:8" ht="13.5">
      <c r="A59" s="71"/>
      <c r="B59" s="72" t="s">
        <v>63</v>
      </c>
      <c r="C59" s="74" t="s">
        <v>93</v>
      </c>
      <c r="D59" s="74" t="s">
        <v>160</v>
      </c>
      <c r="E59" s="71"/>
      <c r="F59" s="71"/>
      <c r="G59" s="69"/>
      <c r="H59" s="84">
        <f>BI59</f>
        <v>0</v>
      </c>
    </row>
    <row r="60" spans="1:8" ht="26.25">
      <c r="A60" s="75" t="s">
        <v>325</v>
      </c>
      <c r="B60" s="75" t="s">
        <v>69</v>
      </c>
      <c r="C60" s="76" t="s">
        <v>244</v>
      </c>
      <c r="D60" s="77" t="s">
        <v>245</v>
      </c>
      <c r="E60" s="78" t="s">
        <v>99</v>
      </c>
      <c r="F60" s="67">
        <v>2.8</v>
      </c>
      <c r="G60" s="67"/>
      <c r="H60" s="67">
        <f aca="true" t="shared" si="2" ref="H60:H69">ROUND(G60*F60,2)</f>
        <v>0</v>
      </c>
    </row>
    <row r="61" spans="1:8" ht="12.75">
      <c r="A61" s="75" t="s">
        <v>326</v>
      </c>
      <c r="B61" s="75" t="s">
        <v>69</v>
      </c>
      <c r="C61" s="76" t="s">
        <v>327</v>
      </c>
      <c r="D61" s="77" t="s">
        <v>328</v>
      </c>
      <c r="E61" s="78" t="s">
        <v>175</v>
      </c>
      <c r="F61" s="67">
        <v>150.2</v>
      </c>
      <c r="G61" s="67"/>
      <c r="H61" s="67">
        <f t="shared" si="2"/>
        <v>0</v>
      </c>
    </row>
    <row r="62" spans="1:8" ht="26.25">
      <c r="A62" s="75" t="s">
        <v>329</v>
      </c>
      <c r="B62" s="75" t="s">
        <v>69</v>
      </c>
      <c r="C62" s="76" t="s">
        <v>246</v>
      </c>
      <c r="D62" s="77" t="s">
        <v>247</v>
      </c>
      <c r="E62" s="78" t="s">
        <v>175</v>
      </c>
      <c r="F62" s="67">
        <v>150.2</v>
      </c>
      <c r="G62" s="67"/>
      <c r="H62" s="67">
        <f t="shared" si="2"/>
        <v>0</v>
      </c>
    </row>
    <row r="63" spans="1:8" ht="26.25">
      <c r="A63" s="75" t="s">
        <v>330</v>
      </c>
      <c r="B63" s="75" t="s">
        <v>69</v>
      </c>
      <c r="C63" s="76" t="s">
        <v>248</v>
      </c>
      <c r="D63" s="77" t="s">
        <v>249</v>
      </c>
      <c r="E63" s="78" t="s">
        <v>175</v>
      </c>
      <c r="F63" s="67">
        <v>544.6</v>
      </c>
      <c r="G63" s="67"/>
      <c r="H63" s="67">
        <f t="shared" si="2"/>
        <v>0</v>
      </c>
    </row>
    <row r="64" spans="1:8" ht="12.75">
      <c r="A64" s="75" t="s">
        <v>331</v>
      </c>
      <c r="B64" s="75" t="s">
        <v>69</v>
      </c>
      <c r="C64" s="76" t="s">
        <v>250</v>
      </c>
      <c r="D64" s="77" t="s">
        <v>251</v>
      </c>
      <c r="E64" s="78" t="s">
        <v>99</v>
      </c>
      <c r="F64" s="67">
        <v>224.61</v>
      </c>
      <c r="G64" s="67"/>
      <c r="H64" s="67">
        <f t="shared" si="2"/>
        <v>0</v>
      </c>
    </row>
    <row r="65" spans="1:8" ht="26.25">
      <c r="A65" s="75" t="s">
        <v>332</v>
      </c>
      <c r="B65" s="75" t="s">
        <v>69</v>
      </c>
      <c r="C65" s="76" t="s">
        <v>252</v>
      </c>
      <c r="D65" s="77" t="s">
        <v>253</v>
      </c>
      <c r="E65" s="78" t="s">
        <v>99</v>
      </c>
      <c r="F65" s="67">
        <v>3144.54</v>
      </c>
      <c r="G65" s="67"/>
      <c r="H65" s="67">
        <f t="shared" si="2"/>
        <v>0</v>
      </c>
    </row>
    <row r="66" spans="1:8" ht="26.25">
      <c r="A66" s="75" t="s">
        <v>333</v>
      </c>
      <c r="B66" s="75" t="s">
        <v>69</v>
      </c>
      <c r="C66" s="76" t="s">
        <v>334</v>
      </c>
      <c r="D66" s="77" t="s">
        <v>335</v>
      </c>
      <c r="E66" s="78" t="s">
        <v>99</v>
      </c>
      <c r="F66" s="67">
        <v>224.61</v>
      </c>
      <c r="G66" s="67"/>
      <c r="H66" s="67">
        <f t="shared" si="2"/>
        <v>0</v>
      </c>
    </row>
    <row r="67" spans="1:8" ht="26.25">
      <c r="A67" s="75" t="s">
        <v>336</v>
      </c>
      <c r="B67" s="75" t="s">
        <v>69</v>
      </c>
      <c r="C67" s="76" t="s">
        <v>337</v>
      </c>
      <c r="D67" s="77" t="s">
        <v>338</v>
      </c>
      <c r="E67" s="78" t="s">
        <v>99</v>
      </c>
      <c r="F67" s="67">
        <v>224.61</v>
      </c>
      <c r="G67" s="67"/>
      <c r="H67" s="67">
        <f t="shared" si="2"/>
        <v>0</v>
      </c>
    </row>
    <row r="68" spans="1:8" ht="26.25">
      <c r="A68" s="75" t="s">
        <v>339</v>
      </c>
      <c r="B68" s="75" t="s">
        <v>69</v>
      </c>
      <c r="C68" s="76" t="s">
        <v>254</v>
      </c>
      <c r="D68" s="77" t="s">
        <v>255</v>
      </c>
      <c r="E68" s="78" t="s">
        <v>99</v>
      </c>
      <c r="F68" s="67">
        <v>20.39</v>
      </c>
      <c r="G68" s="67"/>
      <c r="H68" s="67">
        <f t="shared" si="2"/>
        <v>0</v>
      </c>
    </row>
    <row r="69" spans="1:8" ht="26.25">
      <c r="A69" s="75" t="s">
        <v>340</v>
      </c>
      <c r="B69" s="75" t="s">
        <v>69</v>
      </c>
      <c r="C69" s="76" t="s">
        <v>256</v>
      </c>
      <c r="D69" s="77" t="s">
        <v>257</v>
      </c>
      <c r="E69" s="78" t="s">
        <v>99</v>
      </c>
      <c r="F69" s="67">
        <v>204.22</v>
      </c>
      <c r="G69" s="67"/>
      <c r="H69" s="67">
        <f t="shared" si="2"/>
        <v>0</v>
      </c>
    </row>
    <row r="70" spans="1:8" ht="13.5">
      <c r="A70" s="71"/>
      <c r="B70" s="72" t="s">
        <v>63</v>
      </c>
      <c r="C70" s="74" t="s">
        <v>164</v>
      </c>
      <c r="D70" s="74" t="s">
        <v>165</v>
      </c>
      <c r="E70" s="71"/>
      <c r="F70" s="71"/>
      <c r="G70" s="69"/>
      <c r="H70" s="84">
        <f>BI70</f>
        <v>0</v>
      </c>
    </row>
    <row r="71" spans="1:8" ht="26.25">
      <c r="A71" s="75" t="s">
        <v>341</v>
      </c>
      <c r="B71" s="75" t="s">
        <v>69</v>
      </c>
      <c r="C71" s="76" t="s">
        <v>215</v>
      </c>
      <c r="D71" s="77" t="s">
        <v>216</v>
      </c>
      <c r="E71" s="78" t="s">
        <v>99</v>
      </c>
      <c r="F71" s="67">
        <v>43.78</v>
      </c>
      <c r="G71" s="67"/>
      <c r="H71" s="67">
        <f>ROUND(G71*F71,2)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PageLayoutView="0" workbookViewId="0" topLeftCell="A22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7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.75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385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15">
      <c r="A13" s="71"/>
      <c r="B13" s="72" t="s">
        <v>63</v>
      </c>
      <c r="C13" s="73" t="s">
        <v>64</v>
      </c>
      <c r="D13" s="73" t="s">
        <v>65</v>
      </c>
      <c r="E13" s="71"/>
      <c r="F13" s="71"/>
      <c r="G13" s="69"/>
      <c r="H13" s="83">
        <f>BI13</f>
        <v>0</v>
      </c>
    </row>
    <row r="14" spans="1:8" ht="13.5">
      <c r="A14" s="71"/>
      <c r="B14" s="72" t="s">
        <v>63</v>
      </c>
      <c r="C14" s="74" t="s">
        <v>78</v>
      </c>
      <c r="D14" s="74" t="s">
        <v>200</v>
      </c>
      <c r="E14" s="71"/>
      <c r="F14" s="71"/>
      <c r="G14" s="69"/>
      <c r="H14" s="84">
        <f>BI14</f>
        <v>0</v>
      </c>
    </row>
    <row r="15" spans="1:8" ht="26.25">
      <c r="A15" s="75" t="s">
        <v>66</v>
      </c>
      <c r="B15" s="75" t="s">
        <v>69</v>
      </c>
      <c r="C15" s="76" t="s">
        <v>353</v>
      </c>
      <c r="D15" s="77" t="s">
        <v>354</v>
      </c>
      <c r="E15" s="78" t="s">
        <v>72</v>
      </c>
      <c r="F15" s="67">
        <v>1.41</v>
      </c>
      <c r="G15" s="67"/>
      <c r="H15" s="67">
        <f>ROUND(G15*F15,2)</f>
        <v>0</v>
      </c>
    </row>
    <row r="16" spans="1:8" ht="26.25">
      <c r="A16" s="75" t="s">
        <v>68</v>
      </c>
      <c r="B16" s="75" t="s">
        <v>69</v>
      </c>
      <c r="C16" s="76" t="s">
        <v>355</v>
      </c>
      <c r="D16" s="77" t="s">
        <v>356</v>
      </c>
      <c r="E16" s="78" t="s">
        <v>113</v>
      </c>
      <c r="F16" s="67">
        <v>35.6</v>
      </c>
      <c r="G16" s="67"/>
      <c r="H16" s="67">
        <f>ROUND(G16*F16,2)</f>
        <v>0</v>
      </c>
    </row>
    <row r="17" spans="1:8" ht="13.5">
      <c r="A17" s="71"/>
      <c r="B17" s="72" t="s">
        <v>63</v>
      </c>
      <c r="C17" s="74" t="s">
        <v>90</v>
      </c>
      <c r="D17" s="74" t="s">
        <v>143</v>
      </c>
      <c r="E17" s="71"/>
      <c r="F17" s="71"/>
      <c r="G17" s="69"/>
      <c r="H17" s="84">
        <f>BI17</f>
        <v>0</v>
      </c>
    </row>
    <row r="18" spans="1:8" ht="26.25">
      <c r="A18" s="75" t="s">
        <v>75</v>
      </c>
      <c r="B18" s="75" t="s">
        <v>69</v>
      </c>
      <c r="C18" s="76" t="s">
        <v>357</v>
      </c>
      <c r="D18" s="77" t="s">
        <v>358</v>
      </c>
      <c r="E18" s="78" t="s">
        <v>175</v>
      </c>
      <c r="F18" s="67">
        <v>163.1</v>
      </c>
      <c r="G18" s="67"/>
      <c r="H18" s="67">
        <f aca="true" t="shared" si="0" ref="H18:H31">ROUND(G18*F18,2)</f>
        <v>0</v>
      </c>
    </row>
    <row r="19" spans="1:8" ht="12.75">
      <c r="A19" s="79" t="s">
        <v>78</v>
      </c>
      <c r="B19" s="79" t="s">
        <v>104</v>
      </c>
      <c r="C19" s="80" t="s">
        <v>359</v>
      </c>
      <c r="D19" s="81" t="s">
        <v>360</v>
      </c>
      <c r="E19" s="82" t="s">
        <v>175</v>
      </c>
      <c r="F19" s="68">
        <v>163.1</v>
      </c>
      <c r="G19" s="68"/>
      <c r="H19" s="68">
        <f t="shared" si="0"/>
        <v>0</v>
      </c>
    </row>
    <row r="20" spans="1:8" ht="26.25">
      <c r="A20" s="75" t="s">
        <v>81</v>
      </c>
      <c r="B20" s="75" t="s">
        <v>69</v>
      </c>
      <c r="C20" s="76" t="s">
        <v>361</v>
      </c>
      <c r="D20" s="77" t="s">
        <v>362</v>
      </c>
      <c r="E20" s="78" t="s">
        <v>147</v>
      </c>
      <c r="F20" s="67">
        <v>4</v>
      </c>
      <c r="G20" s="67"/>
      <c r="H20" s="67">
        <f t="shared" si="0"/>
        <v>0</v>
      </c>
    </row>
    <row r="21" spans="1:8" ht="26.25">
      <c r="A21" s="79" t="s">
        <v>84</v>
      </c>
      <c r="B21" s="79" t="s">
        <v>104</v>
      </c>
      <c r="C21" s="80" t="s">
        <v>363</v>
      </c>
      <c r="D21" s="81" t="s">
        <v>364</v>
      </c>
      <c r="E21" s="82" t="s">
        <v>147</v>
      </c>
      <c r="F21" s="68">
        <v>3</v>
      </c>
      <c r="G21" s="68"/>
      <c r="H21" s="68">
        <f t="shared" si="0"/>
        <v>0</v>
      </c>
    </row>
    <row r="22" spans="1:8" ht="26.25">
      <c r="A22" s="79" t="s">
        <v>87</v>
      </c>
      <c r="B22" s="79" t="s">
        <v>104</v>
      </c>
      <c r="C22" s="80" t="s">
        <v>365</v>
      </c>
      <c r="D22" s="81" t="s">
        <v>366</v>
      </c>
      <c r="E22" s="82" t="s">
        <v>147</v>
      </c>
      <c r="F22" s="68">
        <v>1</v>
      </c>
      <c r="G22" s="68"/>
      <c r="H22" s="68">
        <f t="shared" si="0"/>
        <v>0</v>
      </c>
    </row>
    <row r="23" spans="1:8" ht="26.25">
      <c r="A23" s="75" t="s">
        <v>90</v>
      </c>
      <c r="B23" s="75" t="s">
        <v>69</v>
      </c>
      <c r="C23" s="76" t="s">
        <v>367</v>
      </c>
      <c r="D23" s="77" t="s">
        <v>368</v>
      </c>
      <c r="E23" s="78" t="s">
        <v>147</v>
      </c>
      <c r="F23" s="67">
        <v>1</v>
      </c>
      <c r="G23" s="67"/>
      <c r="H23" s="67">
        <f t="shared" si="0"/>
        <v>0</v>
      </c>
    </row>
    <row r="24" spans="1:8" ht="26.25">
      <c r="A24" s="79" t="s">
        <v>93</v>
      </c>
      <c r="B24" s="79" t="s">
        <v>104</v>
      </c>
      <c r="C24" s="80" t="s">
        <v>369</v>
      </c>
      <c r="D24" s="81" t="s">
        <v>370</v>
      </c>
      <c r="E24" s="82" t="s">
        <v>147</v>
      </c>
      <c r="F24" s="68">
        <v>1</v>
      </c>
      <c r="G24" s="68"/>
      <c r="H24" s="68">
        <f t="shared" si="0"/>
        <v>0</v>
      </c>
    </row>
    <row r="25" spans="1:8" ht="26.25">
      <c r="A25" s="79" t="s">
        <v>96</v>
      </c>
      <c r="B25" s="79" t="s">
        <v>104</v>
      </c>
      <c r="C25" s="80" t="s">
        <v>371</v>
      </c>
      <c r="D25" s="81" t="s">
        <v>372</v>
      </c>
      <c r="E25" s="82" t="s">
        <v>147</v>
      </c>
      <c r="F25" s="68">
        <v>36</v>
      </c>
      <c r="G25" s="68"/>
      <c r="H25" s="68">
        <f t="shared" si="0"/>
        <v>0</v>
      </c>
    </row>
    <row r="26" spans="1:8" ht="26.25">
      <c r="A26" s="75" t="s">
        <v>100</v>
      </c>
      <c r="B26" s="75" t="s">
        <v>69</v>
      </c>
      <c r="C26" s="76" t="s">
        <v>373</v>
      </c>
      <c r="D26" s="77" t="s">
        <v>374</v>
      </c>
      <c r="E26" s="78" t="s">
        <v>175</v>
      </c>
      <c r="F26" s="67">
        <v>163.1</v>
      </c>
      <c r="G26" s="67"/>
      <c r="H26" s="67">
        <f t="shared" si="0"/>
        <v>0</v>
      </c>
    </row>
    <row r="27" spans="1:8" ht="26.25">
      <c r="A27" s="75" t="s">
        <v>103</v>
      </c>
      <c r="B27" s="75" t="s">
        <v>69</v>
      </c>
      <c r="C27" s="76" t="s">
        <v>375</v>
      </c>
      <c r="D27" s="77" t="s">
        <v>376</v>
      </c>
      <c r="E27" s="78" t="s">
        <v>175</v>
      </c>
      <c r="F27" s="67">
        <v>163.1</v>
      </c>
      <c r="G27" s="67"/>
      <c r="H27" s="67">
        <f t="shared" si="0"/>
        <v>0</v>
      </c>
    </row>
    <row r="28" spans="1:8" ht="12.75">
      <c r="A28" s="75" t="s">
        <v>107</v>
      </c>
      <c r="B28" s="75" t="s">
        <v>69</v>
      </c>
      <c r="C28" s="76" t="s">
        <v>377</v>
      </c>
      <c r="D28" s="77" t="s">
        <v>378</v>
      </c>
      <c r="E28" s="78" t="s">
        <v>147</v>
      </c>
      <c r="F28" s="67">
        <v>1</v>
      </c>
      <c r="G28" s="67"/>
      <c r="H28" s="67">
        <f t="shared" si="0"/>
        <v>0</v>
      </c>
    </row>
    <row r="29" spans="1:8" ht="26.25">
      <c r="A29" s="79" t="s">
        <v>110</v>
      </c>
      <c r="B29" s="79" t="s">
        <v>104</v>
      </c>
      <c r="C29" s="80" t="s">
        <v>379</v>
      </c>
      <c r="D29" s="81" t="s">
        <v>380</v>
      </c>
      <c r="E29" s="82" t="s">
        <v>147</v>
      </c>
      <c r="F29" s="68">
        <v>1</v>
      </c>
      <c r="G29" s="68"/>
      <c r="H29" s="68">
        <f t="shared" si="0"/>
        <v>0</v>
      </c>
    </row>
    <row r="30" spans="1:8" ht="12.75">
      <c r="A30" s="75" t="s">
        <v>114</v>
      </c>
      <c r="B30" s="75" t="s">
        <v>69</v>
      </c>
      <c r="C30" s="76" t="s">
        <v>381</v>
      </c>
      <c r="D30" s="77" t="s">
        <v>382</v>
      </c>
      <c r="E30" s="78" t="s">
        <v>175</v>
      </c>
      <c r="F30" s="67">
        <v>163.1</v>
      </c>
      <c r="G30" s="67"/>
      <c r="H30" s="67">
        <f t="shared" si="0"/>
        <v>0</v>
      </c>
    </row>
    <row r="31" spans="1:8" ht="26.25">
      <c r="A31" s="75" t="s">
        <v>118</v>
      </c>
      <c r="B31" s="75" t="s">
        <v>69</v>
      </c>
      <c r="C31" s="76" t="s">
        <v>383</v>
      </c>
      <c r="D31" s="77" t="s">
        <v>384</v>
      </c>
      <c r="E31" s="78" t="s">
        <v>175</v>
      </c>
      <c r="F31" s="67">
        <v>163.1</v>
      </c>
      <c r="G31" s="67"/>
      <c r="H31" s="67">
        <f t="shared" si="0"/>
        <v>0</v>
      </c>
    </row>
    <row r="32" spans="1:8" ht="13.5">
      <c r="A32" s="71"/>
      <c r="B32" s="72" t="s">
        <v>63</v>
      </c>
      <c r="C32" s="74" t="s">
        <v>164</v>
      </c>
      <c r="D32" s="74" t="s">
        <v>165</v>
      </c>
      <c r="E32" s="71"/>
      <c r="F32" s="71"/>
      <c r="G32" s="69"/>
      <c r="H32" s="84">
        <f>BI32</f>
        <v>0</v>
      </c>
    </row>
    <row r="33" spans="1:8" ht="26.25">
      <c r="A33" s="75" t="s">
        <v>121</v>
      </c>
      <c r="B33" s="75" t="s">
        <v>69</v>
      </c>
      <c r="C33" s="76" t="s">
        <v>215</v>
      </c>
      <c r="D33" s="77" t="s">
        <v>216</v>
      </c>
      <c r="E33" s="78" t="s">
        <v>99</v>
      </c>
      <c r="F33" s="67">
        <v>4.13</v>
      </c>
      <c r="G33" s="67"/>
      <c r="H33" s="67">
        <f>ROUND(G33*F33,2)</f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PageLayoutView="0" workbookViewId="0" topLeftCell="A13">
      <selection activeCell="F3" sqref="F3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8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 t="s">
        <v>342</v>
      </c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" customHeight="1">
      <c r="A2" s="9" t="s">
        <v>16</v>
      </c>
      <c r="B2" s="1"/>
      <c r="C2" s="1" t="s">
        <v>344</v>
      </c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 t="s">
        <v>343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 t="s">
        <v>386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85" t="s">
        <v>387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.75">
      <c r="A8" s="9"/>
      <c r="B8" s="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23</v>
      </c>
      <c r="B9" s="2"/>
      <c r="C9" s="3"/>
      <c r="D9" s="4" t="str">
        <f>CONCATENATE(AA2," ",AB2," ",AC2," ",AD2)</f>
        <v>Prehľad rozpočtových nákladov v EUR  </v>
      </c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0.5" thickTop="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0" t="s">
        <v>39</v>
      </c>
      <c r="H10" s="30" t="s">
        <v>13</v>
      </c>
      <c r="I10" s="30" t="s">
        <v>24</v>
      </c>
      <c r="J10" s="30" t="s">
        <v>25</v>
      </c>
      <c r="K10" s="31" t="s">
        <v>26</v>
      </c>
      <c r="L10" s="32"/>
      <c r="M10" s="33" t="s">
        <v>27</v>
      </c>
      <c r="N10" s="32"/>
      <c r="O10" s="30" t="s">
        <v>0</v>
      </c>
      <c r="P10" s="28" t="s">
        <v>40</v>
      </c>
      <c r="Q10" s="10" t="s">
        <v>37</v>
      </c>
      <c r="R10" s="10" t="s">
        <v>37</v>
      </c>
      <c r="S10" s="11" t="s">
        <v>37</v>
      </c>
      <c r="T10" s="14" t="s">
        <v>41</v>
      </c>
      <c r="U10" s="14" t="s">
        <v>42</v>
      </c>
      <c r="V10" s="14" t="s">
        <v>43</v>
      </c>
      <c r="W10" s="15" t="s">
        <v>29</v>
      </c>
      <c r="X10" s="15" t="s">
        <v>44</v>
      </c>
      <c r="Y10" s="15" t="s">
        <v>45</v>
      </c>
      <c r="Z10" s="37" t="s">
        <v>46</v>
      </c>
      <c r="AA10" s="37" t="s">
        <v>47</v>
      </c>
      <c r="AB10" s="1"/>
      <c r="AC10" s="1"/>
      <c r="AD10" s="1"/>
      <c r="AE10" s="1"/>
      <c r="AF10" s="1"/>
      <c r="AG10" s="1"/>
      <c r="AH10" s="1"/>
    </row>
    <row r="11" spans="1:34" ht="10.5" thickBot="1">
      <c r="A11" s="34" t="s">
        <v>48</v>
      </c>
      <c r="B11" s="34" t="s">
        <v>49</v>
      </c>
      <c r="C11" s="35"/>
      <c r="D11" s="34" t="s">
        <v>50</v>
      </c>
      <c r="E11" s="34" t="s">
        <v>51</v>
      </c>
      <c r="F11" s="34" t="s">
        <v>52</v>
      </c>
      <c r="G11" s="34" t="s">
        <v>53</v>
      </c>
      <c r="H11" s="34" t="s">
        <v>54</v>
      </c>
      <c r="I11" s="34" t="s">
        <v>28</v>
      </c>
      <c r="J11" s="34"/>
      <c r="K11" s="34" t="s">
        <v>39</v>
      </c>
      <c r="L11" s="34" t="s">
        <v>25</v>
      </c>
      <c r="M11" s="36" t="s">
        <v>39</v>
      </c>
      <c r="N11" s="34" t="s">
        <v>25</v>
      </c>
      <c r="O11" s="34" t="s">
        <v>55</v>
      </c>
      <c r="P11" s="29"/>
      <c r="Q11" s="12" t="s">
        <v>56</v>
      </c>
      <c r="R11" s="12" t="s">
        <v>57</v>
      </c>
      <c r="S11" s="13" t="s">
        <v>58</v>
      </c>
      <c r="T11" s="14" t="s">
        <v>59</v>
      </c>
      <c r="U11" s="14" t="s">
        <v>60</v>
      </c>
      <c r="V11" s="14" t="s">
        <v>61</v>
      </c>
      <c r="W11" s="15"/>
      <c r="X11" s="1"/>
      <c r="Y11" s="1"/>
      <c r="Z11" s="37" t="s">
        <v>62</v>
      </c>
      <c r="AA11" s="37" t="s">
        <v>48</v>
      </c>
      <c r="AB11" s="1"/>
      <c r="AC11" s="1"/>
      <c r="AD11" s="1"/>
      <c r="AE11" s="1"/>
      <c r="AF11" s="1"/>
      <c r="AG11" s="1"/>
      <c r="AH11" s="1"/>
    </row>
    <row r="12" ht="10.5" thickTop="1"/>
    <row r="13" spans="1:8" ht="26.25">
      <c r="A13" s="79" t="s">
        <v>66</v>
      </c>
      <c r="B13" s="79" t="s">
        <v>104</v>
      </c>
      <c r="C13" s="80" t="s">
        <v>391</v>
      </c>
      <c r="D13" s="81" t="s">
        <v>392</v>
      </c>
      <c r="E13" s="82" t="s">
        <v>147</v>
      </c>
      <c r="F13" s="68">
        <v>4</v>
      </c>
      <c r="G13" s="68"/>
      <c r="H13" s="68">
        <f aca="true" t="shared" si="0" ref="H13:H26">ROUND(G13*F13,2)</f>
        <v>0</v>
      </c>
    </row>
    <row r="14" spans="1:8" ht="39">
      <c r="A14" s="79" t="s">
        <v>68</v>
      </c>
      <c r="B14" s="79" t="s">
        <v>104</v>
      </c>
      <c r="C14" s="80" t="s">
        <v>393</v>
      </c>
      <c r="D14" s="81" t="s">
        <v>394</v>
      </c>
      <c r="E14" s="82" t="s">
        <v>147</v>
      </c>
      <c r="F14" s="68">
        <v>2</v>
      </c>
      <c r="G14" s="68"/>
      <c r="H14" s="68">
        <f t="shared" si="0"/>
        <v>0</v>
      </c>
    </row>
    <row r="15" spans="1:8" ht="12.75">
      <c r="A15" s="79" t="s">
        <v>75</v>
      </c>
      <c r="B15" s="79" t="s">
        <v>104</v>
      </c>
      <c r="C15" s="80" t="s">
        <v>395</v>
      </c>
      <c r="D15" s="81" t="s">
        <v>396</v>
      </c>
      <c r="E15" s="82" t="s">
        <v>147</v>
      </c>
      <c r="F15" s="68">
        <v>2</v>
      </c>
      <c r="G15" s="68"/>
      <c r="H15" s="68">
        <f t="shared" si="0"/>
        <v>0</v>
      </c>
    </row>
    <row r="16" spans="1:8" ht="26.25">
      <c r="A16" s="79" t="s">
        <v>78</v>
      </c>
      <c r="B16" s="79" t="s">
        <v>104</v>
      </c>
      <c r="C16" s="80" t="s">
        <v>397</v>
      </c>
      <c r="D16" s="81" t="s">
        <v>398</v>
      </c>
      <c r="E16" s="82" t="s">
        <v>399</v>
      </c>
      <c r="F16" s="68">
        <v>1</v>
      </c>
      <c r="G16" s="68"/>
      <c r="H16" s="68">
        <f t="shared" si="0"/>
        <v>0</v>
      </c>
    </row>
    <row r="17" spans="1:8" ht="12.75">
      <c r="A17" s="79" t="s">
        <v>81</v>
      </c>
      <c r="B17" s="79" t="s">
        <v>104</v>
      </c>
      <c r="C17" s="80" t="s">
        <v>400</v>
      </c>
      <c r="D17" s="81" t="s">
        <v>401</v>
      </c>
      <c r="E17" s="82" t="s">
        <v>399</v>
      </c>
      <c r="F17" s="68">
        <v>1</v>
      </c>
      <c r="G17" s="68"/>
      <c r="H17" s="68">
        <f t="shared" si="0"/>
        <v>0</v>
      </c>
    </row>
    <row r="18" spans="1:8" ht="12.75">
      <c r="A18" s="79" t="s">
        <v>84</v>
      </c>
      <c r="B18" s="79" t="s">
        <v>104</v>
      </c>
      <c r="C18" s="80" t="s">
        <v>402</v>
      </c>
      <c r="D18" s="81" t="s">
        <v>403</v>
      </c>
      <c r="E18" s="82" t="s">
        <v>147</v>
      </c>
      <c r="F18" s="68">
        <v>3</v>
      </c>
      <c r="G18" s="68"/>
      <c r="H18" s="68">
        <f t="shared" si="0"/>
        <v>0</v>
      </c>
    </row>
    <row r="19" spans="1:8" ht="12.75">
      <c r="A19" s="79" t="s">
        <v>87</v>
      </c>
      <c r="B19" s="79" t="s">
        <v>104</v>
      </c>
      <c r="C19" s="80" t="s">
        <v>404</v>
      </c>
      <c r="D19" s="81" t="s">
        <v>405</v>
      </c>
      <c r="E19" s="82" t="s">
        <v>147</v>
      </c>
      <c r="F19" s="68">
        <v>6</v>
      </c>
      <c r="G19" s="68"/>
      <c r="H19" s="68">
        <f t="shared" si="0"/>
        <v>0</v>
      </c>
    </row>
    <row r="20" spans="1:8" ht="12.75">
      <c r="A20" s="79" t="s">
        <v>90</v>
      </c>
      <c r="B20" s="79" t="s">
        <v>104</v>
      </c>
      <c r="C20" s="80" t="s">
        <v>406</v>
      </c>
      <c r="D20" s="81" t="s">
        <v>407</v>
      </c>
      <c r="E20" s="82" t="s">
        <v>147</v>
      </c>
      <c r="F20" s="68">
        <v>8</v>
      </c>
      <c r="G20" s="68"/>
      <c r="H20" s="68">
        <f t="shared" si="0"/>
        <v>0</v>
      </c>
    </row>
    <row r="21" spans="1:8" ht="12.75">
      <c r="A21" s="79" t="s">
        <v>93</v>
      </c>
      <c r="B21" s="79" t="s">
        <v>104</v>
      </c>
      <c r="C21" s="80" t="s">
        <v>408</v>
      </c>
      <c r="D21" s="81" t="s">
        <v>409</v>
      </c>
      <c r="E21" s="82" t="s">
        <v>147</v>
      </c>
      <c r="F21" s="68">
        <v>4</v>
      </c>
      <c r="G21" s="68"/>
      <c r="H21" s="68">
        <f t="shared" si="0"/>
        <v>0</v>
      </c>
    </row>
    <row r="22" spans="1:8" ht="26.25">
      <c r="A22" s="79" t="s">
        <v>96</v>
      </c>
      <c r="B22" s="79" t="s">
        <v>104</v>
      </c>
      <c r="C22" s="80" t="s">
        <v>410</v>
      </c>
      <c r="D22" s="81" t="s">
        <v>411</v>
      </c>
      <c r="E22" s="82" t="s">
        <v>147</v>
      </c>
      <c r="F22" s="68">
        <v>1</v>
      </c>
      <c r="G22" s="68"/>
      <c r="H22" s="68">
        <f t="shared" si="0"/>
        <v>0</v>
      </c>
    </row>
    <row r="23" spans="1:8" ht="26.25">
      <c r="A23" s="79" t="s">
        <v>100</v>
      </c>
      <c r="B23" s="79" t="s">
        <v>104</v>
      </c>
      <c r="C23" s="80" t="s">
        <v>412</v>
      </c>
      <c r="D23" s="81" t="s">
        <v>413</v>
      </c>
      <c r="E23" s="82" t="s">
        <v>147</v>
      </c>
      <c r="F23" s="68">
        <v>1</v>
      </c>
      <c r="G23" s="68"/>
      <c r="H23" s="68">
        <f t="shared" si="0"/>
        <v>0</v>
      </c>
    </row>
    <row r="24" spans="1:8" ht="12.75">
      <c r="A24" s="79" t="s">
        <v>103</v>
      </c>
      <c r="B24" s="79" t="s">
        <v>104</v>
      </c>
      <c r="C24" s="80" t="s">
        <v>414</v>
      </c>
      <c r="D24" s="81" t="s">
        <v>415</v>
      </c>
      <c r="E24" s="82" t="s">
        <v>147</v>
      </c>
      <c r="F24" s="68">
        <v>1</v>
      </c>
      <c r="G24" s="68"/>
      <c r="H24" s="68">
        <f t="shared" si="0"/>
        <v>0</v>
      </c>
    </row>
    <row r="25" spans="1:8" ht="12.75">
      <c r="A25" s="79" t="s">
        <v>107</v>
      </c>
      <c r="B25" s="79" t="s">
        <v>104</v>
      </c>
      <c r="C25" s="80" t="s">
        <v>416</v>
      </c>
      <c r="D25" s="81" t="s">
        <v>417</v>
      </c>
      <c r="E25" s="82" t="s">
        <v>147</v>
      </c>
      <c r="F25" s="68">
        <v>1</v>
      </c>
      <c r="G25" s="68"/>
      <c r="H25" s="68">
        <f t="shared" si="0"/>
        <v>0</v>
      </c>
    </row>
    <row r="26" spans="1:8" ht="12.75">
      <c r="A26" s="75" t="s">
        <v>110</v>
      </c>
      <c r="B26" s="75" t="s">
        <v>69</v>
      </c>
      <c r="C26" s="76" t="s">
        <v>418</v>
      </c>
      <c r="D26" s="77" t="s">
        <v>419</v>
      </c>
      <c r="E26" s="78" t="s">
        <v>399</v>
      </c>
      <c r="F26" s="67">
        <v>1</v>
      </c>
      <c r="G26" s="67"/>
      <c r="H26" s="67">
        <f t="shared" si="0"/>
        <v>0</v>
      </c>
    </row>
  </sheetData>
  <sheetProtection/>
  <mergeCells count="1">
    <mergeCell ref="C7:X7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Peťo</cp:lastModifiedBy>
  <cp:lastPrinted>2016-04-18T11:45:03Z</cp:lastPrinted>
  <dcterms:created xsi:type="dcterms:W3CDTF">1999-04-06T07:39:42Z</dcterms:created>
  <dcterms:modified xsi:type="dcterms:W3CDTF">2022-03-14T10:16:37Z</dcterms:modified>
  <cp:category/>
  <cp:version/>
  <cp:contentType/>
  <cp:contentStatus/>
</cp:coreProperties>
</file>