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95243F95-28A8-4E10-B79A-0B2C297E7D9D}" xr6:coauthVersionLast="38" xr6:coauthVersionMax="38" xr10:uidLastSave="{00000000-0000-0000-0000-000000000000}"/>
  <bookViews>
    <workbookView xWindow="0" yWindow="0" windowWidth="23040" windowHeight="8820" activeTab="1" xr2:uid="{00000000-000D-0000-FFFF-FFFF00000000}"/>
  </bookViews>
  <sheets>
    <sheet name="SO 320-16 ARCH+ST" sheetId="2" r:id="rId1"/>
    <sheet name="SO 320-16 7.EL+BL" sheetId="3" r:id="rId2"/>
    <sheet name="Hárok1" sheetId="1" r:id="rId3"/>
  </sheets>
  <definedNames>
    <definedName name="_xlnm.Print_Titles" localSheetId="1">'SO 320-16 7.EL+BL'!$1:$4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3" l="1"/>
  <c r="F75" i="3"/>
  <c r="F68" i="3"/>
  <c r="F58" i="3"/>
  <c r="F38" i="3"/>
  <c r="F32" i="3"/>
  <c r="F24" i="3"/>
  <c r="F12" i="3"/>
  <c r="A8" i="3"/>
  <c r="A14" i="3" l="1"/>
  <c r="A18" i="3" s="1"/>
  <c r="H297" i="2"/>
  <c r="H296" i="2" s="1"/>
  <c r="A26" i="3" l="1"/>
  <c r="A34" i="3" s="1"/>
  <c r="F288" i="2"/>
  <c r="H283" i="2" s="1"/>
  <c r="H157" i="2"/>
  <c r="F170" i="2"/>
  <c r="H173" i="2"/>
  <c r="H172" i="2" s="1"/>
  <c r="A40" i="3" l="1"/>
  <c r="F154" i="2"/>
  <c r="F147" i="2"/>
  <c r="F140" i="2"/>
  <c r="F129" i="2"/>
  <c r="H116" i="2"/>
  <c r="F113" i="2"/>
  <c r="F97" i="2"/>
  <c r="A44" i="3" l="1"/>
  <c r="A48" i="3" s="1"/>
  <c r="H317" i="2"/>
  <c r="F308" i="2"/>
  <c r="H304" i="2" s="1"/>
  <c r="F294" i="2"/>
  <c r="H290" i="2" s="1"/>
  <c r="F277" i="2"/>
  <c r="F193" i="2"/>
  <c r="A52" i="3" l="1"/>
  <c r="A60" i="3"/>
  <c r="F183" i="2"/>
  <c r="H163" i="2"/>
  <c r="H150" i="2"/>
  <c r="H143" i="2"/>
  <c r="A70" i="3" l="1"/>
  <c r="A77" i="3" s="1"/>
  <c r="A80" i="3" s="1"/>
  <c r="A84" i="3" s="1"/>
  <c r="A90" i="3" s="1"/>
  <c r="A93" i="3" s="1"/>
  <c r="F61" i="2"/>
  <c r="F52" i="2"/>
  <c r="H345" i="2" l="1"/>
  <c r="H311" i="2"/>
  <c r="H270" i="2" l="1"/>
  <c r="H132" i="2" l="1"/>
  <c r="H121" i="2"/>
  <c r="H100" i="2"/>
  <c r="H84" i="2"/>
  <c r="H217" i="2"/>
  <c r="H76" i="2" l="1"/>
  <c r="H75" i="2" s="1"/>
  <c r="H55" i="2"/>
  <c r="H46" i="2"/>
  <c r="H222" i="2" l="1"/>
  <c r="H335" i="2"/>
  <c r="H334" i="2" s="1"/>
  <c r="H328" i="2"/>
  <c r="H327" i="2" s="1"/>
  <c r="H324" i="2"/>
  <c r="H320" i="2"/>
  <c r="H316" i="2"/>
  <c r="H301" i="2"/>
  <c r="H300" i="2" s="1"/>
  <c r="H279" i="2"/>
  <c r="H242" i="2"/>
  <c r="H241" i="2" s="1"/>
  <c r="H266" i="2"/>
  <c r="H265" i="2" s="1"/>
  <c r="H257" i="2"/>
  <c r="H262" i="2"/>
  <c r="H261" i="2" s="1"/>
  <c r="H254" i="2"/>
  <c r="H253" i="2" s="1"/>
  <c r="H250" i="2"/>
  <c r="H249" i="2" s="1"/>
  <c r="H246" i="2"/>
  <c r="H245" i="2" s="1"/>
  <c r="H237" i="2"/>
  <c r="H233" i="2"/>
  <c r="H229" i="2"/>
  <c r="H226" i="2"/>
  <c r="H204" i="2"/>
  <c r="H207" i="2"/>
  <c r="H219" i="2"/>
  <c r="H212" i="2"/>
  <c r="H211" i="2" s="1"/>
  <c r="H200" i="2"/>
  <c r="H196" i="2"/>
  <c r="H190" i="2"/>
  <c r="H187" i="2"/>
  <c r="H186" i="2" s="1"/>
  <c r="H181" i="2"/>
  <c r="H178" i="2"/>
  <c r="H177" i="2" s="1"/>
  <c r="H162" i="2"/>
  <c r="H149" i="2"/>
  <c r="H142" i="2"/>
  <c r="H131" i="2"/>
  <c r="H120" i="2"/>
  <c r="H99" i="2"/>
  <c r="H115" i="2"/>
  <c r="H83" i="2"/>
  <c r="H80" i="2"/>
  <c r="H79" i="2" s="1"/>
  <c r="H72" i="2"/>
  <c r="H71" i="2" s="1"/>
  <c r="H68" i="2"/>
  <c r="H67" i="2" s="1"/>
  <c r="H64" i="2"/>
  <c r="H63" i="2" s="1"/>
  <c r="H54" i="2"/>
  <c r="H45" i="2"/>
  <c r="H215" i="2" l="1"/>
  <c r="H225" i="2"/>
  <c r="H232" i="2"/>
  <c r="H203" i="2"/>
  <c r="H35" i="2" l="1"/>
  <c r="H34" i="2" s="1"/>
  <c r="F32" i="2"/>
  <c r="H31" i="2" s="1"/>
  <c r="H30" i="2" s="1"/>
  <c r="H26" i="2"/>
  <c r="H25" i="2" s="1"/>
  <c r="H7" i="2"/>
  <c r="H22" i="2"/>
  <c r="H21" i="2" s="1"/>
  <c r="H14" i="2"/>
  <c r="H13" i="2" s="1"/>
  <c r="A13" i="2"/>
  <c r="A17" i="2" s="1"/>
  <c r="A41" i="2" s="1"/>
  <c r="H18" i="2"/>
  <c r="H17" i="2" s="1"/>
  <c r="H42" i="2"/>
  <c r="H41" i="2" s="1"/>
  <c r="H339" i="2"/>
  <c r="H338" i="2" s="1"/>
  <c r="A4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<sst xmlns="http://schemas.openxmlformats.org/spreadsheetml/2006/main" count="617" uniqueCount="459">
  <si>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</si>
  <si>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</si>
  <si>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</si>
  <si>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</si>
  <si>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</si>
  <si>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</si>
  <si>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</si>
  <si>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</si>
  <si>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</si>
  <si>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</si>
  <si>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</si>
  <si>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</si>
  <si>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</si>
  <si>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</si>
  <si>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</si>
  <si>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</si>
  <si>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</si>
  <si>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</si>
  <si>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</si>
  <si>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</si>
  <si>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</si>
  <si>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</si>
  <si>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</si>
  <si>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</si>
  <si>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>01040100</t>
  </si>
  <si>
    <t>Konštrukcie z hornín - skládky</t>
  </si>
  <si>
    <t>0104010007</t>
  </si>
  <si>
    <t>Konštrukcie z hornín - skládky  tr.horniny 1-4</t>
  </si>
  <si>
    <t>45.00.00</t>
  </si>
  <si>
    <t>Všeobecné položky v procese obstarávania stavieb</t>
  </si>
  <si>
    <t>00010403</t>
  </si>
  <si>
    <t>Zmluvné požiadavky poplatky za skládky zeminy</t>
  </si>
  <si>
    <t>"násypy z nakupovaného materiálu štrkodrva - pod zákl. dosku"</t>
  </si>
  <si>
    <t>"odvoz výkopku na skládku"pol.č.4</t>
  </si>
  <si>
    <t>01060204</t>
  </si>
  <si>
    <t>Premiestnenie  vodorovné nad 3 000 m</t>
  </si>
  <si>
    <t>0106020401</t>
  </si>
  <si>
    <t>Premiestnenie  výkopku resp. rúbaniny, vodorovné nad 3 000 m, tr. horniny 1-4</t>
  </si>
  <si>
    <t>"odvoz výkopku na skládku do 5 km"pol.č.4*2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</si>
  <si>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</si>
  <si>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</si>
  <si>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</si>
  <si>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</si>
  <si>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</si>
  <si>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</si>
  <si>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</si>
  <si>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</si>
  <si>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</si>
  <si>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</si>
  <si>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11010102</t>
  </si>
  <si>
    <t>Základy, pásy z betónu železového</t>
  </si>
  <si>
    <t>11010112</t>
  </si>
  <si>
    <t>Základy, pásy, debnenie z dielcov</t>
  </si>
  <si>
    <t>m2</t>
  </si>
  <si>
    <t>1101011202</t>
  </si>
  <si>
    <t>Základy, pásy, debnenie z dielcov oceľových</t>
  </si>
  <si>
    <t>11010121</t>
  </si>
  <si>
    <t>Základy, pásy, výstuž z betonárskej ocele</t>
  </si>
  <si>
    <t>t</t>
  </si>
  <si>
    <t>1101012106</t>
  </si>
  <si>
    <t>Základy, pásy, výstuž z betonárskej ocele 10505</t>
  </si>
  <si>
    <t>11010201</t>
  </si>
  <si>
    <t>Základy, pätky z betónu prostého</t>
  </si>
  <si>
    <t>1101020103</t>
  </si>
  <si>
    <t>Základy, pätky z betónu prostého, tr. C 12/15 (B 15)</t>
  </si>
  <si>
    <t>11010202</t>
  </si>
  <si>
    <t>Základy, pätky z betónu železového</t>
  </si>
  <si>
    <t>11010301</t>
  </si>
  <si>
    <t>Základy, dosky z betónu prostého</t>
  </si>
  <si>
    <t>1101030103</t>
  </si>
  <si>
    <t>Základy, dosky z betónu prostého, tr. C 12/15 (B 15)</t>
  </si>
  <si>
    <t>11030102</t>
  </si>
  <si>
    <t>Stĺpy, piliere, vzpery a rámové stojky (pozemné stavby) hranaté z betónu železového</t>
  </si>
  <si>
    <t>Medzisúčet</t>
  </si>
  <si>
    <t>11030112</t>
  </si>
  <si>
    <t>Stĺpy, piliere, vzpery a rámové stojky (pozemné stavby) hranaté, debnenie z dielcov</t>
  </si>
  <si>
    <t>1103011202</t>
  </si>
  <si>
    <t>Stĺpy, piliere, vzpery a rámové stojky (pozemné stavby) hranaté, debnenie z dielcov oceľových</t>
  </si>
  <si>
    <t>11030121</t>
  </si>
  <si>
    <t>Stĺpy, piliere, vzpery a rámové stojky (pozemné stavby) hranaté, výstuž z betonárskej ocele</t>
  </si>
  <si>
    <t>1103012106</t>
  </si>
  <si>
    <t>Stĺpy, piliere, vzpery a rámové stojky (pozemné stavby) hranaté, výstuž z betonárskej ocele 10505</t>
  </si>
  <si>
    <t>11070202</t>
  </si>
  <si>
    <t>Stropné a strešné konštrukcie budov (pozemných stavieb), vence z betónu železového</t>
  </si>
  <si>
    <t>11070211</t>
  </si>
  <si>
    <t>Stropné a strešné konštrukcie budov (pozemných stavieb) vence debnenie tradičné</t>
  </si>
  <si>
    <t>1107021101</t>
  </si>
  <si>
    <t>Stropné a strešné konštrukcie budov (pozemných stavieb) vence debnenie tradičné drevené</t>
  </si>
  <si>
    <t>11070302</t>
  </si>
  <si>
    <t>Stropné a strešné konštrukcie budov (pozemných stavieb), nosníky z betónu železového</t>
  </si>
  <si>
    <t>11070311</t>
  </si>
  <si>
    <t>Stropné a strešné konštrukcie budov (pozemných stavieb), nosníky, debnenie tradičné</t>
  </si>
  <si>
    <t>1107031101</t>
  </si>
  <si>
    <t>Stropné a strešné konštrukcie budov (pozemných stavieb), nosníky, debnenie tradičné drevené</t>
  </si>
  <si>
    <t>11070321</t>
  </si>
  <si>
    <t>Stropné a strešné konštrukcie budov (pozemných stavieb), nosníky, výstuž z betonárskej ocele</t>
  </si>
  <si>
    <t>vr. podpornej konštrukcie</t>
  </si>
  <si>
    <t>12020101</t>
  </si>
  <si>
    <t>Múry nosné, z tehál a tvaroviek pálených</t>
  </si>
  <si>
    <t>1202010103</t>
  </si>
  <si>
    <t>Múry nosné, z tehál a tvaroviek - z pálených tvaroviek</t>
  </si>
  <si>
    <t>"typ keramických tvaroviek podľa PD</t>
  </si>
  <si>
    <t>ks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</si>
  <si>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</si>
  <si>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</si>
  <si>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</si>
  <si>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</si>
  <si>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13030309</t>
  </si>
  <si>
    <t>Vnútorné povrchy stien, omietka hladká zo suchej omietkovej zmesi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</si>
  <si>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</si>
  <si>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</si>
  <si>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</si>
  <si>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</si>
  <si>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13090209</t>
  </si>
  <si>
    <t>Vonkajšie povrchy stien, omietka hrubá zatrená zo suchej omietkovej zmesi</t>
  </si>
  <si>
    <t>vr. všetkých rohových profilov</t>
  </si>
  <si>
    <t xml:space="preserve">"vr.všetkých rohových profilov" </t>
  </si>
  <si>
    <t>13090910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</si>
  <si>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</si>
  <si>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</si>
  <si>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</si>
  <si>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</si>
  <si>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14010101</t>
  </si>
  <si>
    <t>Mazanina krycia s povrchovou úpravou, z betónu prostého</t>
  </si>
  <si>
    <t>1401010106</t>
  </si>
  <si>
    <t>Mazanina krycia s povrchovou úpravou, z betónu prostého tr. C 25/30 (B 30)</t>
  </si>
  <si>
    <t>14010111</t>
  </si>
  <si>
    <t>Mazanina krycia s povrchovou úpravou, debnenie tradičné</t>
  </si>
  <si>
    <t>1401011101</t>
  </si>
  <si>
    <t>Mazanina krycia s povrchovou úpravou, debnenie tradičné drevené</t>
  </si>
  <si>
    <t>14010121</t>
  </si>
  <si>
    <t>Mazanina krycia s povrchovou úpravou, výstuž</t>
  </si>
  <si>
    <t>1401012107</t>
  </si>
  <si>
    <t>Mazanina krycia s povrchovou úpravou, výstuž zo zváraných sietí</t>
  </si>
  <si>
    <t>14030256</t>
  </si>
  <si>
    <t>Násyp pod základ. Konštrukciez  kameniva drveného</t>
  </si>
  <si>
    <t>1401010104</t>
  </si>
  <si>
    <t>Mazanina krycia s povrchovou úpravou, z betónu prostého tr. C 15/20 (B 20)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</si>
  <si>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</si>
  <si>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</si>
  <si>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</si>
  <si>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</si>
  <si>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</si>
  <si>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</si>
  <si>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</si>
  <si>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</si>
  <si>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</si>
  <si>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</si>
  <si>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</si>
  <si>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</si>
  <si>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</si>
  <si>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61030108</t>
  </si>
  <si>
    <t>Tepelná izolácia bežných stavebných konštrukcií doskami</t>
  </si>
  <si>
    <t>6103010805</t>
  </si>
  <si>
    <t>Tepelná izolácia bežných stavebných konštrukcií doskami - doplnkov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</si>
  <si>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</si>
  <si>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</si>
  <si>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</si>
  <si>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</si>
  <si>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</si>
  <si>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</si>
  <si>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</si>
  <si>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</si>
  <si>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</si>
  <si>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</si>
  <si>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</si>
  <si>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</si>
  <si>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62050315</t>
  </si>
  <si>
    <t>Úpravy povrchov, obklad stien, dosky tvrdé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</si>
  <si>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</si>
  <si>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</si>
  <si>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</si>
  <si>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</si>
  <si>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</si>
  <si>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61020202</t>
  </si>
  <si>
    <t>Hydroizolácia striech šikmých do 30 stup. pásmi</t>
  </si>
  <si>
    <t>6102020201</t>
  </si>
  <si>
    <t>Hydroizolácia striech šikmých do 30 stup. pásmi na sucho</t>
  </si>
  <si>
    <t>m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</si>
  <si>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</si>
  <si>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</si>
  <si>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</si>
  <si>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</si>
  <si>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</si>
  <si>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64020505</t>
  </si>
  <si>
    <t>Oplechovanie muriva, plech titánzinkový</t>
  </si>
  <si>
    <t>67080002</t>
  </si>
  <si>
    <t>Obvodový plášť  z hliníkových profilov</t>
  </si>
  <si>
    <t>6708000202</t>
  </si>
  <si>
    <t>Obvodový plášť  z hliníkových profilov, na oceľovú konštrukciu</t>
  </si>
  <si>
    <t>67120900</t>
  </si>
  <si>
    <t>Doplnky, atypické konštrukcie</t>
  </si>
  <si>
    <t>kg</t>
  </si>
  <si>
    <t>67120400</t>
  </si>
  <si>
    <t>Doplnky, konzoly</t>
  </si>
  <si>
    <t>"vr. povrch. úpravy a chem. kotvenia"</t>
  </si>
  <si>
    <t>71010301</t>
  </si>
  <si>
    <t>Dlažby -  soklíky pórovinové, opakné</t>
  </si>
  <si>
    <t>7101010302</t>
  </si>
  <si>
    <t>Dlažby -  soklíky pórovinové, opakné do tmelu</t>
  </si>
  <si>
    <t>73020603</t>
  </si>
  <si>
    <t>Syntetické, nátery epoxidové, podláh</t>
  </si>
  <si>
    <t>7302060301</t>
  </si>
  <si>
    <t>Syntetické, nátery epoxidové, podláh betónových</t>
  </si>
  <si>
    <t>vr. povrch. Úpravy</t>
  </si>
  <si>
    <t>84020121</t>
  </si>
  <si>
    <t xml:space="preserve"> </t>
  </si>
  <si>
    <t>Maľby, úprava podkladu mliekom vápenným</t>
  </si>
  <si>
    <t>84020226</t>
  </si>
  <si>
    <t>Maľby stien, zmesi tekuté</t>
  </si>
  <si>
    <t>8402022602</t>
  </si>
  <si>
    <t>Maľby stien, zmesi tekuté, dvojnásobné</t>
  </si>
  <si>
    <t>45.26.21</t>
  </si>
  <si>
    <t>Lešenárske práce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</si>
  <si>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</si>
  <si>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</si>
  <si>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</si>
  <si>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</si>
  <si>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</si>
  <si>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</si>
  <si>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</si>
  <si>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</si>
  <si>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</si>
  <si>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</si>
  <si>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</si>
  <si>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</si>
  <si>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</si>
  <si>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</si>
  <si>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</si>
  <si>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</si>
  <si>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1101010207</t>
  </si>
  <si>
    <t>Základy, pásy z betónu železového, tr. C 30/37 (B 35)</t>
  </si>
  <si>
    <t>1101020207</t>
  </si>
  <si>
    <t>Základy, pätky z betónu železového, tr. C 30/37 (B 35)</t>
  </si>
  <si>
    <t>11010212</t>
  </si>
  <si>
    <t>Základy, pätky, debnenie z dielcov</t>
  </si>
  <si>
    <t>1101021201</t>
  </si>
  <si>
    <t>Základy, pätky, debnenie z dielcov drevených</t>
  </si>
  <si>
    <t>1401022106</t>
  </si>
  <si>
    <t>Mazanina krycia bez povrchovej úpravy, výstuž 10505</t>
  </si>
  <si>
    <t>1103010107</t>
  </si>
  <si>
    <t>Stľpy, piliere, vzpery a rámové stojky (pozemné stavby) hranaté z betónu prostého, tr. C 30/37 (B 35)</t>
  </si>
  <si>
    <t>1107020207</t>
  </si>
  <si>
    <t>Stropné a strešné konštrukcie budov (pozemných stavieb), vence z betónu železového, tr. C 30/37 (B 35)</t>
  </si>
  <si>
    <t>1107030207</t>
  </si>
  <si>
    <t>Stropné a strešné konštrukcie budov (pozemných stavieb) nosníky z betónu železového, tr. C 30/37 (B 35)</t>
  </si>
  <si>
    <t>67040114</t>
  </si>
  <si>
    <t>Výplne otvorov, okná zdvojené</t>
  </si>
  <si>
    <t>"hladená doska, vr. dilatácií a spádovania , tr.C 30/37</t>
  </si>
  <si>
    <t>"3/Z ochranná ocel. konštrukcia"1</t>
  </si>
  <si>
    <t>SO 320-16 Sklad inertného materiálu</t>
  </si>
  <si>
    <t>"z pol.č.4" 41,215</t>
  </si>
  <si>
    <t>"pätky"1,25*1,25*(1,35-0,6)*2+1,5*2,5*(1,35-0,6)*4+1,5*1,0*(1,35-0,6)*2+1,6*2,9*(1,35-0,6)*2+1,3*2,3*(1,35-0,6)*4</t>
  </si>
  <si>
    <t>"pásy"0,35*(1,1-0,6)*(3,95+4,55+5,35+4,725+3,075+3,2+3,075+4,725+4,7+4,55+3,95+2,7+2,7+2,7)</t>
  </si>
  <si>
    <t>"uloženie na skládku"31,77+9,44</t>
  </si>
  <si>
    <t>"podkladný betón - pásy"0,35*0,05*(3,95+4,55+5,35+4,725+3,075+3,2+3,075+4,725+4,7+4,55+3,95+2,7+2,7+2,7)</t>
  </si>
  <si>
    <t>"pásy"0,35*(1,05-0,25)*(3,95+4,55+5,35+4,725+3,075+3,2+3,075+4,725+4,7+4,55+3,95+2,7+2,7+2,7)</t>
  </si>
  <si>
    <t>0,35*0,25*(0,85+0,6)*2</t>
  </si>
  <si>
    <t>0,35*0,25*1,2*2+0,35*0,25*1,1*2</t>
  </si>
  <si>
    <t>0,35*0,25*0,9*4+0,35*0,25*0,6*2</t>
  </si>
  <si>
    <t>0,35*0,25*(0,475+0,475)*2</t>
  </si>
  <si>
    <t>"pásy"2*(0,6-0,25)*(3,95+4,55+5,35+4,725+3,075+3,2+3,075+4,725+4,7+4,55+3,95+2,7+2,7+2,7)</t>
  </si>
  <si>
    <t>2*0,25*(0,85+0,6)*2</t>
  </si>
  <si>
    <t>2*0,25*1,2*2+2*0,25*1,1*2</t>
  </si>
  <si>
    <t>2*0,25*0,9*4+2*0,25*0,6*2</t>
  </si>
  <si>
    <t>2*0,25*(0,475+0,475)*2</t>
  </si>
  <si>
    <t>"výkr.č.208"1722,83/1000</t>
  </si>
  <si>
    <t>"podkladný betón - pätky"1,5*2,5*4*0,05+1,6*2,9*2*0,05+1,3*2,3*4*0,05+1,0*1,5*2*0,05</t>
  </si>
  <si>
    <t>"pätky"1,5*2,5*4*0,8+1,6*2,9*2*0,8+1,3*2,3*4*0,8+1,0*1,5*2*0,8</t>
  </si>
  <si>
    <t>"pätky"2*(1,5+2,5)*4*0,1+2*(1,6+2,9)*2*0,1+2*(1,3+2,3)*4*0,1+2*(1,0+1,5)*2*0,1</t>
  </si>
  <si>
    <t>"podkladný betón"23,7*12,3*0,05</t>
  </si>
  <si>
    <t>23,9*12,5*0,25+4,8*0,25*0,25*2</t>
  </si>
  <si>
    <t>4,8*0,25*2</t>
  </si>
  <si>
    <t>"výkr.č.209, vr. DS 160" 401,62/1000</t>
  </si>
  <si>
    <t>"výkr.č.209, vr. DS 160 "4922,08/1000</t>
  </si>
  <si>
    <t>"okapový chodník" 0,6*(14,2+24,4+14,2)*0,1</t>
  </si>
  <si>
    <t>"pod okapový chodník" 0,6*(14,2+24,4+14,2)*0,15</t>
  </si>
  <si>
    <t>"S01 1ks"0,4*0,6*(4,55+3,3)</t>
  </si>
  <si>
    <t>"S02 1ks"0,4*0,6*(4,55+3,3)</t>
  </si>
  <si>
    <t>"S03 2ks"0,4*0,4*4,55*2</t>
  </si>
  <si>
    <t>"S04 1ks"0,4*0,4*4,55</t>
  </si>
  <si>
    <t>"S05 1ks"0,4*0,6*(4,7+4,275)</t>
  </si>
  <si>
    <t>"S06 1ks"0,4*0,6*(4,7+3,325)</t>
  </si>
  <si>
    <t>"S07 2ks"0,4*0,4*(4,7+0,5)*2</t>
  </si>
  <si>
    <t>"S08 1ks"0,4*0,4*(4,7+0,5)</t>
  </si>
  <si>
    <t>"S09 1ks"0,4*0,6*(4,7+3,15+1,87)</t>
  </si>
  <si>
    <t>"S10 1ks"0,4*0,6*(4,7+3,15+0,67)</t>
  </si>
  <si>
    <t>"S11 1ks"0,4*0,4*(4,7+1,65)</t>
  </si>
  <si>
    <t>"S12 1ks"0,4*0,4*(4,7+0,45)</t>
  </si>
  <si>
    <t>"S01 1ks"2*(0,4+0,6)*(4,55+3,3)</t>
  </si>
  <si>
    <t>"S02 1ks"2*(0,4+0,6)*(4,55+3,3)</t>
  </si>
  <si>
    <t>"S03 2ks"4*0,4*4,55*2</t>
  </si>
  <si>
    <t>"S04 1ks"4*0,4*4,55</t>
  </si>
  <si>
    <t>"S05 1ks"2*(0,4+0,6)*(4,7+4,275)</t>
  </si>
  <si>
    <t>"S06 1ks"2*(0,4+0,6)*(4,7+3,325)</t>
  </si>
  <si>
    <t>"S07 2ks"4*0,4*(4,7+0,5)*2</t>
  </si>
  <si>
    <t>"S08 1ks"4*0,4*(4,7+0,5)</t>
  </si>
  <si>
    <t>"S09 1ks"2*(0,4+0,6)*(4,7+3,15+1,87)</t>
  </si>
  <si>
    <t>"S10 1ks"2*(0,4+0,6)*(4,7+3,15+0,67)</t>
  </si>
  <si>
    <t>"S11 1ks"4*0,4*(4,7+1,65)</t>
  </si>
  <si>
    <t>"S12 1ks"4*0,4*(4,7+0,45)</t>
  </si>
  <si>
    <t>"výkr.č.210"1226,07/1000</t>
  </si>
  <si>
    <t>"výkr.č.211"1533,79/1000</t>
  </si>
  <si>
    <t>"V101"0,4*0,3*24,4</t>
  </si>
  <si>
    <t>"V102"0,4*0,3*6,4</t>
  </si>
  <si>
    <t>"V103"0,4*0,3*12,4</t>
  </si>
  <si>
    <t>"V104 3ks"0,4*0,3*13,0*3</t>
  </si>
  <si>
    <t>"V105 2ks"0,4*0,3*8,8*2</t>
  </si>
  <si>
    <t>"V106 2ks"0,4*0,3*8,5*2</t>
  </si>
  <si>
    <t>"V107 2ks"0,4*0,3*1,9*2</t>
  </si>
  <si>
    <t>"V101"2*0,3*24,4</t>
  </si>
  <si>
    <t>"V102"2*0,3*6,4</t>
  </si>
  <si>
    <t>"V103"2*0,3*12,4</t>
  </si>
  <si>
    <t>"V104 3ks"2*0,3*13,0*3</t>
  </si>
  <si>
    <t>"V105 2ks"2*0,3*8,8*2</t>
  </si>
  <si>
    <t>"V106 2ks"2*0,3*8,5*2</t>
  </si>
  <si>
    <t>"V107 2ks"2*0,3*1,9*2</t>
  </si>
  <si>
    <t>"P101"0,4*1,075*6,4</t>
  </si>
  <si>
    <t>"P102"0,4*0,475*12,4</t>
  </si>
  <si>
    <t>"P103"0,4*0,475*6,4</t>
  </si>
  <si>
    <t>"P101"(0,4+2*1,075)*6,4</t>
  </si>
  <si>
    <t>"P102"(0,4+2*0,475)*12,4</t>
  </si>
  <si>
    <t>"P103"(0,4+2*0,475)*6,4</t>
  </si>
  <si>
    <t>"výkr.č.212"1544,53/1000</t>
  </si>
  <si>
    <t>"hr.250 mm"0,5*24,4*0,25</t>
  </si>
  <si>
    <t>12020102</t>
  </si>
  <si>
    <t>Múry nosné, z tehál a tvárnic nepálených</t>
  </si>
  <si>
    <t>1202010204</t>
  </si>
  <si>
    <t>Múry nosné, z tehál a tvárnic nepálených, betónových</t>
  </si>
  <si>
    <t>"murivo DT 25</t>
  </si>
  <si>
    <t>3,25*(5,4+5,6*3+3,8*6+5,4+5,6*3)*0,25-4,8*3,25*0,25*2</t>
  </si>
  <si>
    <t>3,25*(5,4+3,8*3+5,4)*0,25</t>
  </si>
  <si>
    <t>"výstuž do DT 25 - 70kg/m3"46,80*70/1000</t>
  </si>
  <si>
    <t>"prednástrek" 419,295</t>
  </si>
  <si>
    <t>"101"4,8*17,8+6,15*8,4+6,1*17,8+6,15*9,7+74,1+118,1-1,5*1,2*4-3,6*1,2*2-4,8*5,0-4,8*8,0</t>
  </si>
  <si>
    <t>"prednástrek" 326,11</t>
  </si>
  <si>
    <t>"vonkajšia omietka"141,05+169,8-4,8*5-4,8*8-3,6*1,2*2</t>
  </si>
  <si>
    <t>"W2"86,3</t>
  </si>
  <si>
    <t>"typ a štruktúra podľa PD" 326,11</t>
  </si>
  <si>
    <t>"penetračný náter" 326,11</t>
  </si>
  <si>
    <t>"materiál podľa PD + 10% presah" 24,4*13,0*1,1</t>
  </si>
  <si>
    <t>"materiál podľa PD + 10% presah" 0,5*(24,4+24,4+13,0+13,0)*1,1</t>
  </si>
  <si>
    <t>"fólia - podkladná a ochranná geotextília +10 % presah" (24,4*13,0)*2*1,1</t>
  </si>
  <si>
    <t>"pod základovú dosku + 10% presah"23,7*12,3*1,1</t>
  </si>
  <si>
    <t>"fólia - podkladná a ochranná geotextília" 2*0,5*(24,4*2+13,0*2)*1,1</t>
  </si>
  <si>
    <t>"štrukturovaná rohož , skladba S1 + 15% presah"339,31*1,15</t>
  </si>
  <si>
    <t>"väznice N1-N4,P1,P2,C1,C2 - kvh hranoly 80(100)x200(240,100) mm, vr. povrch.úpravy"</t>
  </si>
  <si>
    <t>"dosky OSB, hr.25 mm - S1"339,31</t>
  </si>
  <si>
    <t>"difúzna fólia, skladba W1,W4 +15% presah" 170,6*1,15</t>
  </si>
  <si>
    <t>"skladba W1,W4 - obklad Cetris , hr.20 mm" 170,6</t>
  </si>
  <si>
    <t>"krov"8,06+339,31*0,025</t>
  </si>
  <si>
    <t>""výkr.č.105 - skladba S1"339,31</t>
  </si>
  <si>
    <t>"1/K r.š.530 mm"2*6,35+2*18,05</t>
  </si>
  <si>
    <t>"2/K"8,2</t>
  </si>
  <si>
    <t>"3/K"2*4,6</t>
  </si>
  <si>
    <t>"4/K"9,45</t>
  </si>
  <si>
    <t>"5/K"2*5,85</t>
  </si>
  <si>
    <t>"7/K štítová lišta r.š.195 mm"3*14,85</t>
  </si>
  <si>
    <t>"6/K okapová lišta r.š.375 mm"2*6,35+2*18,05</t>
  </si>
  <si>
    <t>"9/K hrebeňová lišta r.š. 230 mm"6,35+18,05</t>
  </si>
  <si>
    <t>"11/K oplechovanie nadpražia, ostení a parapetu r.š.350 mm"4*13</t>
  </si>
  <si>
    <t>"8/K oplechovanie styku steny a striech r.š.400 mm"14,85</t>
  </si>
  <si>
    <t>"10/K oplechovanie styku striech r.š.400 mm"24,4</t>
  </si>
  <si>
    <t>"1/O ocelové okno s jednoduchým zaslením, vr. parapetu 3600x1200 mm"2*3,6*1,2</t>
  </si>
  <si>
    <t>"2/O ocelové okno s jednoduchým zaslením, vr. parapetu 1500x1200 mm"4*1,5*1,2</t>
  </si>
  <si>
    <t>"3/O ocelové okno s jednoduchým zaslením, vr. parapetu 5500x1000 mm"4*5,5*1,0</t>
  </si>
  <si>
    <t>1,0*(5,4+5,6*3+5,6*3+5,4+3,8*3+3,8*3)*0,25-1,5*1,2*0,25*4-4,8*2,0*0,25-4,8*5,0*0,25-3,6*1,2*0,25*2</t>
  </si>
  <si>
    <t>(0,94+8,2+5,2)*0,25*2</t>
  </si>
  <si>
    <t>"hr.380 mm "0,38*0,5*(5,4+5,6*3)+0,38*0,5*24,4</t>
  </si>
  <si>
    <t>67040319</t>
  </si>
  <si>
    <t>Výplne otvorov, vráta otočné</t>
  </si>
  <si>
    <t>6704031901</t>
  </si>
  <si>
    <t>Výplne otvorov, vráta otočné, do oceľovej zárubne</t>
  </si>
  <si>
    <t>"1/Z ocelová garážová brána 4800x4200 mm s výplňou ťahokovom"2</t>
  </si>
  <si>
    <t>"W1,W4 - titánzinkový fasádný obklad vr. roštu "170,6</t>
  </si>
  <si>
    <t>"2/Z ochranná ocel. konštrukcia"1</t>
  </si>
  <si>
    <t>"4/Z ochranná ocel. konštrukcia"1</t>
  </si>
  <si>
    <t>"kotevná platňa KP1-KP5 - 10 ks"61</t>
  </si>
  <si>
    <t>"výkr.č.205 / V1-V3,H1-H17 "3455</t>
  </si>
  <si>
    <t>"skladba P1 podľa PD, vr. podkladného náteru"299,5</t>
  </si>
  <si>
    <t>"penetrácia podkladu" 419,295</t>
  </si>
  <si>
    <t>"oteruvzdorná farba" 419,295</t>
  </si>
  <si>
    <t>"fasádne lešenie - montáž, demontáž, nájom "(18+15+18)*4+(7+7+15)*8</t>
  </si>
  <si>
    <t>1107032106</t>
  </si>
  <si>
    <t>Stropné a strešné konštrukcie budov (pozemných stavieb), nosníky, výstuž z betonárskej ocele 10505</t>
  </si>
  <si>
    <t>MNOŽ.</t>
  </si>
  <si>
    <t>KÓD KP</t>
  </si>
  <si>
    <t>45.31.12</t>
  </si>
  <si>
    <t xml:space="preserve">ELEKTROINŠTALAČNÉ  PRÁCE V  NEOBYTNÝCH BUDOVÁCH  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</si>
  <si>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</si>
  <si>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</si>
  <si>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</si>
  <si>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</si>
  <si>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samozhášacia od -25 do +60°C vr. upevnenia</t>
  </si>
  <si>
    <t>D25  samozhášacia od -25 do +60°C vr. upevnenia</t>
  </si>
  <si>
    <t>Úložný materiál - škatule elektroinšt., na povrchu, odbočné</t>
  </si>
  <si>
    <t>Úložný materiál - škatule elektroinšt., na povrchu, odbočné plastové</t>
  </si>
  <si>
    <t>škatuľa s priechodkami a svorkovnicou do 5x4 mm2, IP54</t>
  </si>
  <si>
    <t>Káble Cu - NN silové</t>
  </si>
  <si>
    <t>Káble Cu - NN silové ulož. pevne</t>
  </si>
  <si>
    <t>CYKY - J   3 x 1,5</t>
  </si>
  <si>
    <t>CYKY - O   3 x 1,5</t>
  </si>
  <si>
    <t>CYKY - J   5 x 4</t>
  </si>
  <si>
    <t>CYKY - J   5 x 6</t>
  </si>
  <si>
    <t>Káblové súbory, ukončenie vodičov - NN ukonč. celoplastových káblov</t>
  </si>
  <si>
    <t>Káblové súbory, ukončenie vodičov - NN ukonč. celoplastových káblov teplom zmršt. hadicami</t>
  </si>
  <si>
    <t xml:space="preserve">do 5x6 mm2 s rozdeľovacou hlavou </t>
  </si>
  <si>
    <t>Káblové súbory, ukončenie vodičov - NN ukonč. celoplastových káblov záklopkami</t>
  </si>
  <si>
    <t>do 5x4 mm2</t>
  </si>
  <si>
    <t>do 5x6 mm2</t>
  </si>
  <si>
    <t>Rozvádzače - NN  rozvodnice</t>
  </si>
  <si>
    <t>Rozvádzače - NN  rozvodnice silové, prúd striedavý</t>
  </si>
  <si>
    <t>plastová rozvodnica nástenná 16RS1 (372x259x120 mm, 18TE modulov, IP55) podľa schémy zapojenia</t>
  </si>
  <si>
    <t>typová zásuvková skrinka 1x400V/16A, 4x 230V/16A, IP54 (s prúdovým chráničom a ističmi)</t>
  </si>
  <si>
    <t>Svietidlá a osvetľovacie zariadenia - svietidlá priemyselné</t>
  </si>
  <si>
    <t>Svietidlá a osvetľovacie zariadenia - svietidlá priemyselné žiarivkové</t>
  </si>
  <si>
    <t>žiarivkové s krytom 2 x 36W, IP65</t>
  </si>
  <si>
    <t>Uzemňovacie a bleskozvodné vedenia - zachytávače pasívne Al</t>
  </si>
  <si>
    <t>Uzemňovacie a bleskozvodné vedenia - zachytávače pasívne Al drôtové</t>
  </si>
  <si>
    <t>ALU RD8 mm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</si>
  <si>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</si>
  <si>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</si>
  <si>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</si>
  <si>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</si>
  <si>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</si>
  <si>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</si>
  <si>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plastová podpera na plechové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</si>
  <si>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</si>
  <si>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</si>
  <si>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</si>
  <si>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Al</t>
  </si>
  <si>
    <t>ekvipotenciálová svorka</t>
  </si>
  <si>
    <t>spojovacia svorka</t>
  </si>
  <si>
    <t>okapová svorka</t>
  </si>
  <si>
    <t>pripojovacia svorka</t>
  </si>
  <si>
    <t>krížová svorka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</si>
  <si>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</si>
  <si>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</si>
  <si>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</si>
  <si>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</si>
  <si>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</si>
  <si>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</si>
  <si>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</si>
  <si>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</si>
  <si>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</si>
  <si>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</si>
  <si>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</si>
  <si>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</si>
  <si>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</si>
  <si>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</si>
  <si>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</si>
  <si>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</si>
  <si>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</si>
  <si>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</si>
  <si>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</si>
  <si>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7.Elektroinštalácia a bleskozvody</t>
  </si>
  <si>
    <t>23,7*12,3*0,25</t>
  </si>
  <si>
    <t>"hasiaci prístroj , práškový, 6 kg"3</t>
  </si>
  <si>
    <t>"keramický sokel, výška 100 mm - gres"(23,9+23,9+12,5+12,5-4,8*2)*0,1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</si>
</sst>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00000000"/>
    <numFmt numFmtId="167" formatCode="0000000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color rgb="FF505050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u/>
      <sz val="10"/>
      <name val="Arial CE"/>
      <family val="2"/>
      <charset val="238"/>
    </font>
    <font>
      <sz val="10"/>
      <name val="Helv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3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49" fontId="2" fillId="0" borderId="7" xfId="1" applyNumberFormat="1" applyFont="1" applyBorder="1" applyAlignment="1">
      <alignment horizontal="left" vertical="top" wrapText="1"/>
    </xf>
    <xf numFmtId="49" fontId="3" fillId="0" borderId="7" xfId="1" applyNumberFormat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2" fillId="0" borderId="7" xfId="1" applyFont="1" applyBorder="1"/>
    <xf numFmtId="49" fontId="3" fillId="0" borderId="7" xfId="1" applyNumberFormat="1" applyFont="1" applyBorder="1" applyAlignment="1">
      <alignment horizontal="left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49" fontId="2" fillId="0" borderId="7" xfId="1" quotePrefix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49" fontId="3" fillId="0" borderId="7" xfId="1" quotePrefix="1" applyNumberFormat="1" applyFont="1" applyBorder="1" applyAlignment="1">
      <alignment horizontal="left" vertical="top"/>
    </xf>
    <xf numFmtId="0" fontId="2" fillId="0" borderId="9" xfId="1" applyFont="1" applyBorder="1"/>
    <xf numFmtId="3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 wrapText="1"/>
    </xf>
    <xf numFmtId="49" fontId="6" fillId="0" borderId="7" xfId="1" applyNumberFormat="1" applyFont="1" applyBorder="1" applyAlignment="1">
      <alignment vertical="top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7" xfId="1" applyNumberFormat="1" applyFont="1" applyBorder="1" applyAlignment="1">
      <alignment wrapText="1"/>
    </xf>
    <xf numFmtId="49" fontId="3" fillId="0" borderId="7" xfId="1" applyNumberFormat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/>
    </xf>
    <xf numFmtId="49" fontId="3" fillId="0" borderId="7" xfId="1" quotePrefix="1" applyNumberFormat="1" applyFont="1" applyFill="1" applyBorder="1" applyAlignment="1">
      <alignment horizontal="left" vertical="top"/>
    </xf>
    <xf numFmtId="0" fontId="3" fillId="0" borderId="7" xfId="1" applyNumberFormat="1" applyFont="1" applyFill="1" applyBorder="1" applyAlignment="1" applyProtection="1">
      <alignment horizontal="left" vertical="top" wrapText="1"/>
      <protection locked="0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Continuous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9" fillId="0" borderId="7" xfId="0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49" fontId="9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 wrapText="1"/>
    </xf>
    <xf numFmtId="49" fontId="3" fillId="0" borderId="7" xfId="0" quotePrefix="1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2" fillId="0" borderId="7" xfId="0" quotePrefix="1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9" fillId="0" borderId="7" xfId="0" applyFont="1" applyFill="1" applyBorder="1" applyAlignment="1">
      <alignment vertical="top" wrapText="1"/>
    </xf>
    <xf numFmtId="166" fontId="9" fillId="0" borderId="7" xfId="0" applyNumberFormat="1" applyFont="1" applyFill="1" applyBorder="1" applyAlignment="1">
      <alignment horizontal="left" vertical="top" wrapText="1"/>
    </xf>
    <xf numFmtId="167" fontId="9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9" fontId="3" fillId="0" borderId="7" xfId="0" quotePrefix="1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top"/>
    </xf>
    <xf numFmtId="0" fontId="2" fillId="0" borderId="8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10" fillId="0" borderId="7" xfId="0" quotePrefix="1" applyNumberFormat="1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7" xfId="0" applyNumberFormat="1" applyFont="1" applyBorder="1" applyAlignment="1">
      <alignment horizontal="center" vertical="top"/>
    </xf>
    <xf numFmtId="2" fontId="2" fillId="0" borderId="10" xfId="0" applyNumberFormat="1" applyFont="1" applyBorder="1" applyAlignment="1">
      <alignment vertical="center"/>
    </xf>
    <xf numFmtId="2" fontId="13" fillId="0" borderId="10" xfId="0" applyNumberFormat="1" applyFont="1" applyBorder="1" applyAlignment="1">
      <alignment vertical="center"/>
    </xf>
    <xf numFmtId="2" fontId="14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horizontal="center" vertical="top"/>
    </xf>
    <xf numFmtId="2" fontId="3" fillId="0" borderId="10" xfId="0" applyNumberFormat="1" applyFont="1" applyFill="1" applyBorder="1" applyAlignment="1">
      <alignment horizontal="center" vertical="top"/>
    </xf>
    <xf numFmtId="2" fontId="2" fillId="0" borderId="1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0" xfId="0" applyNumberFormat="1" applyFont="1" applyFill="1" applyBorder="1" applyAlignment="1">
      <alignment wrapText="1"/>
    </xf>
    <xf numFmtId="49" fontId="2" fillId="0" borderId="7" xfId="0" quotePrefix="1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1" xfId="0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10" xfId="0" applyFont="1" applyFill="1" applyBorder="1" applyAlignment="1">
      <alignment wrapText="1"/>
    </xf>
    <xf numFmtId="49" fontId="2" fillId="0" borderId="7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4" fontId="4" fillId="0" borderId="0" xfId="1" applyNumberFormat="1" applyFont="1" applyBorder="1" applyAlignment="1">
      <alignment horizontal="right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4" fontId="13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13" fillId="0" borderId="24" xfId="0" applyNumberFormat="1" applyFont="1" applyBorder="1" applyAlignment="1">
      <alignment vertical="center"/>
    </xf>
    <xf numFmtId="0" fontId="2" fillId="0" borderId="0" xfId="0" applyFont="1" applyBorder="1" applyAlignment="1">
      <alignment wrapText="1"/>
    </xf>
    <xf numFmtId="4" fontId="3" fillId="0" borderId="24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3" fillId="0" borderId="24" xfId="0" applyNumberFormat="1" applyFont="1" applyBorder="1" applyAlignment="1">
      <alignment vertical="center"/>
    </xf>
    <xf numFmtId="2" fontId="3" fillId="0" borderId="24" xfId="0" applyNumberFormat="1" applyFont="1" applyBorder="1" applyAlignment="1">
      <alignment vertical="center"/>
    </xf>
    <xf numFmtId="2" fontId="14" fillId="0" borderId="24" xfId="0" applyNumberFormat="1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12" fillId="0" borderId="24" xfId="0" applyFont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16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3" fillId="0" borderId="6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0" fontId="3" fillId="0" borderId="9" xfId="1" applyFont="1" applyBorder="1" applyAlignment="1">
      <alignment horizontal="center" vertical="top" wrapText="1"/>
    </xf>
    <xf numFmtId="4" fontId="2" fillId="0" borderId="1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21" xfId="0" applyNumberFormat="1" applyFont="1" applyBorder="1" applyAlignment="1">
      <alignment vertical="center"/>
    </xf>
    <xf numFmtId="2" fontId="2" fillId="0" borderId="0" xfId="0" applyNumberFormat="1" applyFont="1" applyFill="1" applyBorder="1" applyAlignment="1">
      <alignment wrapText="1"/>
    </xf>
    <xf numFmtId="4" fontId="2" fillId="0" borderId="0" xfId="1" applyNumberFormat="1" applyFont="1" applyBorder="1" applyAlignment="1">
      <alignment horizontal="right" vertical="top" wrapText="1"/>
    </xf>
    <xf numFmtId="0" fontId="5" fillId="0" borderId="9" xfId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2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1" fillId="0" borderId="0" xfId="1" applyNumberFormat="1" applyFont="1" applyFill="1" applyBorder="1" applyAlignment="1" applyProtection="1">
      <alignment horizontal="left" vertical="top" wrapText="1"/>
      <protection locked="0"/>
    </xf>
    <xf numFmtId="4" fontId="1" fillId="0" borderId="6" xfId="1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center" wrapText="1"/>
    </xf>
    <xf numFmtId="4" fontId="3" fillId="0" borderId="24" xfId="1" applyNumberFormat="1" applyFont="1" applyBorder="1" applyAlignment="1">
      <alignment horizontal="right" vertical="top" wrapText="1"/>
    </xf>
    <xf numFmtId="4" fontId="1" fillId="0" borderId="24" xfId="1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wrapText="1"/>
    </xf>
    <xf numFmtId="4" fontId="2" fillId="0" borderId="10" xfId="0" applyNumberFormat="1" applyFont="1" applyBorder="1" applyAlignment="1">
      <alignment wrapText="1"/>
    </xf>
    <xf numFmtId="4" fontId="1" fillId="0" borderId="6" xfId="1" applyNumberFormat="1" applyFont="1" applyBorder="1" applyAlignment="1">
      <alignment horizontal="right" vertical="center" wrapText="1"/>
    </xf>
    <xf numFmtId="4" fontId="1" fillId="0" borderId="24" xfId="0" applyNumberFormat="1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2" fontId="2" fillId="0" borderId="10" xfId="0" applyNumberFormat="1" applyFont="1" applyBorder="1" applyAlignment="1">
      <alignment horizontal="center" vertical="top"/>
    </xf>
    <xf numFmtId="2" fontId="1" fillId="0" borderId="6" xfId="1" applyNumberFormat="1" applyFont="1" applyBorder="1" applyAlignment="1">
      <alignment horizontal="right" vertical="top" wrapText="1"/>
    </xf>
    <xf numFmtId="2" fontId="1" fillId="0" borderId="10" xfId="0" applyNumberFormat="1" applyFont="1" applyBorder="1" applyAlignment="1">
      <alignment vertical="center"/>
    </xf>
    <xf numFmtId="0" fontId="1" fillId="0" borderId="0" xfId="1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vertical="center"/>
    </xf>
    <xf numFmtId="49" fontId="1" fillId="0" borderId="7" xfId="0" quotePrefix="1" applyNumberFormat="1" applyFont="1" applyBorder="1" applyAlignment="1">
      <alignment horizontal="left" vertical="top"/>
    </xf>
    <xf numFmtId="0" fontId="1" fillId="0" borderId="7" xfId="0" applyFont="1" applyBorder="1" applyAlignment="1">
      <alignment horizontal="center" vertical="top"/>
    </xf>
    <xf numFmtId="4" fontId="1" fillId="0" borderId="24" xfId="1" applyNumberFormat="1" applyFont="1" applyBorder="1" applyAlignment="1">
      <alignment horizontal="right" vertical="center" wrapText="1"/>
    </xf>
    <xf numFmtId="4" fontId="1" fillId="0" borderId="10" xfId="1" applyNumberFormat="1" applyFont="1" applyBorder="1" applyAlignment="1" applyProtection="1">
      <alignment vertical="top" wrapText="1"/>
      <protection locked="0"/>
    </xf>
    <xf numFmtId="4" fontId="1" fillId="0" borderId="0" xfId="1" applyNumberFormat="1" applyFont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2" fontId="1" fillId="0" borderId="21" xfId="0" applyNumberFormat="1" applyFont="1" applyBorder="1" applyAlignment="1">
      <alignment vertical="center"/>
    </xf>
    <xf numFmtId="0" fontId="1" fillId="0" borderId="0" xfId="1" applyFont="1" applyFill="1" applyBorder="1" applyAlignment="1">
      <alignment horizontal="left" vertical="top"/>
    </xf>
    <xf numFmtId="0" fontId="5" fillId="0" borderId="0" xfId="1" applyFont="1" applyFill="1" applyBorder="1"/>
    <xf numFmtId="0" fontId="5" fillId="0" borderId="0" xfId="1" applyFont="1" applyFill="1"/>
    <xf numFmtId="2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1" fillId="0" borderId="3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right" vertical="top"/>
    </xf>
    <xf numFmtId="0" fontId="1" fillId="0" borderId="17" xfId="1" applyFont="1" applyFill="1" applyBorder="1" applyAlignment="1">
      <alignment horizontal="centerContinuous"/>
    </xf>
    <xf numFmtId="0" fontId="1" fillId="0" borderId="15" xfId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/>
    </xf>
    <xf numFmtId="0" fontId="3" fillId="0" borderId="26" xfId="1" applyFont="1" applyFill="1" applyBorder="1" applyAlignment="1">
      <alignment horizontal="center" vertical="top" wrapText="1"/>
    </xf>
    <xf numFmtId="0" fontId="3" fillId="0" borderId="27" xfId="1" applyFont="1" applyFill="1" applyBorder="1" applyAlignment="1">
      <alignment horizontal="center" vertical="top" wrapText="1"/>
    </xf>
    <xf numFmtId="0" fontId="1" fillId="0" borderId="27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2" fontId="1" fillId="0" borderId="28" xfId="1" applyNumberFormat="1" applyFont="1" applyFill="1" applyBorder="1" applyAlignment="1">
      <alignment vertical="top" wrapText="1"/>
    </xf>
    <xf numFmtId="0" fontId="1" fillId="0" borderId="27" xfId="1" quotePrefix="1" applyFont="1" applyFill="1" applyBorder="1" applyAlignment="1">
      <alignment horizontal="center" vertical="top" wrapText="1"/>
    </xf>
    <xf numFmtId="3" fontId="1" fillId="0" borderId="25" xfId="1" applyNumberFormat="1" applyFont="1" applyFill="1" applyBorder="1" applyAlignment="1">
      <alignment horizontal="center" vertical="top" wrapText="1"/>
    </xf>
    <xf numFmtId="0" fontId="1" fillId="0" borderId="9" xfId="1" applyFont="1" applyFill="1" applyBorder="1"/>
    <xf numFmtId="49" fontId="9" fillId="0" borderId="7" xfId="1" applyNumberFormat="1" applyFont="1" applyFill="1" applyBorder="1" applyAlignment="1">
      <alignment vertical="top"/>
    </xf>
    <xf numFmtId="0" fontId="9" fillId="0" borderId="7" xfId="1" applyFont="1" applyFill="1" applyBorder="1" applyAlignment="1">
      <alignment vertical="top"/>
    </xf>
    <xf numFmtId="49" fontId="9" fillId="0" borderId="7" xfId="1" applyNumberFormat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 wrapText="1"/>
    </xf>
    <xf numFmtId="2" fontId="3" fillId="0" borderId="0" xfId="1" applyNumberFormat="1" applyFont="1" applyFill="1" applyBorder="1" applyAlignment="1">
      <alignment vertical="center" wrapText="1"/>
    </xf>
    <xf numFmtId="3" fontId="1" fillId="0" borderId="6" xfId="1" applyNumberFormat="1" applyFont="1" applyFill="1" applyBorder="1" applyAlignment="1">
      <alignment vertical="top"/>
    </xf>
    <xf numFmtId="2" fontId="1" fillId="0" borderId="6" xfId="1" applyNumberFormat="1" applyFont="1" applyFill="1" applyBorder="1" applyAlignment="1">
      <alignment vertical="top"/>
    </xf>
    <xf numFmtId="2" fontId="3" fillId="0" borderId="10" xfId="1" applyNumberFormat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 wrapText="1"/>
    </xf>
    <xf numFmtId="3" fontId="3" fillId="0" borderId="6" xfId="1" applyNumberFormat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/>
    </xf>
    <xf numFmtId="49" fontId="6" fillId="0" borderId="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center" vertical="top"/>
    </xf>
    <xf numFmtId="2" fontId="3" fillId="0" borderId="6" xfId="1" applyNumberFormat="1" applyFont="1" applyFill="1" applyBorder="1" applyAlignment="1">
      <alignment vertical="top"/>
    </xf>
    <xf numFmtId="0" fontId="3" fillId="0" borderId="7" xfId="1" applyFont="1" applyFill="1" applyBorder="1" applyAlignment="1">
      <alignment horizontal="left" vertical="top" wrapText="1"/>
    </xf>
    <xf numFmtId="49" fontId="10" fillId="0" borderId="7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horizontal="center" vertical="top" wrapText="1"/>
    </xf>
    <xf numFmtId="0" fontId="1" fillId="0" borderId="7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1" applyNumberFormat="1" applyFont="1" applyFill="1" applyBorder="1" applyAlignment="1" applyProtection="1">
      <alignment horizontal="right" vertical="top" wrapText="1"/>
      <protection locked="0"/>
    </xf>
    <xf numFmtId="2" fontId="17" fillId="0" borderId="10" xfId="1" applyNumberFormat="1" applyFont="1" applyFill="1" applyBorder="1" applyAlignment="1" applyProtection="1">
      <alignment horizontal="right" vertical="top" wrapText="1"/>
      <protection locked="0"/>
    </xf>
    <xf numFmtId="0" fontId="3" fillId="0" borderId="7" xfId="1" applyFont="1" applyFill="1" applyBorder="1" applyAlignment="1">
      <alignment horizontal="left" wrapText="1"/>
    </xf>
    <xf numFmtId="166" fontId="3" fillId="0" borderId="7" xfId="1" applyNumberFormat="1" applyFont="1" applyFill="1" applyBorder="1" applyAlignment="1">
      <alignment horizontal="left" vertical="top"/>
    </xf>
    <xf numFmtId="167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Alignment="1">
      <alignment vertical="top" wrapText="1"/>
    </xf>
    <xf numFmtId="0" fontId="3" fillId="0" borderId="10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/>
    </xf>
    <xf numFmtId="0" fontId="1" fillId="0" borderId="0" xfId="1" applyFill="1"/>
    <xf numFmtId="0" fontId="1" fillId="0" borderId="9" xfId="1" applyFill="1" applyBorder="1"/>
    <xf numFmtId="0" fontId="1" fillId="0" borderId="7" xfId="1" applyFont="1" applyFill="1" applyBorder="1" applyAlignment="1">
      <alignment horizontal="left" wrapText="1"/>
    </xf>
    <xf numFmtId="166" fontId="1" fillId="0" borderId="7" xfId="1" applyNumberFormat="1" applyFont="1" applyFill="1" applyBorder="1" applyAlignment="1">
      <alignment horizontal="left" vertical="top"/>
    </xf>
    <xf numFmtId="167" fontId="1" fillId="0" borderId="7" xfId="1" applyNumberFormat="1" applyFont="1" applyFill="1" applyBorder="1" applyAlignment="1">
      <alignment horizontal="left" vertical="top"/>
    </xf>
    <xf numFmtId="0" fontId="1" fillId="0" borderId="0" xfId="1" applyFont="1" applyFill="1" applyAlignment="1">
      <alignment vertical="top" wrapText="1"/>
    </xf>
    <xf numFmtId="0" fontId="1" fillId="0" borderId="10" xfId="1" applyFont="1" applyFill="1" applyBorder="1" applyAlignment="1">
      <alignment vertical="top" wrapText="1"/>
    </xf>
    <xf numFmtId="0" fontId="1" fillId="0" borderId="10" xfId="1" applyFont="1" applyFill="1" applyBorder="1" applyAlignment="1">
      <alignment horizontal="center" vertical="top"/>
    </xf>
    <xf numFmtId="0" fontId="1" fillId="0" borderId="9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49" fontId="3" fillId="0" borderId="7" xfId="1" applyNumberFormat="1" applyFont="1" applyFill="1" applyBorder="1" applyAlignment="1">
      <alignment horizontal="left" vertical="top" wrapText="1"/>
    </xf>
    <xf numFmtId="49" fontId="1" fillId="0" borderId="7" xfId="1" applyNumberFormat="1" applyFont="1" applyFill="1" applyBorder="1" applyAlignment="1">
      <alignment horizontal="left" vertical="top" wrapText="1"/>
    </xf>
    <xf numFmtId="2" fontId="4" fillId="0" borderId="10" xfId="1" applyNumberFormat="1" applyFont="1" applyFill="1" applyBorder="1" applyAlignment="1" applyProtection="1">
      <alignment vertical="top" wrapText="1"/>
      <protection locked="0"/>
    </xf>
    <xf numFmtId="0" fontId="1" fillId="0" borderId="10" xfId="1" applyFont="1" applyFill="1" applyBorder="1" applyAlignment="1">
      <alignment horizontal="center" vertical="top" wrapText="1"/>
    </xf>
    <xf numFmtId="0" fontId="18" fillId="0" borderId="0" xfId="1" applyFont="1" applyFill="1"/>
    <xf numFmtId="49" fontId="6" fillId="0" borderId="7" xfId="1" applyNumberFormat="1" applyFont="1" applyFill="1" applyBorder="1" applyAlignment="1">
      <alignment vertical="top"/>
    </xf>
    <xf numFmtId="0" fontId="6" fillId="0" borderId="8" xfId="1" applyFont="1" applyFill="1" applyBorder="1" applyAlignment="1">
      <alignment vertical="top" wrapText="1"/>
    </xf>
    <xf numFmtId="0" fontId="18" fillId="0" borderId="22" xfId="1" applyFont="1" applyFill="1" applyBorder="1"/>
    <xf numFmtId="0" fontId="18" fillId="0" borderId="7" xfId="1" applyFont="1" applyFill="1" applyBorder="1"/>
    <xf numFmtId="0" fontId="18" fillId="0" borderId="10" xfId="1" applyFont="1" applyFill="1" applyBorder="1"/>
    <xf numFmtId="2" fontId="4" fillId="0" borderId="10" xfId="1" applyNumberFormat="1" applyFont="1" applyFill="1" applyBorder="1" applyAlignment="1" applyProtection="1">
      <alignment horizontal="right" wrapText="1"/>
      <protection locked="0"/>
    </xf>
    <xf numFmtId="0" fontId="18" fillId="0" borderId="0" xfId="1" applyFont="1" applyFill="1" applyBorder="1"/>
    <xf numFmtId="0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2" fontId="17" fillId="0" borderId="10" xfId="1" applyNumberFormat="1" applyFont="1" applyFill="1" applyBorder="1" applyAlignment="1" applyProtection="1">
      <alignment horizontal="right" wrapText="1"/>
      <protection locked="0"/>
    </xf>
    <xf numFmtId="2" fontId="1" fillId="0" borderId="10" xfId="1" applyNumberFormat="1" applyFont="1" applyFill="1" applyBorder="1" applyAlignment="1">
      <alignment wrapText="1"/>
    </xf>
    <xf numFmtId="166" fontId="3" fillId="0" borderId="7" xfId="1" applyNumberFormat="1" applyFont="1" applyBorder="1" applyAlignment="1">
      <alignment horizontal="left" vertical="top"/>
    </xf>
    <xf numFmtId="167" fontId="3" fillId="0" borderId="7" xfId="1" applyNumberFormat="1" applyFont="1" applyBorder="1" applyAlignment="1">
      <alignment horizontal="left" vertical="top"/>
    </xf>
    <xf numFmtId="0" fontId="3" fillId="0" borderId="0" xfId="1" applyFont="1" applyAlignment="1">
      <alignment vertical="top" wrapText="1"/>
    </xf>
    <xf numFmtId="167" fontId="1" fillId="0" borderId="7" xfId="1" applyNumberFormat="1" applyFont="1" applyBorder="1" applyAlignment="1">
      <alignment horizontal="left" vertical="top"/>
    </xf>
    <xf numFmtId="0" fontId="1" fillId="0" borderId="0" xfId="1" applyFont="1" applyAlignment="1">
      <alignment vertical="top" wrapText="1"/>
    </xf>
    <xf numFmtId="0" fontId="1" fillId="0" borderId="7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0" fontId="1" fillId="0" borderId="22" xfId="1" applyFill="1" applyBorder="1"/>
    <xf numFmtId="166" fontId="1" fillId="0" borderId="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horizontal="right" wrapText="1"/>
    </xf>
    <xf numFmtId="0" fontId="18" fillId="0" borderId="9" xfId="1" applyFont="1" applyFill="1" applyBorder="1"/>
    <xf numFmtId="166" fontId="1" fillId="0" borderId="1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wrapText="1"/>
    </xf>
    <xf numFmtId="2" fontId="19" fillId="0" borderId="10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2" fontId="1" fillId="0" borderId="4" xfId="1" applyNumberFormat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center" vertical="top" wrapText="1"/>
    </xf>
    <xf numFmtId="2" fontId="1" fillId="0" borderId="0" xfId="1" applyNumberFormat="1" applyFont="1" applyFill="1"/>
    <xf numFmtId="3" fontId="1" fillId="0" borderId="0" xfId="1" applyNumberFormat="1" applyFont="1" applyFill="1" applyAlignment="1">
      <alignment vertical="top"/>
    </xf>
    <xf numFmtId="2" fontId="3" fillId="0" borderId="6" xfId="1" applyNumberFormat="1" applyFont="1" applyFill="1" applyBorder="1" applyAlignment="1">
      <alignment vertical="top" wrapText="1"/>
    </xf>
    <xf numFmtId="2" fontId="1" fillId="0" borderId="6" xfId="1" applyNumberFormat="1" applyFont="1" applyFill="1" applyBorder="1" applyAlignment="1">
      <alignment horizontal="right" vertical="top" wrapText="1"/>
    </xf>
    <xf numFmtId="2" fontId="1" fillId="0" borderId="6" xfId="1" applyNumberFormat="1" applyFont="1" applyFill="1" applyBorder="1" applyAlignment="1">
      <alignment horizontal="right" vertical="top"/>
    </xf>
    <xf numFmtId="2" fontId="1" fillId="0" borderId="24" xfId="1" applyNumberFormat="1" applyFont="1" applyFill="1" applyBorder="1" applyAlignment="1">
      <alignment vertical="top"/>
    </xf>
    <xf numFmtId="2" fontId="3" fillId="0" borderId="6" xfId="1" applyNumberFormat="1" applyFont="1" applyFill="1" applyBorder="1" applyAlignment="1">
      <alignment horizontal="right" vertical="top"/>
    </xf>
    <xf numFmtId="2" fontId="1" fillId="0" borderId="1" xfId="1" applyNumberFormat="1" applyFont="1" applyFill="1" applyBorder="1" applyAlignment="1">
      <alignment vertical="top" wrapText="1"/>
    </xf>
    <xf numFmtId="49" fontId="1" fillId="0" borderId="0" xfId="1" applyNumberFormat="1" applyFont="1" applyFill="1" applyBorder="1" applyAlignment="1" applyProtection="1">
      <alignment horizontal="left" vertical="top" wrapText="1"/>
      <protection locked="0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" vertical="top"/>
    </xf>
    <xf numFmtId="0" fontId="1" fillId="0" borderId="1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7" xfId="1" quotePrefix="1" applyFont="1" applyFill="1" applyBorder="1" applyAlignment="1">
      <alignment horizontal="center" vertical="center"/>
    </xf>
    <xf numFmtId="0" fontId="1" fillId="0" borderId="13" xfId="1" quotePrefix="1" applyFont="1" applyFill="1" applyBorder="1" applyAlignment="1">
      <alignment horizontal="center" vertical="center"/>
    </xf>
    <xf numFmtId="0" fontId="1" fillId="0" borderId="16" xfId="1" quotePrefix="1" applyFont="1" applyFill="1" applyBorder="1" applyAlignment="1">
      <alignment horizontal="center" vertical="center"/>
    </xf>
    <xf numFmtId="0" fontId="1" fillId="0" borderId="12" xfId="1" quotePrefix="1" applyFont="1" applyFill="1" applyBorder="1" applyAlignment="1">
      <alignment horizontal="center" vertical="center"/>
    </xf>
    <xf numFmtId="4" fontId="2" fillId="0" borderId="6" xfId="1" applyNumberFormat="1" applyFont="1" applyBorder="1" applyAlignment="1">
      <alignment vertical="top"/>
    </xf>
    <xf numFmtId="0" fontId="12" fillId="0" borderId="23" xfId="0" applyFont="1" applyBorder="1" applyAlignment="1">
      <alignment vertical="center"/>
    </xf>
    <xf numFmtId="2" fontId="3" fillId="0" borderId="24" xfId="1" applyNumberFormat="1" applyFont="1" applyBorder="1" applyAlignment="1">
      <alignment horizontal="right" vertical="top" wrapText="1"/>
    </xf>
    <xf numFmtId="2" fontId="3" fillId="0" borderId="6" xfId="0" applyNumberFormat="1" applyFont="1" applyBorder="1" applyAlignment="1">
      <alignment vertical="center"/>
    </xf>
  </cellXfs>
  <cellStyles count="3">
    <cellStyle name="Normálna" xfId="0" builtinId="0"/>
    <cellStyle name="Normálna 2" xfId="2" xr:uid="{00000000-0005-0000-0000-000000000000}"/>
    <cellStyle name="Normálne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9"/>
  <sheetViews>
    <sheetView topLeftCell="A330" zoomScaleNormal="100" workbookViewId="0">
      <selection activeCell="E335" sqref="E335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8.1406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69" t="s">
        <v>13</v>
      </c>
      <c r="B1" s="69"/>
      <c r="C1" s="68"/>
      <c r="D1" s="67"/>
      <c r="E1" s="72" t="s">
        <v>250</v>
      </c>
      <c r="F1" s="65"/>
      <c r="G1" s="71"/>
      <c r="H1" s="70"/>
    </row>
    <row r="2" spans="1:8" ht="13.5" thickBot="1" x14ac:dyDescent="0.25">
      <c r="A2" s="204" t="s">
        <v>12</v>
      </c>
      <c r="B2" s="69"/>
      <c r="C2" s="68"/>
      <c r="D2" s="67"/>
      <c r="E2" s="66">
        <v>1241</v>
      </c>
      <c r="F2" s="65"/>
      <c r="G2" s="71"/>
      <c r="H2" s="64"/>
    </row>
    <row r="3" spans="1:8" x14ac:dyDescent="0.2">
      <c r="A3" s="349" t="s">
        <v>11</v>
      </c>
      <c r="B3" s="350"/>
      <c r="C3" s="350"/>
      <c r="D3" s="63"/>
      <c r="E3" s="351" t="s">
        <v>10</v>
      </c>
      <c r="F3" s="352"/>
      <c r="G3" s="355" t="s">
        <v>9</v>
      </c>
      <c r="H3" s="357" t="s">
        <v>222</v>
      </c>
    </row>
    <row r="4" spans="1:8" ht="13.5" thickBot="1" x14ac:dyDescent="0.25">
      <c r="A4" s="62" t="s">
        <v>8</v>
      </c>
      <c r="B4" s="61" t="s">
        <v>7</v>
      </c>
      <c r="C4" s="61" t="s">
        <v>6</v>
      </c>
      <c r="D4" s="61" t="s">
        <v>5</v>
      </c>
      <c r="E4" s="353"/>
      <c r="F4" s="354"/>
      <c r="G4" s="356"/>
      <c r="H4" s="358"/>
    </row>
    <row r="5" spans="1:8" x14ac:dyDescent="0.2">
      <c r="A5" s="83"/>
      <c r="B5" s="84"/>
      <c r="C5" s="84"/>
      <c r="D5" s="84"/>
      <c r="E5" s="85"/>
      <c r="F5" s="86"/>
      <c r="G5" s="87"/>
      <c r="H5" s="88"/>
    </row>
    <row r="6" spans="1:8" x14ac:dyDescent="0.2">
      <c r="A6" s="83"/>
      <c r="B6" s="94" t="s">
        <v>28</v>
      </c>
      <c r="C6" s="95"/>
      <c r="D6" s="96"/>
      <c r="E6" s="97" t="s">
        <v>29</v>
      </c>
      <c r="F6" s="107"/>
      <c r="G6" s="87"/>
      <c r="H6" s="109"/>
    </row>
    <row r="7" spans="1:8" x14ac:dyDescent="0.2">
      <c r="A7" s="153">
        <v>1</v>
      </c>
      <c r="B7" s="93"/>
      <c r="C7" s="98" t="s">
        <v>30</v>
      </c>
      <c r="D7" s="99"/>
      <c r="E7" s="151" t="s">
        <v>31</v>
      </c>
      <c r="F7" s="154"/>
      <c r="G7" s="100" t="s">
        <v>0</v>
      </c>
      <c r="H7" s="155">
        <f>F8</f>
        <v>41.215000000000003</v>
      </c>
    </row>
    <row r="8" spans="1:8" x14ac:dyDescent="0.2">
      <c r="A8" s="156"/>
      <c r="B8" s="93"/>
      <c r="C8" s="98"/>
      <c r="D8" s="99"/>
      <c r="E8" s="216" t="s">
        <v>251</v>
      </c>
      <c r="F8" s="157">
        <v>41.215000000000003</v>
      </c>
      <c r="G8" s="100"/>
      <c r="H8" s="109"/>
    </row>
    <row r="9" spans="1:8" x14ac:dyDescent="0.2">
      <c r="A9" s="156"/>
      <c r="B9" s="93"/>
      <c r="C9" s="98"/>
      <c r="D9" s="99"/>
      <c r="E9" s="151"/>
      <c r="F9" s="154"/>
      <c r="G9" s="100"/>
      <c r="H9" s="109"/>
    </row>
    <row r="10" spans="1:8" x14ac:dyDescent="0.2">
      <c r="A10" s="19"/>
      <c r="B10" s="18"/>
      <c r="C10" s="18"/>
      <c r="D10" s="89"/>
      <c r="E10" s="90"/>
      <c r="F10" s="91"/>
      <c r="G10" s="92"/>
      <c r="H10" s="110"/>
    </row>
    <row r="11" spans="1:8" x14ac:dyDescent="0.2">
      <c r="A11" s="44"/>
      <c r="B11" s="73" t="s">
        <v>14</v>
      </c>
      <c r="C11" s="74"/>
      <c r="D11" s="75"/>
      <c r="E11" s="76" t="s">
        <v>15</v>
      </c>
      <c r="F11" s="60"/>
      <c r="G11" s="30"/>
      <c r="H11" s="111"/>
    </row>
    <row r="12" spans="1:8" x14ac:dyDescent="0.2">
      <c r="A12" s="19"/>
      <c r="B12" s="18"/>
      <c r="C12" s="18"/>
      <c r="D12" s="18"/>
      <c r="E12" s="59"/>
      <c r="F12" s="58"/>
      <c r="G12" s="18"/>
      <c r="H12" s="112"/>
    </row>
    <row r="13" spans="1:8" x14ac:dyDescent="0.2">
      <c r="A13" s="28">
        <f>MAX(A$1:A12)+1</f>
        <v>2</v>
      </c>
      <c r="B13" s="48"/>
      <c r="C13" s="77" t="s">
        <v>16</v>
      </c>
      <c r="D13" s="78"/>
      <c r="E13" s="158" t="s">
        <v>17</v>
      </c>
      <c r="F13" s="159"/>
      <c r="G13" s="79" t="s">
        <v>0</v>
      </c>
      <c r="H13" s="57">
        <f>H14</f>
        <v>31.774000000000001</v>
      </c>
    </row>
    <row r="14" spans="1:8" x14ac:dyDescent="0.2">
      <c r="A14" s="28"/>
      <c r="B14" s="48"/>
      <c r="C14" s="48"/>
      <c r="D14" s="80" t="s">
        <v>18</v>
      </c>
      <c r="E14" s="160" t="s">
        <v>19</v>
      </c>
      <c r="F14" s="161"/>
      <c r="G14" s="81" t="s">
        <v>0</v>
      </c>
      <c r="H14" s="369">
        <f>F15</f>
        <v>31.774000000000001</v>
      </c>
    </row>
    <row r="15" spans="1:8" ht="24.6" customHeight="1" x14ac:dyDescent="0.2">
      <c r="A15" s="28"/>
      <c r="B15" s="46"/>
      <c r="C15" s="56"/>
      <c r="D15" s="17"/>
      <c r="E15" s="217" t="s">
        <v>252</v>
      </c>
      <c r="F15" s="212">
        <v>31.774000000000001</v>
      </c>
      <c r="G15" s="147"/>
      <c r="H15" s="192"/>
    </row>
    <row r="16" spans="1:8" x14ac:dyDescent="0.2">
      <c r="A16" s="28"/>
      <c r="B16" s="46"/>
      <c r="C16" s="56"/>
      <c r="D16" s="17"/>
      <c r="E16" s="27"/>
      <c r="F16" s="114"/>
      <c r="G16" s="18"/>
      <c r="H16" s="113"/>
    </row>
    <row r="17" spans="1:8" x14ac:dyDescent="0.2">
      <c r="A17" s="28">
        <f>MAX(A$1:A16)+1</f>
        <v>3</v>
      </c>
      <c r="B17" s="49"/>
      <c r="C17" s="77" t="s">
        <v>20</v>
      </c>
      <c r="D17" s="78"/>
      <c r="E17" s="158" t="s">
        <v>21</v>
      </c>
      <c r="F17" s="159"/>
      <c r="G17" s="79" t="s">
        <v>0</v>
      </c>
      <c r="H17" s="29">
        <f>H18</f>
        <v>9.4410000000000007</v>
      </c>
    </row>
    <row r="18" spans="1:8" x14ac:dyDescent="0.2">
      <c r="A18" s="50"/>
      <c r="B18" s="49"/>
      <c r="C18" s="52"/>
      <c r="D18" s="80" t="s">
        <v>22</v>
      </c>
      <c r="E18" s="160" t="s">
        <v>23</v>
      </c>
      <c r="F18" s="161"/>
      <c r="G18" s="81" t="s">
        <v>0</v>
      </c>
      <c r="H18" s="37">
        <f>F19</f>
        <v>9.4410000000000007</v>
      </c>
    </row>
    <row r="19" spans="1:8" ht="46.15" customHeight="1" x14ac:dyDescent="0.2">
      <c r="A19" s="50"/>
      <c r="B19" s="49"/>
      <c r="C19" s="52"/>
      <c r="D19" s="51"/>
      <c r="E19" s="217" t="s">
        <v>253</v>
      </c>
      <c r="F19" s="146">
        <v>9.4410000000000007</v>
      </c>
      <c r="G19" s="118"/>
      <c r="H19" s="370"/>
    </row>
    <row r="20" spans="1:8" ht="15" x14ac:dyDescent="0.2">
      <c r="A20" s="50"/>
      <c r="B20" s="49"/>
      <c r="C20" s="52"/>
      <c r="D20" s="51"/>
      <c r="E20" s="27"/>
      <c r="F20" s="108"/>
      <c r="G20" s="21"/>
      <c r="H20" s="37"/>
    </row>
    <row r="21" spans="1:8" x14ac:dyDescent="0.2">
      <c r="A21" s="101">
        <v>4</v>
      </c>
      <c r="B21" s="49"/>
      <c r="C21" s="77" t="s">
        <v>24</v>
      </c>
      <c r="D21" s="78"/>
      <c r="E21" s="158" t="s">
        <v>25</v>
      </c>
      <c r="F21" s="159"/>
      <c r="G21" s="79" t="s">
        <v>0</v>
      </c>
      <c r="H21" s="29">
        <f>H22</f>
        <v>41.215000000000003</v>
      </c>
    </row>
    <row r="22" spans="1:8" x14ac:dyDescent="0.2">
      <c r="A22" s="50"/>
      <c r="B22" s="49"/>
      <c r="C22" s="52"/>
      <c r="D22" s="80" t="s">
        <v>26</v>
      </c>
      <c r="E22" s="160" t="s">
        <v>27</v>
      </c>
      <c r="F22" s="161"/>
      <c r="G22" s="81" t="s">
        <v>0</v>
      </c>
      <c r="H22" s="37">
        <f>F23</f>
        <v>41.215000000000003</v>
      </c>
    </row>
    <row r="23" spans="1:8" x14ac:dyDescent="0.2">
      <c r="A23" s="50"/>
      <c r="B23" s="49"/>
      <c r="C23" s="52"/>
      <c r="D23" s="80"/>
      <c r="E23" s="218" t="s">
        <v>254</v>
      </c>
      <c r="F23" s="161">
        <v>41.215000000000003</v>
      </c>
      <c r="G23" s="81"/>
      <c r="H23" s="37"/>
    </row>
    <row r="24" spans="1:8" x14ac:dyDescent="0.2">
      <c r="A24" s="50"/>
      <c r="B24" s="49"/>
      <c r="C24" s="52"/>
      <c r="D24" s="80"/>
      <c r="E24" s="160"/>
      <c r="F24" s="161"/>
      <c r="G24" s="81"/>
      <c r="H24" s="37"/>
    </row>
    <row r="25" spans="1:8" x14ac:dyDescent="0.2">
      <c r="A25" s="101">
        <v>5</v>
      </c>
      <c r="B25" s="49"/>
      <c r="C25" s="77" t="s">
        <v>39</v>
      </c>
      <c r="D25" s="78"/>
      <c r="E25" s="158" t="s">
        <v>40</v>
      </c>
      <c r="F25" s="159"/>
      <c r="G25" s="79" t="s">
        <v>0</v>
      </c>
      <c r="H25" s="29">
        <f>H26</f>
        <v>72.878</v>
      </c>
    </row>
    <row r="26" spans="1:8" x14ac:dyDescent="0.2">
      <c r="A26" s="101"/>
      <c r="B26" s="49"/>
      <c r="C26" s="77"/>
      <c r="D26" s="80" t="s">
        <v>41</v>
      </c>
      <c r="E26" s="160" t="s">
        <v>42</v>
      </c>
      <c r="F26" s="161"/>
      <c r="G26" s="81" t="s">
        <v>0</v>
      </c>
      <c r="H26" s="37">
        <f>F28</f>
        <v>72.878</v>
      </c>
    </row>
    <row r="27" spans="1:8" x14ac:dyDescent="0.2">
      <c r="A27" s="101"/>
      <c r="B27" s="49"/>
      <c r="C27" s="77"/>
      <c r="D27" s="102"/>
      <c r="E27" s="103" t="s">
        <v>32</v>
      </c>
      <c r="F27" s="159"/>
      <c r="G27" s="79"/>
      <c r="H27" s="37"/>
    </row>
    <row r="28" spans="1:8" x14ac:dyDescent="0.2">
      <c r="A28" s="101"/>
      <c r="B28" s="49"/>
      <c r="C28" s="77"/>
      <c r="D28" s="78"/>
      <c r="E28" s="218" t="s">
        <v>456</v>
      </c>
      <c r="F28" s="161">
        <v>72.878</v>
      </c>
      <c r="G28" s="79"/>
      <c r="H28" s="37"/>
    </row>
    <row r="29" spans="1:8" x14ac:dyDescent="0.2">
      <c r="A29" s="101"/>
      <c r="B29" s="49"/>
      <c r="C29" s="77"/>
      <c r="D29" s="78"/>
      <c r="E29" s="160"/>
      <c r="F29" s="161"/>
      <c r="G29" s="79"/>
      <c r="H29" s="37"/>
    </row>
    <row r="30" spans="1:8" x14ac:dyDescent="0.2">
      <c r="A30" s="101">
        <v>6</v>
      </c>
      <c r="B30" s="49"/>
      <c r="C30" s="43" t="s">
        <v>4</v>
      </c>
      <c r="D30" s="32"/>
      <c r="E30" s="162" t="s">
        <v>3</v>
      </c>
      <c r="F30" s="163"/>
      <c r="G30" s="30" t="s">
        <v>0</v>
      </c>
      <c r="H30" s="29">
        <f>H31</f>
        <v>41.215000000000003</v>
      </c>
    </row>
    <row r="31" spans="1:8" x14ac:dyDescent="0.2">
      <c r="A31" s="101"/>
      <c r="B31" s="49"/>
      <c r="C31" s="40"/>
      <c r="D31" s="39" t="s">
        <v>2</v>
      </c>
      <c r="E31" s="164" t="s">
        <v>1</v>
      </c>
      <c r="F31" s="165"/>
      <c r="G31" s="38" t="s">
        <v>0</v>
      </c>
      <c r="H31" s="37">
        <f>F32</f>
        <v>41.215000000000003</v>
      </c>
    </row>
    <row r="32" spans="1:8" x14ac:dyDescent="0.2">
      <c r="A32" s="101"/>
      <c r="B32" s="49"/>
      <c r="C32" s="40"/>
      <c r="D32" s="39"/>
      <c r="E32" s="104" t="s">
        <v>33</v>
      </c>
      <c r="F32" s="239">
        <f>F23</f>
        <v>41.215000000000003</v>
      </c>
      <c r="G32" s="38"/>
      <c r="H32" s="37"/>
    </row>
    <row r="33" spans="1:8" x14ac:dyDescent="0.2">
      <c r="A33" s="101"/>
      <c r="B33" s="49"/>
      <c r="C33" s="40"/>
      <c r="D33" s="39"/>
      <c r="E33" s="104"/>
      <c r="F33" s="82"/>
      <c r="G33" s="38"/>
      <c r="H33" s="37"/>
    </row>
    <row r="34" spans="1:8" x14ac:dyDescent="0.2">
      <c r="A34" s="101">
        <v>7</v>
      </c>
      <c r="B34" s="49"/>
      <c r="C34" s="77" t="s">
        <v>34</v>
      </c>
      <c r="D34" s="78"/>
      <c r="E34" s="158" t="s">
        <v>35</v>
      </c>
      <c r="F34" s="159"/>
      <c r="G34" s="79" t="s">
        <v>0</v>
      </c>
      <c r="H34" s="29">
        <f>H35</f>
        <v>82.43</v>
      </c>
    </row>
    <row r="35" spans="1:8" x14ac:dyDescent="0.2">
      <c r="A35" s="50"/>
      <c r="B35" s="49"/>
      <c r="C35" s="77"/>
      <c r="D35" s="80" t="s">
        <v>36</v>
      </c>
      <c r="E35" s="160" t="s">
        <v>37</v>
      </c>
      <c r="F35" s="161"/>
      <c r="G35" s="81" t="s">
        <v>0</v>
      </c>
      <c r="H35" s="37">
        <f>F36</f>
        <v>82.43</v>
      </c>
    </row>
    <row r="36" spans="1:8" x14ac:dyDescent="0.2">
      <c r="A36" s="50"/>
      <c r="B36" s="49"/>
      <c r="C36" s="40"/>
      <c r="D36" s="39"/>
      <c r="E36" s="104" t="s">
        <v>38</v>
      </c>
      <c r="F36" s="240">
        <v>82.43</v>
      </c>
      <c r="G36" s="38"/>
      <c r="H36" s="37"/>
    </row>
    <row r="37" spans="1:8" x14ac:dyDescent="0.2">
      <c r="A37" s="50"/>
      <c r="B37" s="49"/>
      <c r="C37" s="40"/>
      <c r="D37" s="39"/>
      <c r="E37" s="104"/>
      <c r="F37" s="82"/>
      <c r="G37" s="38"/>
      <c r="H37" s="37"/>
    </row>
    <row r="38" spans="1:8" x14ac:dyDescent="0.2">
      <c r="A38" s="50"/>
      <c r="B38" s="49"/>
      <c r="C38" s="40"/>
      <c r="D38" s="39"/>
      <c r="E38" s="104"/>
      <c r="F38" s="82"/>
      <c r="G38" s="38"/>
      <c r="H38" s="37"/>
    </row>
    <row r="39" spans="1:8" x14ac:dyDescent="0.2">
      <c r="A39" s="50"/>
      <c r="B39" s="73" t="s">
        <v>43</v>
      </c>
      <c r="C39" s="73"/>
      <c r="D39" s="75"/>
      <c r="E39" s="76" t="s">
        <v>44</v>
      </c>
      <c r="F39" s="82"/>
      <c r="G39" s="38"/>
      <c r="H39" s="37"/>
    </row>
    <row r="40" spans="1:8" x14ac:dyDescent="0.2">
      <c r="A40" s="50"/>
      <c r="B40" s="49"/>
      <c r="C40" s="52"/>
      <c r="D40" s="51"/>
      <c r="E40" s="166"/>
      <c r="F40" s="167"/>
      <c r="G40" s="21"/>
      <c r="H40" s="37"/>
    </row>
    <row r="41" spans="1:8" x14ac:dyDescent="0.2">
      <c r="A41" s="28">
        <f>MAX(A$1:A40)+1</f>
        <v>8</v>
      </c>
      <c r="B41" s="49"/>
      <c r="C41" s="77" t="s">
        <v>45</v>
      </c>
      <c r="D41" s="78"/>
      <c r="E41" s="158" t="s">
        <v>46</v>
      </c>
      <c r="F41" s="159"/>
      <c r="G41" s="79" t="s">
        <v>0</v>
      </c>
      <c r="H41" s="29">
        <f>H42</f>
        <v>0.94399999999999995</v>
      </c>
    </row>
    <row r="42" spans="1:8" x14ac:dyDescent="0.2">
      <c r="A42" s="50"/>
      <c r="B42" s="49"/>
      <c r="C42" s="55"/>
      <c r="D42" s="105" t="s">
        <v>47</v>
      </c>
      <c r="E42" s="168" t="s">
        <v>48</v>
      </c>
      <c r="F42" s="169"/>
      <c r="G42" s="106" t="s">
        <v>0</v>
      </c>
      <c r="H42" s="37">
        <f>F43</f>
        <v>0.94399999999999995</v>
      </c>
    </row>
    <row r="43" spans="1:8" ht="38.25" x14ac:dyDescent="0.2">
      <c r="A43" s="50"/>
      <c r="B43" s="49"/>
      <c r="C43" s="55"/>
      <c r="D43" s="54"/>
      <c r="E43" s="219" t="s">
        <v>255</v>
      </c>
      <c r="F43" s="210">
        <v>0.94399999999999995</v>
      </c>
      <c r="G43" s="53"/>
      <c r="H43" s="37"/>
    </row>
    <row r="44" spans="1:8" x14ac:dyDescent="0.2">
      <c r="A44" s="50"/>
      <c r="B44" s="49"/>
      <c r="C44" s="55"/>
      <c r="D44" s="54"/>
      <c r="E44" s="26"/>
      <c r="F44" s="211"/>
      <c r="G44" s="53"/>
      <c r="H44" s="37"/>
    </row>
    <row r="45" spans="1:8" x14ac:dyDescent="0.2">
      <c r="A45" s="28">
        <f>MAX(A$1:A44)+1</f>
        <v>9</v>
      </c>
      <c r="B45" s="49"/>
      <c r="C45" s="77" t="s">
        <v>49</v>
      </c>
      <c r="D45" s="78"/>
      <c r="E45" s="158" t="s">
        <v>50</v>
      </c>
      <c r="F45" s="163"/>
      <c r="G45" s="30" t="s">
        <v>0</v>
      </c>
      <c r="H45" s="29">
        <f>H46</f>
        <v>16.349</v>
      </c>
    </row>
    <row r="46" spans="1:8" x14ac:dyDescent="0.2">
      <c r="A46" s="50"/>
      <c r="B46" s="49"/>
      <c r="C46" s="40"/>
      <c r="D46" s="105" t="s">
        <v>230</v>
      </c>
      <c r="E46" s="168" t="s">
        <v>231</v>
      </c>
      <c r="F46" s="169"/>
      <c r="G46" s="106" t="s">
        <v>0</v>
      </c>
      <c r="H46" s="220">
        <f>F52</f>
        <v>16.349</v>
      </c>
    </row>
    <row r="47" spans="1:8" ht="40.15" customHeight="1" x14ac:dyDescent="0.2">
      <c r="A47" s="50"/>
      <c r="B47" s="49"/>
      <c r="C47" s="40"/>
      <c r="D47" s="39"/>
      <c r="E47" s="217" t="s">
        <v>256</v>
      </c>
      <c r="F47" s="224">
        <v>15.106</v>
      </c>
      <c r="G47" s="118"/>
      <c r="H47" s="370"/>
    </row>
    <row r="48" spans="1:8" ht="13.5" x14ac:dyDescent="0.2">
      <c r="A48" s="28"/>
      <c r="B48" s="48"/>
      <c r="C48" s="47"/>
      <c r="D48" s="47"/>
      <c r="E48" s="221" t="s">
        <v>257</v>
      </c>
      <c r="F48" s="224">
        <v>0.254</v>
      </c>
      <c r="G48" s="119"/>
      <c r="H48" s="188"/>
    </row>
    <row r="49" spans="1:8" ht="13.5" x14ac:dyDescent="0.2">
      <c r="A49" s="28"/>
      <c r="B49" s="48"/>
      <c r="C49" s="47"/>
      <c r="D49" s="47"/>
      <c r="E49" s="221" t="s">
        <v>258</v>
      </c>
      <c r="F49" s="224">
        <v>0.40300000000000002</v>
      </c>
      <c r="G49" s="119"/>
      <c r="H49" s="188"/>
    </row>
    <row r="50" spans="1:8" ht="13.5" x14ac:dyDescent="0.2">
      <c r="A50" s="28"/>
      <c r="B50" s="48"/>
      <c r="C50" s="47"/>
      <c r="D50" s="47"/>
      <c r="E50" s="221" t="s">
        <v>259</v>
      </c>
      <c r="F50" s="224">
        <v>0.42</v>
      </c>
      <c r="G50" s="119"/>
      <c r="H50" s="188"/>
    </row>
    <row r="51" spans="1:8" ht="13.5" x14ac:dyDescent="0.2">
      <c r="A51" s="28"/>
      <c r="B51" s="48"/>
      <c r="C51" s="47"/>
      <c r="D51" s="47"/>
      <c r="E51" s="221" t="s">
        <v>260</v>
      </c>
      <c r="F51" s="224">
        <v>0.16600000000000001</v>
      </c>
      <c r="G51" s="119"/>
      <c r="H51" s="188"/>
    </row>
    <row r="52" spans="1:8" ht="13.5" x14ac:dyDescent="0.2">
      <c r="A52" s="28"/>
      <c r="B52" s="48"/>
      <c r="C52" s="47"/>
      <c r="D52" s="47"/>
      <c r="E52" s="117" t="s">
        <v>73</v>
      </c>
      <c r="F52" s="224">
        <f>SUM(F47:F51)</f>
        <v>16.349</v>
      </c>
      <c r="G52" s="120"/>
      <c r="H52" s="178"/>
    </row>
    <row r="53" spans="1:8" ht="13.5" x14ac:dyDescent="0.2">
      <c r="A53" s="28"/>
      <c r="B53" s="48"/>
      <c r="C53" s="47"/>
      <c r="D53" s="47"/>
      <c r="E53" s="116"/>
      <c r="F53" s="124"/>
      <c r="G53" s="120"/>
      <c r="H53" s="178"/>
    </row>
    <row r="54" spans="1:8" x14ac:dyDescent="0.2">
      <c r="A54" s="28">
        <v>10</v>
      </c>
      <c r="B54" s="48"/>
      <c r="C54" s="77" t="s">
        <v>51</v>
      </c>
      <c r="D54" s="78"/>
      <c r="E54" s="158" t="s">
        <v>52</v>
      </c>
      <c r="F54" s="225"/>
      <c r="G54" s="128" t="s">
        <v>53</v>
      </c>
      <c r="H54" s="222">
        <f>H55</f>
        <v>44.865000000000002</v>
      </c>
    </row>
    <row r="55" spans="1:8" x14ac:dyDescent="0.2">
      <c r="A55" s="28"/>
      <c r="B55" s="48"/>
      <c r="C55" s="77"/>
      <c r="D55" s="80" t="s">
        <v>54</v>
      </c>
      <c r="E55" s="160" t="s">
        <v>55</v>
      </c>
      <c r="F55" s="226"/>
      <c r="G55" s="122" t="s">
        <v>53</v>
      </c>
      <c r="H55" s="223">
        <f>F61</f>
        <v>44.865000000000002</v>
      </c>
    </row>
    <row r="56" spans="1:8" ht="41.45" customHeight="1" x14ac:dyDescent="0.2">
      <c r="A56" s="28"/>
      <c r="B56" s="48"/>
      <c r="C56" s="77"/>
      <c r="D56" s="78"/>
      <c r="E56" s="217" t="s">
        <v>261</v>
      </c>
      <c r="F56" s="235">
        <v>37.765000000000001</v>
      </c>
      <c r="G56" s="118"/>
      <c r="H56" s="370"/>
    </row>
    <row r="57" spans="1:8" ht="13.5" x14ac:dyDescent="0.2">
      <c r="A57" s="28"/>
      <c r="B57" s="48"/>
      <c r="C57" s="77"/>
      <c r="D57" s="78"/>
      <c r="E57" s="221" t="s">
        <v>262</v>
      </c>
      <c r="F57" s="235">
        <v>1.45</v>
      </c>
      <c r="G57" s="119"/>
      <c r="H57" s="188"/>
    </row>
    <row r="58" spans="1:8" ht="13.5" x14ac:dyDescent="0.2">
      <c r="A58" s="28"/>
      <c r="B58" s="48"/>
      <c r="C58" s="77"/>
      <c r="D58" s="78"/>
      <c r="E58" s="221" t="s">
        <v>263</v>
      </c>
      <c r="F58" s="235">
        <v>2.2999999999999998</v>
      </c>
      <c r="G58" s="119"/>
      <c r="H58" s="188"/>
    </row>
    <row r="59" spans="1:8" ht="13.5" x14ac:dyDescent="0.2">
      <c r="A59" s="28"/>
      <c r="B59" s="48"/>
      <c r="C59" s="77"/>
      <c r="D59" s="78"/>
      <c r="E59" s="221" t="s">
        <v>264</v>
      </c>
      <c r="F59" s="235">
        <v>2.4</v>
      </c>
      <c r="G59" s="119"/>
      <c r="H59" s="188"/>
    </row>
    <row r="60" spans="1:8" ht="13.5" x14ac:dyDescent="0.2">
      <c r="A60" s="28"/>
      <c r="B60" s="48"/>
      <c r="C60" s="77"/>
      <c r="D60" s="78"/>
      <c r="E60" s="221" t="s">
        <v>265</v>
      </c>
      <c r="F60" s="235">
        <v>0.95</v>
      </c>
      <c r="G60" s="119"/>
      <c r="H60" s="188"/>
    </row>
    <row r="61" spans="1:8" ht="13.5" x14ac:dyDescent="0.2">
      <c r="A61" s="28"/>
      <c r="B61" s="48"/>
      <c r="C61" s="77"/>
      <c r="D61" s="78"/>
      <c r="E61" s="117" t="s">
        <v>73</v>
      </c>
      <c r="F61" s="224">
        <f>SUM(F56:F60)</f>
        <v>44.865000000000002</v>
      </c>
      <c r="G61" s="120"/>
      <c r="H61" s="178"/>
    </row>
    <row r="62" spans="1:8" x14ac:dyDescent="0.2">
      <c r="A62" s="28"/>
      <c r="B62" s="48"/>
      <c r="C62" s="77"/>
      <c r="D62" s="78"/>
      <c r="E62" s="158"/>
      <c r="F62" s="170"/>
      <c r="G62" s="79"/>
      <c r="H62" s="45"/>
    </row>
    <row r="63" spans="1:8" x14ac:dyDescent="0.2">
      <c r="A63" s="28">
        <v>11</v>
      </c>
      <c r="B63" s="48"/>
      <c r="C63" s="77" t="s">
        <v>56</v>
      </c>
      <c r="D63" s="78"/>
      <c r="E63" s="158" t="s">
        <v>57</v>
      </c>
      <c r="F63" s="159"/>
      <c r="G63" s="79" t="s">
        <v>58</v>
      </c>
      <c r="H63" s="29">
        <f>H64</f>
        <v>1.722</v>
      </c>
    </row>
    <row r="64" spans="1:8" x14ac:dyDescent="0.2">
      <c r="A64" s="28"/>
      <c r="B64" s="48"/>
      <c r="C64" s="77"/>
      <c r="D64" s="80" t="s">
        <v>59</v>
      </c>
      <c r="E64" s="160" t="s">
        <v>60</v>
      </c>
      <c r="F64" s="161"/>
      <c r="G64" s="81" t="s">
        <v>58</v>
      </c>
      <c r="H64" s="37">
        <f>F65</f>
        <v>1.722</v>
      </c>
    </row>
    <row r="65" spans="1:8" x14ac:dyDescent="0.2">
      <c r="A65" s="28"/>
      <c r="B65" s="48"/>
      <c r="C65" s="77"/>
      <c r="D65" s="78"/>
      <c r="E65" s="218" t="s">
        <v>266</v>
      </c>
      <c r="F65" s="161">
        <v>1.722</v>
      </c>
      <c r="G65" s="79"/>
      <c r="H65" s="29"/>
    </row>
    <row r="66" spans="1:8" x14ac:dyDescent="0.2">
      <c r="A66" s="28"/>
      <c r="B66" s="48"/>
      <c r="C66" s="77"/>
      <c r="D66" s="78"/>
      <c r="E66" s="160"/>
      <c r="F66" s="161"/>
      <c r="G66" s="79"/>
      <c r="H66" s="29"/>
    </row>
    <row r="67" spans="1:8" x14ac:dyDescent="0.2">
      <c r="A67" s="28">
        <v>12</v>
      </c>
      <c r="B67" s="48"/>
      <c r="C67" s="77" t="s">
        <v>61</v>
      </c>
      <c r="D67" s="78"/>
      <c r="E67" s="158" t="s">
        <v>62</v>
      </c>
      <c r="F67" s="170"/>
      <c r="G67" s="79" t="s">
        <v>0</v>
      </c>
      <c r="H67" s="29">
        <f>H68</f>
        <v>1.962</v>
      </c>
    </row>
    <row r="68" spans="1:8" x14ac:dyDescent="0.2">
      <c r="A68" s="28"/>
      <c r="B68" s="48"/>
      <c r="C68" s="77"/>
      <c r="D68" s="105" t="s">
        <v>63</v>
      </c>
      <c r="E68" s="168" t="s">
        <v>64</v>
      </c>
      <c r="F68" s="171"/>
      <c r="G68" s="115" t="s">
        <v>0</v>
      </c>
      <c r="H68" s="37">
        <f>F69</f>
        <v>1.962</v>
      </c>
    </row>
    <row r="69" spans="1:8" ht="25.5" x14ac:dyDescent="0.2">
      <c r="A69" s="28"/>
      <c r="B69" s="48"/>
      <c r="C69" s="77"/>
      <c r="D69" s="78"/>
      <c r="E69" s="218" t="s">
        <v>267</v>
      </c>
      <c r="F69" s="161">
        <v>1.962</v>
      </c>
      <c r="G69" s="79"/>
      <c r="H69" s="29"/>
    </row>
    <row r="70" spans="1:8" x14ac:dyDescent="0.2">
      <c r="A70" s="28"/>
      <c r="B70" s="48"/>
      <c r="C70" s="77"/>
      <c r="D70" s="78"/>
      <c r="E70" s="160"/>
      <c r="F70" s="161"/>
      <c r="G70" s="79"/>
      <c r="H70" s="29"/>
    </row>
    <row r="71" spans="1:8" x14ac:dyDescent="0.2">
      <c r="A71" s="28">
        <v>13</v>
      </c>
      <c r="B71" s="48"/>
      <c r="C71" s="77" t="s">
        <v>65</v>
      </c>
      <c r="D71" s="78"/>
      <c r="E71" s="158" t="s">
        <v>66</v>
      </c>
      <c r="F71" s="170"/>
      <c r="G71" s="79" t="s">
        <v>0</v>
      </c>
      <c r="H71" s="29">
        <f>H72</f>
        <v>31.391999999999999</v>
      </c>
    </row>
    <row r="72" spans="1:8" x14ac:dyDescent="0.2">
      <c r="A72" s="28"/>
      <c r="B72" s="48"/>
      <c r="C72" s="77"/>
      <c r="D72" s="105" t="s">
        <v>232</v>
      </c>
      <c r="E72" s="168" t="s">
        <v>233</v>
      </c>
      <c r="F72" s="171"/>
      <c r="G72" s="115" t="s">
        <v>0</v>
      </c>
      <c r="H72" s="37">
        <f>F73</f>
        <v>31.391999999999999</v>
      </c>
    </row>
    <row r="73" spans="1:8" x14ac:dyDescent="0.2">
      <c r="A73" s="28"/>
      <c r="B73" s="48"/>
      <c r="C73" s="77"/>
      <c r="D73" s="105"/>
      <c r="E73" s="168" t="s">
        <v>268</v>
      </c>
      <c r="F73" s="172">
        <v>31.391999999999999</v>
      </c>
      <c r="G73" s="115"/>
      <c r="H73" s="29"/>
    </row>
    <row r="74" spans="1:8" x14ac:dyDescent="0.2">
      <c r="A74" s="28"/>
      <c r="B74" s="48"/>
      <c r="C74" s="77"/>
      <c r="D74" s="105"/>
      <c r="E74" s="168"/>
      <c r="F74" s="172"/>
      <c r="G74" s="115"/>
      <c r="H74" s="29"/>
    </row>
    <row r="75" spans="1:8" x14ac:dyDescent="0.2">
      <c r="A75" s="215">
        <v>14</v>
      </c>
      <c r="B75" s="48"/>
      <c r="C75" s="77" t="s">
        <v>234</v>
      </c>
      <c r="D75" s="78"/>
      <c r="E75" s="158" t="s">
        <v>235</v>
      </c>
      <c r="F75" s="170"/>
      <c r="G75" s="79" t="s">
        <v>53</v>
      </c>
      <c r="H75" s="29">
        <f>H76</f>
        <v>8.8800000000000008</v>
      </c>
    </row>
    <row r="76" spans="1:8" x14ac:dyDescent="0.2">
      <c r="A76" s="28"/>
      <c r="B76" s="48"/>
      <c r="C76" s="77"/>
      <c r="D76" s="80" t="s">
        <v>236</v>
      </c>
      <c r="E76" s="160" t="s">
        <v>237</v>
      </c>
      <c r="F76" s="176"/>
      <c r="G76" s="81" t="s">
        <v>53</v>
      </c>
      <c r="H76" s="37">
        <f>F77</f>
        <v>8.8800000000000008</v>
      </c>
    </row>
    <row r="77" spans="1:8" ht="25.5" x14ac:dyDescent="0.2">
      <c r="A77" s="28"/>
      <c r="B77" s="48"/>
      <c r="C77" s="77"/>
      <c r="D77" s="105"/>
      <c r="E77" s="168" t="s">
        <v>269</v>
      </c>
      <c r="F77" s="172">
        <v>8.8800000000000008</v>
      </c>
      <c r="G77" s="115"/>
      <c r="H77" s="29"/>
    </row>
    <row r="78" spans="1:8" x14ac:dyDescent="0.2">
      <c r="A78" s="28"/>
      <c r="B78" s="48"/>
      <c r="C78" s="77"/>
      <c r="D78" s="105"/>
      <c r="E78" s="168"/>
      <c r="F78" s="172"/>
      <c r="G78" s="115"/>
      <c r="H78" s="29"/>
    </row>
    <row r="79" spans="1:8" x14ac:dyDescent="0.2">
      <c r="A79" s="28">
        <v>15</v>
      </c>
      <c r="B79" s="48"/>
      <c r="C79" s="77" t="s">
        <v>67</v>
      </c>
      <c r="D79" s="78"/>
      <c r="E79" s="158" t="s">
        <v>68</v>
      </c>
      <c r="F79" s="170"/>
      <c r="G79" s="79" t="s">
        <v>0</v>
      </c>
      <c r="H79" s="29">
        <f>H80</f>
        <v>14.576000000000001</v>
      </c>
    </row>
    <row r="80" spans="1:8" x14ac:dyDescent="0.2">
      <c r="A80" s="28"/>
      <c r="B80" s="48"/>
      <c r="C80" s="77"/>
      <c r="D80" s="105" t="s">
        <v>69</v>
      </c>
      <c r="E80" s="168" t="s">
        <v>70</v>
      </c>
      <c r="F80" s="171"/>
      <c r="G80" s="115" t="s">
        <v>0</v>
      </c>
      <c r="H80" s="37">
        <f>F81</f>
        <v>14.576000000000001</v>
      </c>
    </row>
    <row r="81" spans="1:8" x14ac:dyDescent="0.2">
      <c r="A81" s="28"/>
      <c r="B81" s="48"/>
      <c r="C81" s="77"/>
      <c r="D81" s="105"/>
      <c r="E81" s="168" t="s">
        <v>270</v>
      </c>
      <c r="F81" s="172">
        <v>14.576000000000001</v>
      </c>
      <c r="G81" s="115"/>
      <c r="H81" s="29"/>
    </row>
    <row r="82" spans="1:8" x14ac:dyDescent="0.2">
      <c r="A82" s="28"/>
      <c r="B82" s="48"/>
      <c r="C82" s="77"/>
      <c r="D82" s="105"/>
      <c r="E82" s="168"/>
      <c r="F82" s="172"/>
      <c r="G82" s="115"/>
      <c r="H82" s="29"/>
    </row>
    <row r="83" spans="1:8" ht="31.9" customHeight="1" x14ac:dyDescent="0.2">
      <c r="A83" s="28">
        <v>16</v>
      </c>
      <c r="B83" s="48"/>
      <c r="C83" s="77" t="s">
        <v>71</v>
      </c>
      <c r="D83" s="78"/>
      <c r="E83" s="158" t="s">
        <v>72</v>
      </c>
      <c r="F83" s="159"/>
      <c r="G83" s="198" t="s">
        <v>0</v>
      </c>
      <c r="H83" s="205">
        <f>H84</f>
        <v>18.745999999999999</v>
      </c>
    </row>
    <row r="84" spans="1:8" ht="25.9" customHeight="1" x14ac:dyDescent="0.2">
      <c r="A84" s="28"/>
      <c r="B84" s="48"/>
      <c r="C84" s="77"/>
      <c r="D84" s="105" t="s">
        <v>240</v>
      </c>
      <c r="E84" s="168" t="s">
        <v>241</v>
      </c>
      <c r="F84" s="169"/>
      <c r="G84" s="199" t="s">
        <v>0</v>
      </c>
      <c r="H84" s="227">
        <f>F97</f>
        <v>18.745999999999999</v>
      </c>
    </row>
    <row r="85" spans="1:8" ht="13.9" customHeight="1" x14ac:dyDescent="0.2">
      <c r="A85" s="28"/>
      <c r="B85" s="48"/>
      <c r="C85" s="77"/>
      <c r="D85" s="80"/>
      <c r="E85" s="217" t="s">
        <v>277</v>
      </c>
      <c r="F85" s="224">
        <v>1.8839999999999999</v>
      </c>
      <c r="G85" s="118"/>
      <c r="H85" s="370"/>
    </row>
    <row r="86" spans="1:8" ht="13.9" customHeight="1" x14ac:dyDescent="0.2">
      <c r="A86" s="28"/>
      <c r="B86" s="48"/>
      <c r="C86" s="77"/>
      <c r="D86" s="80"/>
      <c r="E86" s="221" t="s">
        <v>278</v>
      </c>
      <c r="F86" s="224">
        <v>1.8839999999999999</v>
      </c>
      <c r="G86" s="119"/>
      <c r="H86" s="188"/>
    </row>
    <row r="87" spans="1:8" ht="13.9" customHeight="1" x14ac:dyDescent="0.2">
      <c r="A87" s="28"/>
      <c r="B87" s="48"/>
      <c r="C87" s="77"/>
      <c r="D87" s="80"/>
      <c r="E87" s="221" t="s">
        <v>279</v>
      </c>
      <c r="F87" s="224">
        <v>1.456</v>
      </c>
      <c r="G87" s="119"/>
      <c r="H87" s="188"/>
    </row>
    <row r="88" spans="1:8" ht="13.9" customHeight="1" x14ac:dyDescent="0.2">
      <c r="A88" s="28"/>
      <c r="B88" s="48"/>
      <c r="C88" s="77"/>
      <c r="D88" s="80"/>
      <c r="E88" s="221" t="s">
        <v>280</v>
      </c>
      <c r="F88" s="224">
        <v>0.72799999999999998</v>
      </c>
      <c r="G88" s="119"/>
      <c r="H88" s="188"/>
    </row>
    <row r="89" spans="1:8" ht="13.9" customHeight="1" x14ac:dyDescent="0.2">
      <c r="A89" s="28"/>
      <c r="B89" s="48"/>
      <c r="C89" s="77"/>
      <c r="D89" s="80"/>
      <c r="E89" s="221" t="s">
        <v>281</v>
      </c>
      <c r="F89" s="224">
        <v>2.1539999999999999</v>
      </c>
      <c r="G89" s="119"/>
      <c r="H89" s="188"/>
    </row>
    <row r="90" spans="1:8" ht="13.9" customHeight="1" x14ac:dyDescent="0.2">
      <c r="A90" s="28"/>
      <c r="B90" s="48"/>
      <c r="C90" s="77"/>
      <c r="D90" s="80"/>
      <c r="E90" s="221" t="s">
        <v>282</v>
      </c>
      <c r="F90" s="224">
        <v>1.9259999999999999</v>
      </c>
      <c r="G90" s="119"/>
      <c r="H90" s="188"/>
    </row>
    <row r="91" spans="1:8" ht="13.9" customHeight="1" x14ac:dyDescent="0.2">
      <c r="A91" s="28"/>
      <c r="B91" s="48"/>
      <c r="C91" s="77"/>
      <c r="D91" s="80"/>
      <c r="E91" s="221" t="s">
        <v>283</v>
      </c>
      <c r="F91" s="224">
        <v>1.6639999999999999</v>
      </c>
      <c r="G91" s="119"/>
      <c r="H91" s="188"/>
    </row>
    <row r="92" spans="1:8" ht="13.9" customHeight="1" x14ac:dyDescent="0.2">
      <c r="A92" s="28"/>
      <c r="B92" s="48"/>
      <c r="C92" s="77"/>
      <c r="D92" s="80"/>
      <c r="E92" s="221" t="s">
        <v>284</v>
      </c>
      <c r="F92" s="224">
        <v>0.83199999999999996</v>
      </c>
      <c r="G92" s="119"/>
      <c r="H92" s="188"/>
    </row>
    <row r="93" spans="1:8" ht="13.9" customHeight="1" x14ac:dyDescent="0.2">
      <c r="A93" s="28"/>
      <c r="B93" s="48"/>
      <c r="C93" s="77"/>
      <c r="D93" s="80"/>
      <c r="E93" s="221" t="s">
        <v>285</v>
      </c>
      <c r="F93" s="224">
        <v>2.3330000000000002</v>
      </c>
      <c r="G93" s="119"/>
      <c r="H93" s="188"/>
    </row>
    <row r="94" spans="1:8" ht="13.9" customHeight="1" x14ac:dyDescent="0.2">
      <c r="A94" s="28"/>
      <c r="B94" s="48"/>
      <c r="C94" s="77"/>
      <c r="D94" s="80"/>
      <c r="E94" s="221" t="s">
        <v>286</v>
      </c>
      <c r="F94" s="224">
        <v>2.0449999999999999</v>
      </c>
      <c r="G94" s="119"/>
      <c r="H94" s="188"/>
    </row>
    <row r="95" spans="1:8" ht="13.9" customHeight="1" x14ac:dyDescent="0.2">
      <c r="A95" s="28"/>
      <c r="B95" s="48"/>
      <c r="C95" s="77"/>
      <c r="D95" s="80"/>
      <c r="E95" s="221" t="s">
        <v>287</v>
      </c>
      <c r="F95" s="224">
        <v>1.016</v>
      </c>
      <c r="G95" s="119"/>
      <c r="H95" s="188"/>
    </row>
    <row r="96" spans="1:8" ht="13.9" customHeight="1" x14ac:dyDescent="0.2">
      <c r="A96" s="28"/>
      <c r="B96" s="48"/>
      <c r="C96" s="77"/>
      <c r="D96" s="80"/>
      <c r="E96" s="221" t="s">
        <v>288</v>
      </c>
      <c r="F96" s="224">
        <v>0.82399999999999995</v>
      </c>
      <c r="G96" s="119"/>
      <c r="H96" s="188"/>
    </row>
    <row r="97" spans="1:8" ht="13.9" customHeight="1" x14ac:dyDescent="0.2">
      <c r="A97" s="28"/>
      <c r="B97" s="48"/>
      <c r="C97" s="77"/>
      <c r="D97" s="80"/>
      <c r="E97" s="117" t="s">
        <v>73</v>
      </c>
      <c r="F97" s="224">
        <f>SUM(F85:F96)</f>
        <v>18.745999999999999</v>
      </c>
      <c r="G97" s="120"/>
      <c r="H97" s="178"/>
    </row>
    <row r="98" spans="1:8" ht="13.9" customHeight="1" x14ac:dyDescent="0.2">
      <c r="A98" s="28"/>
      <c r="B98" s="48"/>
      <c r="C98" s="77"/>
      <c r="D98" s="80"/>
      <c r="E98" s="117"/>
      <c r="F98" s="123"/>
      <c r="G98" s="120"/>
      <c r="H98" s="173"/>
    </row>
    <row r="99" spans="1:8" ht="25.15" customHeight="1" x14ac:dyDescent="0.2">
      <c r="A99" s="28">
        <v>17</v>
      </c>
      <c r="B99" s="48"/>
      <c r="C99" s="77" t="s">
        <v>74</v>
      </c>
      <c r="D99" s="78"/>
      <c r="E99" s="158" t="s">
        <v>75</v>
      </c>
      <c r="F99" s="159"/>
      <c r="G99" s="198" t="s">
        <v>53</v>
      </c>
      <c r="H99" s="174">
        <f>H100</f>
        <v>167.07999999999998</v>
      </c>
    </row>
    <row r="100" spans="1:8" ht="29.45" customHeight="1" x14ac:dyDescent="0.2">
      <c r="A100" s="28"/>
      <c r="B100" s="48"/>
      <c r="C100" s="77"/>
      <c r="D100" s="80" t="s">
        <v>76</v>
      </c>
      <c r="E100" s="160" t="s">
        <v>77</v>
      </c>
      <c r="F100" s="161"/>
      <c r="G100" s="199" t="s">
        <v>53</v>
      </c>
      <c r="H100" s="228">
        <f>F113</f>
        <v>167.07999999999998</v>
      </c>
    </row>
    <row r="101" spans="1:8" ht="15.6" customHeight="1" x14ac:dyDescent="0.2">
      <c r="A101" s="28"/>
      <c r="B101" s="48"/>
      <c r="C101" s="77"/>
      <c r="D101" s="80"/>
      <c r="E101" s="217" t="s">
        <v>289</v>
      </c>
      <c r="F101" s="224">
        <v>15.7</v>
      </c>
      <c r="G101" s="118"/>
      <c r="H101" s="370"/>
    </row>
    <row r="102" spans="1:8" ht="15.6" customHeight="1" x14ac:dyDescent="0.2">
      <c r="A102" s="28"/>
      <c r="B102" s="48"/>
      <c r="C102" s="77"/>
      <c r="D102" s="80"/>
      <c r="E102" s="221" t="s">
        <v>290</v>
      </c>
      <c r="F102" s="224">
        <v>15.7</v>
      </c>
      <c r="G102" s="119"/>
      <c r="H102" s="188"/>
    </row>
    <row r="103" spans="1:8" ht="15.6" customHeight="1" x14ac:dyDescent="0.2">
      <c r="A103" s="28"/>
      <c r="B103" s="48"/>
      <c r="C103" s="77"/>
      <c r="D103" s="80"/>
      <c r="E103" s="221" t="s">
        <v>291</v>
      </c>
      <c r="F103" s="224">
        <v>14.56</v>
      </c>
      <c r="G103" s="119"/>
      <c r="H103" s="188"/>
    </row>
    <row r="104" spans="1:8" ht="15.6" customHeight="1" x14ac:dyDescent="0.2">
      <c r="A104" s="28"/>
      <c r="B104" s="48"/>
      <c r="C104" s="77"/>
      <c r="D104" s="80"/>
      <c r="E104" s="221" t="s">
        <v>292</v>
      </c>
      <c r="F104" s="224">
        <v>7.28</v>
      </c>
      <c r="G104" s="119"/>
      <c r="H104" s="188"/>
    </row>
    <row r="105" spans="1:8" ht="15.6" customHeight="1" x14ac:dyDescent="0.2">
      <c r="A105" s="28"/>
      <c r="B105" s="48"/>
      <c r="C105" s="77"/>
      <c r="D105" s="80"/>
      <c r="E105" s="221" t="s">
        <v>293</v>
      </c>
      <c r="F105" s="224">
        <v>17.95</v>
      </c>
      <c r="G105" s="119"/>
      <c r="H105" s="188"/>
    </row>
    <row r="106" spans="1:8" ht="16.899999999999999" customHeight="1" x14ac:dyDescent="0.2">
      <c r="A106" s="28"/>
      <c r="B106" s="48"/>
      <c r="C106" s="77"/>
      <c r="D106" s="80"/>
      <c r="E106" s="221" t="s">
        <v>294</v>
      </c>
      <c r="F106" s="224">
        <v>16.05</v>
      </c>
      <c r="G106" s="119"/>
      <c r="H106" s="188"/>
    </row>
    <row r="107" spans="1:8" ht="16.149999999999999" customHeight="1" x14ac:dyDescent="0.2">
      <c r="A107" s="28"/>
      <c r="B107" s="48"/>
      <c r="C107" s="77"/>
      <c r="D107" s="80"/>
      <c r="E107" s="221" t="s">
        <v>295</v>
      </c>
      <c r="F107" s="224">
        <v>16.64</v>
      </c>
      <c r="G107" s="119"/>
      <c r="H107" s="188"/>
    </row>
    <row r="108" spans="1:8" ht="16.149999999999999" customHeight="1" x14ac:dyDescent="0.2">
      <c r="A108" s="28"/>
      <c r="B108" s="48"/>
      <c r="C108" s="77"/>
      <c r="D108" s="80"/>
      <c r="E108" s="221" t="s">
        <v>296</v>
      </c>
      <c r="F108" s="224">
        <v>8.32</v>
      </c>
      <c r="G108" s="119"/>
      <c r="H108" s="188"/>
    </row>
    <row r="109" spans="1:8" ht="16.149999999999999" customHeight="1" x14ac:dyDescent="0.2">
      <c r="A109" s="28"/>
      <c r="B109" s="48"/>
      <c r="C109" s="77"/>
      <c r="D109" s="80"/>
      <c r="E109" s="221" t="s">
        <v>297</v>
      </c>
      <c r="F109" s="224">
        <v>19.440000000000001</v>
      </c>
      <c r="G109" s="119"/>
      <c r="H109" s="188"/>
    </row>
    <row r="110" spans="1:8" ht="16.149999999999999" customHeight="1" x14ac:dyDescent="0.2">
      <c r="A110" s="28"/>
      <c r="B110" s="48"/>
      <c r="C110" s="77"/>
      <c r="D110" s="80"/>
      <c r="E110" s="221" t="s">
        <v>298</v>
      </c>
      <c r="F110" s="224">
        <v>17.04</v>
      </c>
      <c r="G110" s="119"/>
      <c r="H110" s="188"/>
    </row>
    <row r="111" spans="1:8" ht="16.149999999999999" customHeight="1" x14ac:dyDescent="0.2">
      <c r="A111" s="28"/>
      <c r="B111" s="48"/>
      <c r="C111" s="77"/>
      <c r="D111" s="80"/>
      <c r="E111" s="221" t="s">
        <v>299</v>
      </c>
      <c r="F111" s="224">
        <v>10.16</v>
      </c>
      <c r="G111" s="119"/>
      <c r="H111" s="188"/>
    </row>
    <row r="112" spans="1:8" ht="16.149999999999999" customHeight="1" x14ac:dyDescent="0.2">
      <c r="A112" s="28"/>
      <c r="B112" s="48"/>
      <c r="C112" s="77"/>
      <c r="D112" s="80"/>
      <c r="E112" s="221" t="s">
        <v>300</v>
      </c>
      <c r="F112" s="224">
        <v>8.24</v>
      </c>
      <c r="G112" s="119"/>
      <c r="H112" s="188"/>
    </row>
    <row r="113" spans="1:8" ht="16.149999999999999" customHeight="1" x14ac:dyDescent="0.2">
      <c r="A113" s="28"/>
      <c r="B113" s="48"/>
      <c r="C113" s="77"/>
      <c r="D113" s="80"/>
      <c r="E113" s="117" t="s">
        <v>73</v>
      </c>
      <c r="F113" s="224">
        <f>SUM(F101:F112)</f>
        <v>167.07999999999998</v>
      </c>
      <c r="G113" s="120"/>
      <c r="H113" s="178"/>
    </row>
    <row r="114" spans="1:8" ht="13.9" customHeight="1" x14ac:dyDescent="0.2">
      <c r="A114" s="28"/>
      <c r="B114" s="48"/>
      <c r="C114" s="77"/>
      <c r="D114" s="80"/>
      <c r="E114" s="160"/>
      <c r="F114" s="161"/>
      <c r="G114" s="81"/>
      <c r="H114" s="29"/>
    </row>
    <row r="115" spans="1:8" ht="28.9" customHeight="1" x14ac:dyDescent="0.2">
      <c r="A115" s="28">
        <v>18</v>
      </c>
      <c r="B115" s="48"/>
      <c r="C115" s="77" t="s">
        <v>78</v>
      </c>
      <c r="D115" s="78"/>
      <c r="E115" s="158" t="s">
        <v>79</v>
      </c>
      <c r="F115" s="159"/>
      <c r="G115" s="79" t="s">
        <v>58</v>
      </c>
      <c r="H115" s="205">
        <f>H116</f>
        <v>2.7589999999999999</v>
      </c>
    </row>
    <row r="116" spans="1:8" ht="27" customHeight="1" x14ac:dyDescent="0.2">
      <c r="A116" s="28"/>
      <c r="B116" s="48"/>
      <c r="C116" s="77"/>
      <c r="D116" s="80" t="s">
        <v>80</v>
      </c>
      <c r="E116" s="160" t="s">
        <v>81</v>
      </c>
      <c r="F116" s="161"/>
      <c r="G116" s="81" t="s">
        <v>58</v>
      </c>
      <c r="H116" s="206">
        <f>F117+F118</f>
        <v>2.7589999999999999</v>
      </c>
    </row>
    <row r="117" spans="1:8" ht="16.149999999999999" customHeight="1" x14ac:dyDescent="0.2">
      <c r="A117" s="28"/>
      <c r="B117" s="48"/>
      <c r="C117" s="77"/>
      <c r="D117" s="80"/>
      <c r="E117" s="218" t="s">
        <v>302</v>
      </c>
      <c r="F117" s="161">
        <v>1.5329999999999999</v>
      </c>
      <c r="G117" s="81"/>
      <c r="H117" s="29"/>
    </row>
    <row r="118" spans="1:8" ht="16.149999999999999" customHeight="1" x14ac:dyDescent="0.2">
      <c r="A118" s="28"/>
      <c r="B118" s="48"/>
      <c r="C118" s="77"/>
      <c r="D118" s="80"/>
      <c r="E118" s="218" t="s">
        <v>301</v>
      </c>
      <c r="F118" s="161">
        <v>1.226</v>
      </c>
      <c r="G118" s="81"/>
      <c r="H118" s="29"/>
    </row>
    <row r="119" spans="1:8" ht="16.149999999999999" customHeight="1" x14ac:dyDescent="0.2">
      <c r="A119" s="28"/>
      <c r="B119" s="48"/>
      <c r="C119" s="77"/>
      <c r="D119" s="80"/>
      <c r="E119" s="160"/>
      <c r="F119" s="161"/>
      <c r="G119" s="81"/>
      <c r="H119" s="222"/>
    </row>
    <row r="120" spans="1:8" ht="25.9" customHeight="1" x14ac:dyDescent="0.2">
      <c r="A120" s="28">
        <v>19</v>
      </c>
      <c r="B120" s="48"/>
      <c r="C120" s="77" t="s">
        <v>82</v>
      </c>
      <c r="D120" s="78"/>
      <c r="E120" s="170" t="s">
        <v>83</v>
      </c>
      <c r="F120" s="170"/>
      <c r="G120" s="198" t="s">
        <v>0</v>
      </c>
      <c r="H120" s="205">
        <f>H121</f>
        <v>14.471999999999998</v>
      </c>
    </row>
    <row r="121" spans="1:8" ht="26.45" customHeight="1" x14ac:dyDescent="0.2">
      <c r="A121" s="28"/>
      <c r="B121" s="48"/>
      <c r="C121" s="77"/>
      <c r="D121" s="105" t="s">
        <v>242</v>
      </c>
      <c r="E121" s="176" t="s">
        <v>243</v>
      </c>
      <c r="F121" s="176"/>
      <c r="G121" s="203" t="s">
        <v>0</v>
      </c>
      <c r="H121" s="238">
        <f>F129</f>
        <v>14.471999999999998</v>
      </c>
    </row>
    <row r="122" spans="1:8" ht="16.899999999999999" customHeight="1" x14ac:dyDescent="0.2">
      <c r="A122" s="28"/>
      <c r="B122" s="48"/>
      <c r="C122" s="77"/>
      <c r="D122" s="105"/>
      <c r="E122" s="217" t="s">
        <v>303</v>
      </c>
      <c r="F122" s="224">
        <v>2.9279999999999999</v>
      </c>
      <c r="G122" s="118"/>
      <c r="H122" s="370"/>
    </row>
    <row r="123" spans="1:8" ht="16.149999999999999" customHeight="1" x14ac:dyDescent="0.2">
      <c r="A123" s="28"/>
      <c r="B123" s="48"/>
      <c r="C123" s="77"/>
      <c r="D123" s="105"/>
      <c r="E123" s="221" t="s">
        <v>304</v>
      </c>
      <c r="F123" s="224">
        <v>0.76800000000000002</v>
      </c>
      <c r="G123" s="119"/>
      <c r="H123" s="188"/>
    </row>
    <row r="124" spans="1:8" ht="16.149999999999999" customHeight="1" x14ac:dyDescent="0.2">
      <c r="A124" s="28"/>
      <c r="B124" s="48"/>
      <c r="C124" s="77"/>
      <c r="D124" s="105"/>
      <c r="E124" s="221" t="s">
        <v>305</v>
      </c>
      <c r="F124" s="224">
        <v>1.488</v>
      </c>
      <c r="G124" s="119"/>
      <c r="H124" s="188"/>
    </row>
    <row r="125" spans="1:8" ht="16.149999999999999" customHeight="1" x14ac:dyDescent="0.2">
      <c r="A125" s="28"/>
      <c r="B125" s="48"/>
      <c r="C125" s="77"/>
      <c r="D125" s="105"/>
      <c r="E125" s="221" t="s">
        <v>306</v>
      </c>
      <c r="F125" s="224">
        <v>4.68</v>
      </c>
      <c r="G125" s="119"/>
      <c r="H125" s="188"/>
    </row>
    <row r="126" spans="1:8" ht="16.149999999999999" customHeight="1" x14ac:dyDescent="0.2">
      <c r="A126" s="28"/>
      <c r="B126" s="48"/>
      <c r="C126" s="77"/>
      <c r="D126" s="105"/>
      <c r="E126" s="221" t="s">
        <v>307</v>
      </c>
      <c r="F126" s="224">
        <v>2.1120000000000001</v>
      </c>
      <c r="G126" s="119"/>
      <c r="H126" s="188"/>
    </row>
    <row r="127" spans="1:8" ht="16.149999999999999" customHeight="1" x14ac:dyDescent="0.2">
      <c r="A127" s="28"/>
      <c r="B127" s="48"/>
      <c r="C127" s="77"/>
      <c r="D127" s="105"/>
      <c r="E127" s="221" t="s">
        <v>308</v>
      </c>
      <c r="F127" s="224">
        <v>2.04</v>
      </c>
      <c r="G127" s="119"/>
      <c r="H127" s="188"/>
    </row>
    <row r="128" spans="1:8" ht="16.149999999999999" customHeight="1" x14ac:dyDescent="0.2">
      <c r="A128" s="28"/>
      <c r="B128" s="48"/>
      <c r="C128" s="77"/>
      <c r="D128" s="105"/>
      <c r="E128" s="221" t="s">
        <v>309</v>
      </c>
      <c r="F128" s="224">
        <v>0.45600000000000002</v>
      </c>
      <c r="G128" s="119"/>
      <c r="H128" s="188"/>
    </row>
    <row r="129" spans="1:8" ht="16.149999999999999" customHeight="1" x14ac:dyDescent="0.2">
      <c r="A129" s="28"/>
      <c r="B129" s="48"/>
      <c r="C129" s="77"/>
      <c r="D129" s="105"/>
      <c r="E129" s="117" t="s">
        <v>73</v>
      </c>
      <c r="F129" s="224">
        <f>SUM(F122:F128)</f>
        <v>14.471999999999998</v>
      </c>
      <c r="G129" s="120"/>
      <c r="H129" s="178"/>
    </row>
    <row r="130" spans="1:8" ht="16.149999999999999" customHeight="1" x14ac:dyDescent="0.2">
      <c r="A130" s="28"/>
      <c r="B130" s="48"/>
      <c r="C130" s="77"/>
      <c r="D130" s="80"/>
      <c r="E130" s="160"/>
      <c r="F130" s="161"/>
      <c r="G130" s="125"/>
      <c r="H130" s="205"/>
    </row>
    <row r="131" spans="1:8" ht="28.15" customHeight="1" x14ac:dyDescent="0.2">
      <c r="A131" s="28">
        <v>20</v>
      </c>
      <c r="B131" s="48"/>
      <c r="C131" s="77" t="s">
        <v>84</v>
      </c>
      <c r="D131" s="78"/>
      <c r="E131" s="170" t="s">
        <v>85</v>
      </c>
      <c r="F131" s="159"/>
      <c r="G131" s="200" t="s">
        <v>53</v>
      </c>
      <c r="H131" s="205">
        <f>H132</f>
        <v>72.36</v>
      </c>
    </row>
    <row r="132" spans="1:8" ht="25.9" customHeight="1" x14ac:dyDescent="0.2">
      <c r="A132" s="28"/>
      <c r="B132" s="48"/>
      <c r="C132" s="77"/>
      <c r="D132" s="80" t="s">
        <v>86</v>
      </c>
      <c r="E132" s="176" t="s">
        <v>87</v>
      </c>
      <c r="F132" s="161"/>
      <c r="G132" s="201" t="s">
        <v>53</v>
      </c>
      <c r="H132" s="227">
        <f>F140</f>
        <v>72.36</v>
      </c>
    </row>
    <row r="133" spans="1:8" ht="16.149999999999999" customHeight="1" x14ac:dyDescent="0.2">
      <c r="A133" s="28"/>
      <c r="B133" s="48"/>
      <c r="C133" s="77"/>
      <c r="D133" s="80"/>
      <c r="E133" s="217" t="s">
        <v>310</v>
      </c>
      <c r="F133" s="224">
        <v>14.64</v>
      </c>
      <c r="G133" s="118"/>
      <c r="H133" s="370"/>
    </row>
    <row r="134" spans="1:8" ht="17.45" customHeight="1" x14ac:dyDescent="0.2">
      <c r="A134" s="28"/>
      <c r="B134" s="48"/>
      <c r="C134" s="77"/>
      <c r="D134" s="80"/>
      <c r="E134" s="221" t="s">
        <v>311</v>
      </c>
      <c r="F134" s="224">
        <v>3.84</v>
      </c>
      <c r="G134" s="119"/>
      <c r="H134" s="188"/>
    </row>
    <row r="135" spans="1:8" ht="16.149999999999999" customHeight="1" x14ac:dyDescent="0.2">
      <c r="A135" s="28"/>
      <c r="B135" s="48"/>
      <c r="C135" s="77"/>
      <c r="D135" s="80"/>
      <c r="E135" s="221" t="s">
        <v>312</v>
      </c>
      <c r="F135" s="224">
        <v>7.44</v>
      </c>
      <c r="G135" s="119"/>
      <c r="H135" s="188"/>
    </row>
    <row r="136" spans="1:8" ht="16.149999999999999" customHeight="1" x14ac:dyDescent="0.2">
      <c r="A136" s="28"/>
      <c r="B136" s="48"/>
      <c r="C136" s="77"/>
      <c r="D136" s="80"/>
      <c r="E136" s="221" t="s">
        <v>313</v>
      </c>
      <c r="F136" s="224">
        <v>23.4</v>
      </c>
      <c r="G136" s="119"/>
      <c r="H136" s="188"/>
    </row>
    <row r="137" spans="1:8" ht="16.149999999999999" customHeight="1" x14ac:dyDescent="0.2">
      <c r="A137" s="28"/>
      <c r="B137" s="48"/>
      <c r="C137" s="77"/>
      <c r="D137" s="80"/>
      <c r="E137" s="221" t="s">
        <v>314</v>
      </c>
      <c r="F137" s="224">
        <v>10.56</v>
      </c>
      <c r="G137" s="119"/>
      <c r="H137" s="188"/>
    </row>
    <row r="138" spans="1:8" ht="16.149999999999999" customHeight="1" x14ac:dyDescent="0.2">
      <c r="A138" s="28"/>
      <c r="B138" s="48"/>
      <c r="C138" s="77"/>
      <c r="D138" s="80"/>
      <c r="E138" s="221" t="s">
        <v>315</v>
      </c>
      <c r="F138" s="224">
        <v>10.199999999999999</v>
      </c>
      <c r="G138" s="119"/>
      <c r="H138" s="188"/>
    </row>
    <row r="139" spans="1:8" ht="16.149999999999999" customHeight="1" x14ac:dyDescent="0.2">
      <c r="A139" s="28"/>
      <c r="B139" s="48"/>
      <c r="C139" s="77"/>
      <c r="D139" s="80"/>
      <c r="E139" s="221" t="s">
        <v>316</v>
      </c>
      <c r="F139" s="224">
        <v>2.2799999999999998</v>
      </c>
      <c r="G139" s="119"/>
      <c r="H139" s="188"/>
    </row>
    <row r="140" spans="1:8" ht="16.149999999999999" customHeight="1" x14ac:dyDescent="0.2">
      <c r="A140" s="28"/>
      <c r="B140" s="48"/>
      <c r="C140" s="77"/>
      <c r="D140" s="80"/>
      <c r="E140" s="117" t="s">
        <v>73</v>
      </c>
      <c r="F140" s="224">
        <f>SUM(F133:F139)</f>
        <v>72.36</v>
      </c>
      <c r="G140" s="120"/>
      <c r="H140" s="178"/>
    </row>
    <row r="141" spans="1:8" ht="16.149999999999999" customHeight="1" x14ac:dyDescent="0.2">
      <c r="A141" s="28"/>
      <c r="B141" s="48"/>
      <c r="C141" s="77"/>
      <c r="D141" s="80"/>
      <c r="E141" s="117"/>
      <c r="F141" s="123"/>
      <c r="G141" s="124"/>
      <c r="H141" s="175"/>
    </row>
    <row r="142" spans="1:8" ht="31.15" customHeight="1" x14ac:dyDescent="0.2">
      <c r="A142" s="28">
        <v>21</v>
      </c>
      <c r="B142" s="48"/>
      <c r="C142" s="77" t="s">
        <v>88</v>
      </c>
      <c r="D142" s="78"/>
      <c r="E142" s="170" t="s">
        <v>89</v>
      </c>
      <c r="F142" s="159"/>
      <c r="G142" s="200" t="s">
        <v>0</v>
      </c>
      <c r="H142" s="177">
        <f>H143</f>
        <v>6.3239999999999998</v>
      </c>
    </row>
    <row r="143" spans="1:8" ht="30" customHeight="1" x14ac:dyDescent="0.2">
      <c r="A143" s="28"/>
      <c r="B143" s="48"/>
      <c r="C143" s="77"/>
      <c r="D143" s="105" t="s">
        <v>244</v>
      </c>
      <c r="E143" s="171" t="s">
        <v>245</v>
      </c>
      <c r="F143" s="169"/>
      <c r="G143" s="202" t="s">
        <v>0</v>
      </c>
      <c r="H143" s="228">
        <f>F147</f>
        <v>6.3239999999999998</v>
      </c>
    </row>
    <row r="144" spans="1:8" ht="15.6" customHeight="1" x14ac:dyDescent="0.2">
      <c r="A144" s="28"/>
      <c r="B144" s="48"/>
      <c r="C144" s="77"/>
      <c r="D144" s="105"/>
      <c r="E144" s="217" t="s">
        <v>317</v>
      </c>
      <c r="F144" s="224">
        <v>2.7519999999999998</v>
      </c>
      <c r="G144" s="118"/>
      <c r="H144" s="370"/>
    </row>
    <row r="145" spans="1:8" ht="16.149999999999999" customHeight="1" x14ac:dyDescent="0.2">
      <c r="A145" s="28"/>
      <c r="B145" s="48"/>
      <c r="C145" s="77"/>
      <c r="D145" s="80"/>
      <c r="E145" s="221" t="s">
        <v>318</v>
      </c>
      <c r="F145" s="224">
        <v>2.3559999999999999</v>
      </c>
      <c r="G145" s="119"/>
      <c r="H145" s="188"/>
    </row>
    <row r="146" spans="1:8" ht="16.149999999999999" customHeight="1" x14ac:dyDescent="0.2">
      <c r="A146" s="28"/>
      <c r="B146" s="48"/>
      <c r="C146" s="77"/>
      <c r="D146" s="80"/>
      <c r="E146" s="221" t="s">
        <v>319</v>
      </c>
      <c r="F146" s="224">
        <v>1.216</v>
      </c>
      <c r="G146" s="119"/>
      <c r="H146" s="188"/>
    </row>
    <row r="147" spans="1:8" ht="16.149999999999999" customHeight="1" x14ac:dyDescent="0.2">
      <c r="A147" s="28"/>
      <c r="B147" s="48"/>
      <c r="C147" s="77"/>
      <c r="D147" s="80"/>
      <c r="E147" s="221" t="s">
        <v>73</v>
      </c>
      <c r="F147" s="224">
        <f>SUM(F144:F146)</f>
        <v>6.3239999999999998</v>
      </c>
      <c r="G147" s="120"/>
      <c r="H147" s="178"/>
    </row>
    <row r="148" spans="1:8" ht="16.149999999999999" customHeight="1" x14ac:dyDescent="0.2">
      <c r="A148" s="28"/>
      <c r="B148" s="48"/>
      <c r="C148" s="77"/>
      <c r="D148" s="80"/>
      <c r="E148" s="117"/>
      <c r="F148" s="121"/>
      <c r="G148" s="120"/>
      <c r="H148" s="178"/>
    </row>
    <row r="149" spans="1:8" ht="25.15" customHeight="1" x14ac:dyDescent="0.2">
      <c r="A149" s="28">
        <v>22</v>
      </c>
      <c r="B149" s="48"/>
      <c r="C149" s="77" t="s">
        <v>90</v>
      </c>
      <c r="D149" s="78"/>
      <c r="E149" s="170" t="s">
        <v>91</v>
      </c>
      <c r="F149" s="170"/>
      <c r="G149" s="198" t="s">
        <v>53</v>
      </c>
      <c r="H149" s="184">
        <f>H150</f>
        <v>41.7</v>
      </c>
    </row>
    <row r="150" spans="1:8" ht="27.6" customHeight="1" x14ac:dyDescent="0.2">
      <c r="A150" s="28"/>
      <c r="B150" s="48"/>
      <c r="C150" s="77"/>
      <c r="D150" s="80" t="s">
        <v>92</v>
      </c>
      <c r="E150" s="176" t="s">
        <v>93</v>
      </c>
      <c r="F150" s="176"/>
      <c r="G150" s="199" t="s">
        <v>53</v>
      </c>
      <c r="H150" s="229">
        <f>F154</f>
        <v>41.7</v>
      </c>
    </row>
    <row r="151" spans="1:8" ht="15.6" customHeight="1" x14ac:dyDescent="0.2">
      <c r="A151" s="28"/>
      <c r="B151" s="48"/>
      <c r="C151" s="77"/>
      <c r="D151" s="80"/>
      <c r="E151" s="217" t="s">
        <v>320</v>
      </c>
      <c r="F151" s="224">
        <v>16.32</v>
      </c>
      <c r="G151" s="118"/>
      <c r="H151" s="370"/>
    </row>
    <row r="152" spans="1:8" ht="18" customHeight="1" x14ac:dyDescent="0.2">
      <c r="A152" s="28"/>
      <c r="B152" s="48"/>
      <c r="C152" s="77"/>
      <c r="D152" s="80"/>
      <c r="E152" s="221" t="s">
        <v>321</v>
      </c>
      <c r="F152" s="224">
        <v>16.739999999999998</v>
      </c>
      <c r="G152" s="119"/>
      <c r="H152" s="188"/>
    </row>
    <row r="153" spans="1:8" ht="18" customHeight="1" x14ac:dyDescent="0.2">
      <c r="A153" s="28"/>
      <c r="B153" s="48"/>
      <c r="C153" s="77"/>
      <c r="D153" s="80"/>
      <c r="E153" s="221" t="s">
        <v>322</v>
      </c>
      <c r="F153" s="224">
        <v>8.64</v>
      </c>
      <c r="G153" s="119"/>
      <c r="H153" s="188"/>
    </row>
    <row r="154" spans="1:8" ht="15" customHeight="1" x14ac:dyDescent="0.2">
      <c r="A154" s="28"/>
      <c r="B154" s="48"/>
      <c r="C154" s="77"/>
      <c r="D154" s="80"/>
      <c r="E154" s="221" t="s">
        <v>73</v>
      </c>
      <c r="F154" s="224">
        <f>SUM(F151:F153)</f>
        <v>41.7</v>
      </c>
      <c r="G154" s="120"/>
      <c r="H154" s="178"/>
    </row>
    <row r="155" spans="1:8" ht="15" customHeight="1" x14ac:dyDescent="0.2">
      <c r="A155" s="28"/>
      <c r="B155" s="48"/>
      <c r="C155" s="77"/>
      <c r="D155" s="80"/>
      <c r="E155" s="176" t="s">
        <v>96</v>
      </c>
      <c r="F155" s="127"/>
      <c r="G155" s="122"/>
      <c r="H155" s="178"/>
    </row>
    <row r="156" spans="1:8" ht="16.149999999999999" customHeight="1" x14ac:dyDescent="0.2">
      <c r="A156" s="28"/>
      <c r="B156" s="48"/>
      <c r="C156" s="77"/>
      <c r="D156" s="80"/>
      <c r="E156" s="117"/>
      <c r="F156" s="121"/>
      <c r="G156" s="120"/>
      <c r="H156" s="178"/>
    </row>
    <row r="157" spans="1:8" ht="24" customHeight="1" x14ac:dyDescent="0.2">
      <c r="A157" s="28">
        <v>23</v>
      </c>
      <c r="B157" s="48"/>
      <c r="C157" s="77" t="s">
        <v>94</v>
      </c>
      <c r="D157" s="78"/>
      <c r="E157" s="170" t="s">
        <v>95</v>
      </c>
      <c r="F157" s="170"/>
      <c r="G157" s="79" t="s">
        <v>58</v>
      </c>
      <c r="H157" s="205">
        <f>SUM(F159:F160)</f>
        <v>4.82</v>
      </c>
    </row>
    <row r="158" spans="1:8" ht="24" customHeight="1" x14ac:dyDescent="0.2">
      <c r="A158" s="28"/>
      <c r="B158" s="48"/>
      <c r="C158" s="77"/>
      <c r="D158" s="236" t="s">
        <v>383</v>
      </c>
      <c r="E158" s="230" t="s">
        <v>384</v>
      </c>
      <c r="F158" s="230"/>
      <c r="G158" s="237" t="s">
        <v>58</v>
      </c>
      <c r="H158" s="205"/>
    </row>
    <row r="159" spans="1:8" ht="15.6" customHeight="1" x14ac:dyDescent="0.2">
      <c r="A159" s="28"/>
      <c r="B159" s="48"/>
      <c r="C159" s="77"/>
      <c r="D159" s="78"/>
      <c r="E159" s="230" t="s">
        <v>323</v>
      </c>
      <c r="F159" s="181">
        <v>1.544</v>
      </c>
      <c r="G159" s="129"/>
      <c r="H159" s="130"/>
    </row>
    <row r="160" spans="1:8" ht="15.6" customHeight="1" x14ac:dyDescent="0.2">
      <c r="A160" s="28"/>
      <c r="B160" s="48"/>
      <c r="C160" s="77"/>
      <c r="D160" s="78"/>
      <c r="E160" s="230" t="s">
        <v>332</v>
      </c>
      <c r="F160" s="181">
        <v>3.2759999999999998</v>
      </c>
      <c r="G160" s="129"/>
      <c r="H160" s="130"/>
    </row>
    <row r="161" spans="1:8" ht="15.6" customHeight="1" x14ac:dyDescent="0.2">
      <c r="A161" s="28"/>
      <c r="B161" s="48"/>
      <c r="C161" s="77"/>
      <c r="D161" s="78"/>
      <c r="E161" s="170"/>
      <c r="F161" s="182"/>
      <c r="G161" s="129"/>
      <c r="H161" s="130"/>
    </row>
    <row r="162" spans="1:8" ht="15.6" customHeight="1" x14ac:dyDescent="0.2">
      <c r="A162" s="28">
        <v>24</v>
      </c>
      <c r="B162" s="48"/>
      <c r="C162" s="77" t="s">
        <v>97</v>
      </c>
      <c r="D162" s="78"/>
      <c r="E162" s="158" t="s">
        <v>98</v>
      </c>
      <c r="F162" s="182"/>
      <c r="G162" s="129" t="s">
        <v>0</v>
      </c>
      <c r="H162" s="130">
        <f>H163</f>
        <v>41.39</v>
      </c>
    </row>
    <row r="163" spans="1:8" ht="15.6" customHeight="1" x14ac:dyDescent="0.2">
      <c r="A163" s="28"/>
      <c r="B163" s="48"/>
      <c r="C163" s="77"/>
      <c r="D163" s="80" t="s">
        <v>99</v>
      </c>
      <c r="E163" s="160" t="s">
        <v>100</v>
      </c>
      <c r="F163" s="181"/>
      <c r="G163" s="131" t="s">
        <v>0</v>
      </c>
      <c r="H163" s="232">
        <f>F170</f>
        <v>41.39</v>
      </c>
    </row>
    <row r="164" spans="1:8" ht="15.6" customHeight="1" x14ac:dyDescent="0.2">
      <c r="A164" s="28"/>
      <c r="B164" s="48"/>
      <c r="C164" s="77"/>
      <c r="D164" s="80"/>
      <c r="E164" s="160" t="s">
        <v>101</v>
      </c>
      <c r="F164" s="181"/>
      <c r="G164" s="131"/>
      <c r="H164" s="130"/>
    </row>
    <row r="165" spans="1:8" ht="18" customHeight="1" x14ac:dyDescent="0.2">
      <c r="A165" s="28"/>
      <c r="B165" s="48"/>
      <c r="C165" s="77"/>
      <c r="D165" s="80"/>
      <c r="E165" s="218" t="s">
        <v>368</v>
      </c>
      <c r="F165" s="137">
        <v>8.86</v>
      </c>
      <c r="G165" s="231"/>
      <c r="H165" s="371"/>
    </row>
    <row r="166" spans="1:8" ht="15.6" customHeight="1" x14ac:dyDescent="0.2">
      <c r="A166" s="28"/>
      <c r="B166" s="48"/>
      <c r="C166" s="77"/>
      <c r="D166" s="80"/>
      <c r="E166" s="217" t="s">
        <v>324</v>
      </c>
      <c r="F166" s="233">
        <v>3.05</v>
      </c>
      <c r="G166" s="118"/>
      <c r="H166" s="370"/>
    </row>
    <row r="167" spans="1:8" ht="15.6" customHeight="1" x14ac:dyDescent="0.2">
      <c r="A167" s="28"/>
      <c r="B167" s="48"/>
      <c r="C167" s="77"/>
      <c r="D167" s="80"/>
      <c r="E167" s="221" t="s">
        <v>367</v>
      </c>
      <c r="F167" s="233">
        <v>7.17</v>
      </c>
      <c r="G167" s="119"/>
      <c r="H167" s="188"/>
    </row>
    <row r="168" spans="1:8" ht="25.9" customHeight="1" x14ac:dyDescent="0.2">
      <c r="A168" s="28"/>
      <c r="B168" s="48"/>
      <c r="C168" s="77"/>
      <c r="D168" s="80"/>
      <c r="E168" s="221" t="s">
        <v>366</v>
      </c>
      <c r="F168" s="233">
        <v>4.4400000000000004</v>
      </c>
      <c r="G168" s="119"/>
      <c r="H168" s="188"/>
    </row>
    <row r="169" spans="1:8" ht="15.6" customHeight="1" x14ac:dyDescent="0.2">
      <c r="A169" s="28"/>
      <c r="B169" s="48"/>
      <c r="C169" s="77"/>
      <c r="D169" s="78"/>
      <c r="E169" s="221" t="s">
        <v>331</v>
      </c>
      <c r="F169" s="233">
        <v>17.87</v>
      </c>
      <c r="G169" s="119"/>
      <c r="H169" s="188"/>
    </row>
    <row r="170" spans="1:8" ht="15.6" customHeight="1" x14ac:dyDescent="0.2">
      <c r="A170" s="28"/>
      <c r="B170" s="48"/>
      <c r="C170" s="77"/>
      <c r="D170" s="78"/>
      <c r="E170" s="221" t="s">
        <v>73</v>
      </c>
      <c r="F170" s="233">
        <f>SUM(F165:F169)</f>
        <v>41.39</v>
      </c>
      <c r="G170" s="120"/>
      <c r="H170" s="178"/>
    </row>
    <row r="171" spans="1:8" ht="15.6" customHeight="1" x14ac:dyDescent="0.2">
      <c r="A171" s="28"/>
      <c r="B171" s="48"/>
      <c r="C171" s="77"/>
      <c r="D171" s="78"/>
      <c r="E171" s="221"/>
      <c r="F171" s="233"/>
      <c r="G171" s="120"/>
      <c r="H171" s="178"/>
    </row>
    <row r="172" spans="1:8" ht="15.6" customHeight="1" x14ac:dyDescent="0.2">
      <c r="A172" s="215">
        <v>25</v>
      </c>
      <c r="B172" s="48"/>
      <c r="C172" s="77" t="s">
        <v>325</v>
      </c>
      <c r="D172" s="78"/>
      <c r="E172" s="158" t="s">
        <v>326</v>
      </c>
      <c r="F172" s="170"/>
      <c r="G172" s="79" t="s">
        <v>0</v>
      </c>
      <c r="H172" s="184">
        <f>H173</f>
        <v>46.8</v>
      </c>
    </row>
    <row r="173" spans="1:8" ht="15.6" customHeight="1" x14ac:dyDescent="0.2">
      <c r="A173" s="28"/>
      <c r="B173" s="48"/>
      <c r="C173" s="77"/>
      <c r="D173" s="236" t="s">
        <v>327</v>
      </c>
      <c r="E173" s="218" t="s">
        <v>328</v>
      </c>
      <c r="F173" s="230"/>
      <c r="G173" s="237" t="s">
        <v>0</v>
      </c>
      <c r="H173" s="229">
        <f>F175</f>
        <v>46.8</v>
      </c>
    </row>
    <row r="174" spans="1:8" ht="15.6" customHeight="1" x14ac:dyDescent="0.2">
      <c r="A174" s="28"/>
      <c r="B174" s="48"/>
      <c r="C174" s="77"/>
      <c r="D174" s="236"/>
      <c r="E174" s="218" t="s">
        <v>329</v>
      </c>
      <c r="F174" s="241"/>
      <c r="G174" s="242"/>
      <c r="H174" s="178"/>
    </row>
    <row r="175" spans="1:8" ht="15.6" customHeight="1" x14ac:dyDescent="0.2">
      <c r="A175" s="28"/>
      <c r="B175" s="48"/>
      <c r="C175" s="77"/>
      <c r="D175" s="78"/>
      <c r="E175" s="221" t="s">
        <v>330</v>
      </c>
      <c r="F175" s="233">
        <v>46.8</v>
      </c>
      <c r="G175" s="120"/>
      <c r="H175" s="178"/>
    </row>
    <row r="176" spans="1:8" ht="13.5" x14ac:dyDescent="0.2">
      <c r="A176" s="28"/>
      <c r="B176" s="48"/>
      <c r="C176" s="77"/>
      <c r="D176" s="78"/>
      <c r="E176" s="116"/>
      <c r="F176" s="133"/>
      <c r="G176" s="133"/>
      <c r="H176" s="183"/>
    </row>
    <row r="177" spans="1:8" ht="17.45" customHeight="1" x14ac:dyDescent="0.2">
      <c r="A177" s="28">
        <v>26</v>
      </c>
      <c r="B177" s="48"/>
      <c r="C177" s="77" t="s">
        <v>103</v>
      </c>
      <c r="D177" s="78"/>
      <c r="E177" s="158" t="s">
        <v>104</v>
      </c>
      <c r="F177" s="182"/>
      <c r="G177" s="129" t="s">
        <v>53</v>
      </c>
      <c r="H177" s="184">
        <f>H178</f>
        <v>419.29500000000002</v>
      </c>
    </row>
    <row r="178" spans="1:8" ht="21.6" customHeight="1" x14ac:dyDescent="0.2">
      <c r="A178" s="28"/>
      <c r="B178" s="48"/>
      <c r="C178" s="77"/>
      <c r="D178" s="80" t="s">
        <v>105</v>
      </c>
      <c r="E178" s="160" t="s">
        <v>106</v>
      </c>
      <c r="F178" s="181"/>
      <c r="G178" s="131" t="s">
        <v>53</v>
      </c>
      <c r="H178" s="186">
        <f>F179</f>
        <v>419.29500000000002</v>
      </c>
    </row>
    <row r="179" spans="1:8" ht="17.45" customHeight="1" x14ac:dyDescent="0.2">
      <c r="A179" s="28"/>
      <c r="B179" s="48"/>
      <c r="C179" s="77"/>
      <c r="D179" s="78"/>
      <c r="E179" s="218" t="s">
        <v>333</v>
      </c>
      <c r="F179" s="137">
        <v>419.29500000000002</v>
      </c>
      <c r="G179" s="135"/>
      <c r="H179" s="185"/>
    </row>
    <row r="180" spans="1:8" ht="15" customHeight="1" x14ac:dyDescent="0.2">
      <c r="A180" s="28"/>
      <c r="B180" s="48"/>
      <c r="C180" s="77"/>
      <c r="D180" s="78"/>
      <c r="E180" s="158"/>
      <c r="F180" s="138"/>
      <c r="G180" s="135"/>
      <c r="H180" s="185"/>
    </row>
    <row r="181" spans="1:8" ht="18" customHeight="1" x14ac:dyDescent="0.2">
      <c r="A181" s="28">
        <v>27</v>
      </c>
      <c r="B181" s="48"/>
      <c r="C181" s="98" t="s">
        <v>107</v>
      </c>
      <c r="D181" s="99"/>
      <c r="E181" s="151" t="s">
        <v>108</v>
      </c>
      <c r="F181" s="139"/>
      <c r="G181" s="136" t="s">
        <v>53</v>
      </c>
      <c r="H181" s="184">
        <f>F183</f>
        <v>419.29500000000002</v>
      </c>
    </row>
    <row r="182" spans="1:8" ht="33" customHeight="1" x14ac:dyDescent="0.2">
      <c r="A182" s="28"/>
      <c r="B182" s="48"/>
      <c r="C182" s="98"/>
      <c r="D182" s="99"/>
      <c r="E182" s="221" t="s">
        <v>334</v>
      </c>
      <c r="F182" s="224">
        <v>419.29500000000002</v>
      </c>
      <c r="G182" s="119"/>
      <c r="H182" s="188"/>
    </row>
    <row r="183" spans="1:8" ht="15.6" customHeight="1" x14ac:dyDescent="0.2">
      <c r="A183" s="28"/>
      <c r="B183" s="48"/>
      <c r="C183" s="77"/>
      <c r="D183" s="78"/>
      <c r="E183" s="117" t="s">
        <v>73</v>
      </c>
      <c r="F183" s="224">
        <f>SUM(F182:F182)</f>
        <v>419.29500000000002</v>
      </c>
      <c r="G183" s="120"/>
      <c r="H183" s="178"/>
    </row>
    <row r="184" spans="1:8" ht="15.6" customHeight="1" x14ac:dyDescent="0.2">
      <c r="A184" s="28"/>
      <c r="B184" s="48"/>
      <c r="C184" s="77"/>
      <c r="D184" s="78"/>
      <c r="E184" s="117" t="s">
        <v>115</v>
      </c>
      <c r="F184" s="132"/>
      <c r="G184" s="133"/>
      <c r="H184" s="183"/>
    </row>
    <row r="185" spans="1:8" ht="15.6" customHeight="1" x14ac:dyDescent="0.2">
      <c r="A185" s="28"/>
      <c r="B185" s="48"/>
      <c r="C185" s="77"/>
      <c r="D185" s="78"/>
      <c r="E185" s="117"/>
      <c r="F185" s="132"/>
      <c r="G185" s="133"/>
      <c r="H185" s="183"/>
    </row>
    <row r="186" spans="1:8" ht="17.45" customHeight="1" x14ac:dyDescent="0.2">
      <c r="A186" s="28">
        <v>28</v>
      </c>
      <c r="B186" s="48"/>
      <c r="C186" s="77" t="s">
        <v>109</v>
      </c>
      <c r="D186" s="78"/>
      <c r="E186" s="158" t="s">
        <v>110</v>
      </c>
      <c r="F186" s="170"/>
      <c r="G186" s="79" t="s">
        <v>53</v>
      </c>
      <c r="H186" s="184">
        <f>H187</f>
        <v>326.11</v>
      </c>
    </row>
    <row r="187" spans="1:8" ht="17.45" customHeight="1" x14ac:dyDescent="0.2">
      <c r="A187" s="28"/>
      <c r="B187" s="48"/>
      <c r="C187" s="77"/>
      <c r="D187" s="80" t="s">
        <v>111</v>
      </c>
      <c r="E187" s="160" t="s">
        <v>112</v>
      </c>
      <c r="F187" s="176"/>
      <c r="G187" s="81" t="s">
        <v>53</v>
      </c>
      <c r="H187" s="186">
        <f>F188</f>
        <v>326.11</v>
      </c>
    </row>
    <row r="188" spans="1:8" ht="17.45" customHeight="1" x14ac:dyDescent="0.2">
      <c r="A188" s="28"/>
      <c r="B188" s="48"/>
      <c r="C188" s="77"/>
      <c r="D188" s="78"/>
      <c r="E188" s="218" t="s">
        <v>335</v>
      </c>
      <c r="F188" s="132">
        <v>326.11</v>
      </c>
      <c r="G188" s="132"/>
      <c r="H188" s="186"/>
    </row>
    <row r="189" spans="1:8" ht="13.9" customHeight="1" x14ac:dyDescent="0.2">
      <c r="A189" s="28"/>
      <c r="B189" s="48"/>
      <c r="C189" s="77"/>
      <c r="D189" s="78"/>
      <c r="E189" s="117"/>
      <c r="F189" s="132"/>
      <c r="G189" s="133"/>
      <c r="H189" s="183"/>
    </row>
    <row r="190" spans="1:8" ht="26.45" customHeight="1" x14ac:dyDescent="0.2">
      <c r="A190" s="28">
        <v>29</v>
      </c>
      <c r="B190" s="48"/>
      <c r="C190" s="98" t="s">
        <v>113</v>
      </c>
      <c r="D190" s="99"/>
      <c r="E190" s="151" t="s">
        <v>114</v>
      </c>
      <c r="F190" s="187"/>
      <c r="G190" s="196" t="s">
        <v>53</v>
      </c>
      <c r="H190" s="372">
        <f>F193</f>
        <v>326.11</v>
      </c>
    </row>
    <row r="191" spans="1:8" ht="24.6" customHeight="1" x14ac:dyDescent="0.2">
      <c r="A191" s="28"/>
      <c r="B191" s="48"/>
      <c r="C191" s="77"/>
      <c r="D191" s="78"/>
      <c r="E191" s="217" t="s">
        <v>336</v>
      </c>
      <c r="F191" s="224">
        <v>239.81</v>
      </c>
      <c r="G191" s="118"/>
      <c r="H191" s="370"/>
    </row>
    <row r="192" spans="1:8" ht="17.45" customHeight="1" x14ac:dyDescent="0.2">
      <c r="A192" s="28"/>
      <c r="B192" s="48"/>
      <c r="C192" s="77"/>
      <c r="D192" s="78"/>
      <c r="E192" s="221" t="s">
        <v>337</v>
      </c>
      <c r="F192" s="224">
        <v>86.3</v>
      </c>
      <c r="G192" s="119"/>
      <c r="H192" s="188"/>
    </row>
    <row r="193" spans="1:8" ht="17.45" customHeight="1" x14ac:dyDescent="0.2">
      <c r="A193" s="28"/>
      <c r="B193" s="48"/>
      <c r="C193" s="77"/>
      <c r="D193" s="78"/>
      <c r="E193" s="221" t="s">
        <v>73</v>
      </c>
      <c r="F193" s="224">
        <f>SUM(F191:F192)</f>
        <v>326.11</v>
      </c>
      <c r="G193" s="120"/>
      <c r="H193" s="178"/>
    </row>
    <row r="194" spans="1:8" x14ac:dyDescent="0.2">
      <c r="A194" s="28"/>
      <c r="B194" s="48"/>
      <c r="C194" s="77"/>
      <c r="D194" s="78"/>
      <c r="E194" s="117" t="s">
        <v>116</v>
      </c>
      <c r="F194" s="132"/>
      <c r="G194" s="134"/>
      <c r="H194" s="185"/>
    </row>
    <row r="195" spans="1:8" x14ac:dyDescent="0.2">
      <c r="A195" s="28"/>
      <c r="B195" s="48"/>
      <c r="C195" s="77"/>
      <c r="D195" s="78"/>
      <c r="E195" s="117"/>
      <c r="F195" s="132"/>
      <c r="G195" s="134"/>
      <c r="H195" s="185"/>
    </row>
    <row r="196" spans="1:8" x14ac:dyDescent="0.2">
      <c r="A196" s="28">
        <v>30</v>
      </c>
      <c r="B196" s="48"/>
      <c r="C196" s="77" t="s">
        <v>117</v>
      </c>
      <c r="D196" s="78"/>
      <c r="E196" s="158" t="s">
        <v>118</v>
      </c>
      <c r="F196" s="170"/>
      <c r="G196" s="198" t="s">
        <v>53</v>
      </c>
      <c r="H196" s="184">
        <f>F197</f>
        <v>326.11</v>
      </c>
    </row>
    <row r="197" spans="1:8" x14ac:dyDescent="0.2">
      <c r="A197" s="28"/>
      <c r="B197" s="48"/>
      <c r="C197" s="77"/>
      <c r="D197" s="78"/>
      <c r="E197" s="221" t="s">
        <v>338</v>
      </c>
      <c r="F197" s="132">
        <v>326.11</v>
      </c>
      <c r="G197" s="134"/>
      <c r="H197" s="185"/>
    </row>
    <row r="198" spans="1:8" x14ac:dyDescent="0.2">
      <c r="A198" s="28"/>
      <c r="B198" s="48"/>
      <c r="C198" s="77"/>
      <c r="D198" s="78"/>
      <c r="E198" s="117" t="s">
        <v>119</v>
      </c>
      <c r="F198" s="132"/>
      <c r="G198" s="134"/>
      <c r="H198" s="185"/>
    </row>
    <row r="199" spans="1:8" x14ac:dyDescent="0.2">
      <c r="A199" s="28"/>
      <c r="B199" s="48"/>
      <c r="C199" s="77"/>
      <c r="D199" s="78"/>
      <c r="E199" s="117"/>
      <c r="F199" s="132"/>
      <c r="G199" s="134"/>
      <c r="H199" s="185"/>
    </row>
    <row r="200" spans="1:8" ht="25.5" x14ac:dyDescent="0.2">
      <c r="A200" s="28">
        <v>31</v>
      </c>
      <c r="B200" s="48"/>
      <c r="C200" s="77" t="s">
        <v>120</v>
      </c>
      <c r="D200" s="78"/>
      <c r="E200" s="158" t="s">
        <v>121</v>
      </c>
      <c r="F200" s="170"/>
      <c r="G200" s="198" t="s">
        <v>53</v>
      </c>
      <c r="H200" s="184">
        <f>F201</f>
        <v>326.11</v>
      </c>
    </row>
    <row r="201" spans="1:8" x14ac:dyDescent="0.2">
      <c r="A201" s="28"/>
      <c r="B201" s="48"/>
      <c r="C201" s="77"/>
      <c r="D201" s="78"/>
      <c r="E201" s="221" t="s">
        <v>339</v>
      </c>
      <c r="F201" s="132">
        <v>326.11</v>
      </c>
      <c r="G201" s="134"/>
      <c r="H201" s="185"/>
    </row>
    <row r="202" spans="1:8" x14ac:dyDescent="0.2">
      <c r="A202" s="28"/>
      <c r="B202" s="48"/>
      <c r="C202" s="77"/>
      <c r="D202" s="78"/>
      <c r="E202" s="117"/>
      <c r="F202" s="132"/>
      <c r="G202" s="134"/>
      <c r="H202" s="185"/>
    </row>
    <row r="203" spans="1:8" x14ac:dyDescent="0.2">
      <c r="A203" s="28">
        <v>32</v>
      </c>
      <c r="B203" s="48"/>
      <c r="C203" s="77" t="s">
        <v>122</v>
      </c>
      <c r="D203" s="78"/>
      <c r="E203" s="158" t="s">
        <v>123</v>
      </c>
      <c r="F203" s="170"/>
      <c r="G203" s="79" t="s">
        <v>0</v>
      </c>
      <c r="H203" s="184">
        <f>H204+H207</f>
        <v>106.96799999999999</v>
      </c>
    </row>
    <row r="204" spans="1:8" ht="18.600000000000001" customHeight="1" x14ac:dyDescent="0.2">
      <c r="A204" s="28"/>
      <c r="B204" s="48"/>
      <c r="C204" s="77"/>
      <c r="D204" s="80" t="s">
        <v>136</v>
      </c>
      <c r="E204" s="160" t="s">
        <v>137</v>
      </c>
      <c r="F204" s="176"/>
      <c r="G204" s="81" t="s">
        <v>0</v>
      </c>
      <c r="H204" s="186">
        <f>F205</f>
        <v>31.68</v>
      </c>
    </row>
    <row r="205" spans="1:8" ht="16.899999999999999" customHeight="1" x14ac:dyDescent="0.2">
      <c r="A205" s="28"/>
      <c r="B205" s="48"/>
      <c r="C205" s="77"/>
      <c r="D205" s="78"/>
      <c r="E205" s="218" t="s">
        <v>275</v>
      </c>
      <c r="F205" s="181">
        <v>31.68</v>
      </c>
      <c r="G205" s="79"/>
      <c r="H205" s="184"/>
    </row>
    <row r="206" spans="1:8" x14ac:dyDescent="0.2">
      <c r="A206" s="28"/>
      <c r="B206" s="48"/>
      <c r="C206" s="77"/>
      <c r="D206" s="78"/>
      <c r="E206" s="158"/>
      <c r="F206" s="182"/>
      <c r="G206" s="79"/>
      <c r="H206" s="184"/>
    </row>
    <row r="207" spans="1:8" ht="19.899999999999999" customHeight="1" x14ac:dyDescent="0.2">
      <c r="A207" s="28"/>
      <c r="B207" s="48"/>
      <c r="C207" s="77"/>
      <c r="D207" s="140" t="s">
        <v>124</v>
      </c>
      <c r="E207" s="152" t="s">
        <v>125</v>
      </c>
      <c r="F207" s="213"/>
      <c r="G207" s="141" t="s">
        <v>0</v>
      </c>
      <c r="H207" s="186">
        <f>F209</f>
        <v>75.287999999999997</v>
      </c>
    </row>
    <row r="208" spans="1:8" ht="13.5" x14ac:dyDescent="0.2">
      <c r="A208" s="28"/>
      <c r="B208" s="48"/>
      <c r="C208" s="77"/>
      <c r="D208" s="78"/>
      <c r="E208" s="217" t="s">
        <v>248</v>
      </c>
      <c r="F208" s="146"/>
      <c r="G208" s="144"/>
      <c r="H208" s="190"/>
    </row>
    <row r="209" spans="1:8" ht="13.5" x14ac:dyDescent="0.2">
      <c r="A209" s="28"/>
      <c r="B209" s="48"/>
      <c r="C209" s="77"/>
      <c r="D209" s="78"/>
      <c r="E209" s="221" t="s">
        <v>271</v>
      </c>
      <c r="F209" s="132">
        <v>75.287999999999997</v>
      </c>
      <c r="G209" s="119"/>
      <c r="H209" s="188"/>
    </row>
    <row r="210" spans="1:8" ht="13.5" x14ac:dyDescent="0.2">
      <c r="A210" s="28"/>
      <c r="B210" s="48"/>
      <c r="C210" s="77"/>
      <c r="D210" s="78"/>
      <c r="E210" s="142"/>
      <c r="F210" s="119"/>
      <c r="G210" s="119"/>
      <c r="H210" s="188"/>
    </row>
    <row r="211" spans="1:8" x14ac:dyDescent="0.2">
      <c r="A211" s="28">
        <v>33</v>
      </c>
      <c r="B211" s="48"/>
      <c r="C211" s="77" t="s">
        <v>126</v>
      </c>
      <c r="D211" s="78"/>
      <c r="E211" s="158" t="s">
        <v>127</v>
      </c>
      <c r="F211" s="170"/>
      <c r="G211" s="79" t="s">
        <v>53</v>
      </c>
      <c r="H211" s="184">
        <f>H212</f>
        <v>2.4</v>
      </c>
    </row>
    <row r="212" spans="1:8" x14ac:dyDescent="0.2">
      <c r="A212" s="28"/>
      <c r="B212" s="48"/>
      <c r="C212" s="77"/>
      <c r="D212" s="80" t="s">
        <v>128</v>
      </c>
      <c r="E212" s="160" t="s">
        <v>129</v>
      </c>
      <c r="F212" s="176"/>
      <c r="G212" s="81" t="s">
        <v>53</v>
      </c>
      <c r="H212" s="186">
        <f>F213</f>
        <v>2.4</v>
      </c>
    </row>
    <row r="213" spans="1:8" x14ac:dyDescent="0.2">
      <c r="A213" s="28"/>
      <c r="B213" s="48"/>
      <c r="C213" s="77"/>
      <c r="D213" s="78"/>
      <c r="E213" s="218" t="s">
        <v>272</v>
      </c>
      <c r="F213" s="137">
        <v>2.4</v>
      </c>
      <c r="G213" s="134"/>
      <c r="H213" s="185"/>
    </row>
    <row r="214" spans="1:8" x14ac:dyDescent="0.2">
      <c r="A214" s="28"/>
      <c r="B214" s="48"/>
      <c r="C214" s="77"/>
      <c r="D214" s="78"/>
      <c r="E214" s="117"/>
      <c r="F214" s="132"/>
      <c r="G214" s="134"/>
      <c r="H214" s="185"/>
    </row>
    <row r="215" spans="1:8" x14ac:dyDescent="0.2">
      <c r="A215" s="28">
        <v>34</v>
      </c>
      <c r="B215" s="48"/>
      <c r="C215" s="77" t="s">
        <v>130</v>
      </c>
      <c r="D215" s="78"/>
      <c r="E215" s="158" t="s">
        <v>131</v>
      </c>
      <c r="F215" s="170"/>
      <c r="G215" s="79" t="s">
        <v>58</v>
      </c>
      <c r="H215" s="184">
        <f>H217+H219</f>
        <v>5.3209999999999997</v>
      </c>
    </row>
    <row r="216" spans="1:8" x14ac:dyDescent="0.2">
      <c r="A216" s="28"/>
      <c r="B216" s="48"/>
      <c r="C216" s="77"/>
      <c r="D216" s="80" t="s">
        <v>238</v>
      </c>
      <c r="E216" s="160" t="s">
        <v>239</v>
      </c>
      <c r="F216" s="176"/>
      <c r="G216" s="81" t="s">
        <v>58</v>
      </c>
      <c r="H216" s="184"/>
    </row>
    <row r="217" spans="1:8" x14ac:dyDescent="0.2">
      <c r="A217" s="28"/>
      <c r="B217" s="48"/>
      <c r="C217" s="77"/>
      <c r="D217" s="78"/>
      <c r="E217" s="218" t="s">
        <v>273</v>
      </c>
      <c r="F217" s="181">
        <v>0.40100000000000002</v>
      </c>
      <c r="G217" s="79"/>
      <c r="H217" s="186">
        <f>F217</f>
        <v>0.40100000000000002</v>
      </c>
    </row>
    <row r="218" spans="1:8" x14ac:dyDescent="0.2">
      <c r="A218" s="28"/>
      <c r="B218" s="48"/>
      <c r="C218" s="77"/>
      <c r="D218" s="78"/>
      <c r="E218" s="158"/>
      <c r="F218" s="170"/>
      <c r="G218" s="79"/>
      <c r="H218" s="184"/>
    </row>
    <row r="219" spans="1:8" x14ac:dyDescent="0.2">
      <c r="A219" s="28"/>
      <c r="B219" s="48"/>
      <c r="C219" s="77"/>
      <c r="D219" s="80" t="s">
        <v>132</v>
      </c>
      <c r="E219" s="160" t="s">
        <v>133</v>
      </c>
      <c r="F219" s="176"/>
      <c r="G219" s="81" t="s">
        <v>58</v>
      </c>
      <c r="H219" s="186">
        <f>F220</f>
        <v>4.92</v>
      </c>
    </row>
    <row r="220" spans="1:8" x14ac:dyDescent="0.2">
      <c r="A220" s="28"/>
      <c r="B220" s="48"/>
      <c r="C220" s="77"/>
      <c r="D220" s="78"/>
      <c r="E220" s="218" t="s">
        <v>274</v>
      </c>
      <c r="F220" s="137">
        <v>4.92</v>
      </c>
      <c r="G220" s="134"/>
      <c r="H220" s="185"/>
    </row>
    <row r="221" spans="1:8" x14ac:dyDescent="0.2">
      <c r="A221" s="28"/>
      <c r="B221" s="48"/>
      <c r="C221" s="77"/>
      <c r="D221" s="78"/>
      <c r="E221" s="160"/>
      <c r="F221" s="137"/>
      <c r="G221" s="134"/>
      <c r="H221" s="185"/>
    </row>
    <row r="222" spans="1:8" x14ac:dyDescent="0.2">
      <c r="A222" s="28">
        <v>35</v>
      </c>
      <c r="B222" s="48"/>
      <c r="C222" s="77" t="s">
        <v>134</v>
      </c>
      <c r="D222" s="78"/>
      <c r="E222" s="158" t="s">
        <v>135</v>
      </c>
      <c r="F222" s="145"/>
      <c r="G222" s="128" t="s">
        <v>0</v>
      </c>
      <c r="H222" s="184">
        <f>F223</f>
        <v>4.75</v>
      </c>
    </row>
    <row r="223" spans="1:8" x14ac:dyDescent="0.2">
      <c r="A223" s="28"/>
      <c r="B223" s="48"/>
      <c r="C223" s="77"/>
      <c r="D223" s="78"/>
      <c r="E223" s="218" t="s">
        <v>276</v>
      </c>
      <c r="F223" s="137">
        <v>4.75</v>
      </c>
      <c r="G223" s="128"/>
      <c r="H223" s="186"/>
    </row>
    <row r="224" spans="1:8" x14ac:dyDescent="0.2">
      <c r="A224" s="28"/>
      <c r="B224" s="48"/>
      <c r="C224" s="77"/>
      <c r="D224" s="78"/>
      <c r="E224" s="160"/>
      <c r="F224" s="137"/>
      <c r="G224" s="134"/>
      <c r="H224" s="185"/>
    </row>
    <row r="225" spans="1:8" ht="19.149999999999999" customHeight="1" x14ac:dyDescent="0.2">
      <c r="A225" s="28">
        <v>36</v>
      </c>
      <c r="B225" s="48"/>
      <c r="C225" s="77" t="s">
        <v>138</v>
      </c>
      <c r="D225" s="78"/>
      <c r="E225" s="158" t="s">
        <v>139</v>
      </c>
      <c r="F225" s="170"/>
      <c r="G225" s="198" t="s">
        <v>53</v>
      </c>
      <c r="H225" s="184">
        <f>H226+H229</f>
        <v>390.06</v>
      </c>
    </row>
    <row r="226" spans="1:8" ht="25.5" x14ac:dyDescent="0.2">
      <c r="A226" s="28"/>
      <c r="B226" s="48"/>
      <c r="C226" s="77"/>
      <c r="D226" s="80" t="s">
        <v>140</v>
      </c>
      <c r="E226" s="160" t="s">
        <v>141</v>
      </c>
      <c r="F226" s="176"/>
      <c r="G226" s="199" t="s">
        <v>53</v>
      </c>
      <c r="H226" s="186">
        <f>F227</f>
        <v>348.92</v>
      </c>
    </row>
    <row r="227" spans="1:8" ht="13.5" x14ac:dyDescent="0.2">
      <c r="A227" s="28"/>
      <c r="B227" s="48"/>
      <c r="C227" s="77"/>
      <c r="D227" s="80"/>
      <c r="E227" s="217" t="s">
        <v>340</v>
      </c>
      <c r="F227" s="146">
        <v>348.92</v>
      </c>
      <c r="G227" s="147"/>
      <c r="H227" s="192"/>
    </row>
    <row r="228" spans="1:8" x14ac:dyDescent="0.2">
      <c r="A228" s="28"/>
      <c r="B228" s="48"/>
      <c r="C228" s="77"/>
      <c r="D228" s="78"/>
      <c r="E228" s="160"/>
      <c r="F228" s="137"/>
      <c r="G228" s="132"/>
      <c r="H228" s="186"/>
    </row>
    <row r="229" spans="1:8" ht="25.5" x14ac:dyDescent="0.2">
      <c r="A229" s="28"/>
      <c r="B229" s="48"/>
      <c r="C229" s="77"/>
      <c r="D229" s="80" t="s">
        <v>142</v>
      </c>
      <c r="E229" s="160" t="s">
        <v>143</v>
      </c>
      <c r="F229" s="176"/>
      <c r="G229" s="199" t="s">
        <v>53</v>
      </c>
      <c r="H229" s="186">
        <f>F230</f>
        <v>41.14</v>
      </c>
    </row>
    <row r="230" spans="1:8" x14ac:dyDescent="0.2">
      <c r="A230" s="28"/>
      <c r="B230" s="48"/>
      <c r="C230" s="77"/>
      <c r="D230" s="80"/>
      <c r="E230" s="217" t="s">
        <v>341</v>
      </c>
      <c r="F230" s="137">
        <v>41.14</v>
      </c>
      <c r="G230" s="122"/>
      <c r="H230" s="186"/>
    </row>
    <row r="231" spans="1:8" x14ac:dyDescent="0.2">
      <c r="A231" s="28"/>
      <c r="B231" s="48"/>
      <c r="C231" s="77"/>
      <c r="D231" s="80"/>
      <c r="E231" s="160"/>
      <c r="F231" s="127"/>
      <c r="G231" s="122"/>
      <c r="H231" s="186"/>
    </row>
    <row r="232" spans="1:8" ht="25.5" x14ac:dyDescent="0.2">
      <c r="A232" s="28">
        <v>37</v>
      </c>
      <c r="B232" s="48"/>
      <c r="C232" s="77" t="s">
        <v>144</v>
      </c>
      <c r="D232" s="78"/>
      <c r="E232" s="158" t="s">
        <v>145</v>
      </c>
      <c r="F232" s="170"/>
      <c r="G232" s="79" t="s">
        <v>53</v>
      </c>
      <c r="H232" s="184">
        <f>H233+H237</f>
        <v>1100.78</v>
      </c>
    </row>
    <row r="233" spans="1:8" ht="25.5" x14ac:dyDescent="0.2">
      <c r="A233" s="28"/>
      <c r="B233" s="48"/>
      <c r="C233" s="77"/>
      <c r="D233" s="80" t="s">
        <v>146</v>
      </c>
      <c r="E233" s="160" t="s">
        <v>147</v>
      </c>
      <c r="F233" s="176"/>
      <c r="G233" s="199" t="s">
        <v>53</v>
      </c>
      <c r="H233" s="186">
        <f>F235+F234</f>
        <v>1018.5</v>
      </c>
    </row>
    <row r="234" spans="1:8" x14ac:dyDescent="0.2">
      <c r="A234" s="28"/>
      <c r="B234" s="48"/>
      <c r="C234" s="77"/>
      <c r="D234" s="80"/>
      <c r="E234" s="218" t="s">
        <v>342</v>
      </c>
      <c r="F234" s="137">
        <v>697.84</v>
      </c>
      <c r="G234" s="122"/>
      <c r="H234" s="186"/>
    </row>
    <row r="235" spans="1:8" x14ac:dyDescent="0.2">
      <c r="A235" s="28"/>
      <c r="B235" s="48"/>
      <c r="C235" s="77"/>
      <c r="D235" s="80"/>
      <c r="E235" s="218" t="s">
        <v>343</v>
      </c>
      <c r="F235" s="127">
        <v>320.66000000000003</v>
      </c>
      <c r="G235" s="122"/>
      <c r="H235" s="186"/>
    </row>
    <row r="236" spans="1:8" x14ac:dyDescent="0.2">
      <c r="A236" s="28"/>
      <c r="B236" s="48"/>
      <c r="C236" s="77"/>
      <c r="D236" s="80"/>
      <c r="E236" s="160"/>
      <c r="F236" s="127"/>
      <c r="G236" s="122"/>
      <c r="H236" s="186"/>
    </row>
    <row r="237" spans="1:8" ht="25.5" x14ac:dyDescent="0.2">
      <c r="A237" s="28"/>
      <c r="B237" s="48"/>
      <c r="C237" s="77"/>
      <c r="D237" s="80" t="s">
        <v>148</v>
      </c>
      <c r="E237" s="160" t="s">
        <v>149</v>
      </c>
      <c r="F237" s="176"/>
      <c r="G237" s="199" t="s">
        <v>53</v>
      </c>
      <c r="H237" s="186">
        <f>F238</f>
        <v>82.28</v>
      </c>
    </row>
    <row r="238" spans="1:8" x14ac:dyDescent="0.2">
      <c r="A238" s="28"/>
      <c r="B238" s="48"/>
      <c r="C238" s="77"/>
      <c r="D238" s="80"/>
      <c r="E238" s="218" t="s">
        <v>344</v>
      </c>
      <c r="F238" s="137">
        <v>82.28</v>
      </c>
      <c r="G238" s="122"/>
      <c r="H238" s="185"/>
    </row>
    <row r="239" spans="1:8" x14ac:dyDescent="0.2">
      <c r="A239" s="28"/>
      <c r="B239" s="48"/>
      <c r="C239" s="77"/>
      <c r="D239" s="80"/>
      <c r="E239" s="160" t="s">
        <v>150</v>
      </c>
      <c r="F239" s="127"/>
      <c r="G239" s="122"/>
      <c r="H239" s="185"/>
    </row>
    <row r="240" spans="1:8" x14ac:dyDescent="0.2">
      <c r="A240" s="28"/>
      <c r="B240" s="48"/>
      <c r="C240" s="77"/>
      <c r="D240" s="80"/>
      <c r="E240" s="160"/>
      <c r="F240" s="127"/>
      <c r="G240" s="122"/>
      <c r="H240" s="185"/>
    </row>
    <row r="241" spans="1:8" x14ac:dyDescent="0.2">
      <c r="A241" s="28">
        <v>38</v>
      </c>
      <c r="B241" s="48"/>
      <c r="C241" s="77" t="s">
        <v>174</v>
      </c>
      <c r="D241" s="78"/>
      <c r="E241" s="158" t="s">
        <v>175</v>
      </c>
      <c r="F241" s="170"/>
      <c r="G241" s="79" t="s">
        <v>53</v>
      </c>
      <c r="H241" s="184">
        <f>H242</f>
        <v>390.20699999999999</v>
      </c>
    </row>
    <row r="242" spans="1:8" x14ac:dyDescent="0.2">
      <c r="A242" s="28"/>
      <c r="B242" s="48"/>
      <c r="C242" s="77"/>
      <c r="D242" s="80" t="s">
        <v>176</v>
      </c>
      <c r="E242" s="160" t="s">
        <v>177</v>
      </c>
      <c r="F242" s="176"/>
      <c r="G242" s="81" t="s">
        <v>53</v>
      </c>
      <c r="H242" s="186">
        <f>F243</f>
        <v>390.20699999999999</v>
      </c>
    </row>
    <row r="243" spans="1:8" x14ac:dyDescent="0.2">
      <c r="A243" s="28"/>
      <c r="B243" s="48"/>
      <c r="C243" s="77"/>
      <c r="D243" s="80"/>
      <c r="E243" s="218" t="s">
        <v>345</v>
      </c>
      <c r="F243" s="137">
        <v>390.20699999999999</v>
      </c>
      <c r="G243" s="122"/>
      <c r="H243" s="185"/>
    </row>
    <row r="244" spans="1:8" x14ac:dyDescent="0.2">
      <c r="A244" s="28"/>
      <c r="B244" s="48"/>
      <c r="C244" s="77"/>
      <c r="D244" s="80"/>
      <c r="E244" s="160"/>
      <c r="F244" s="137"/>
      <c r="G244" s="122"/>
      <c r="H244" s="185"/>
    </row>
    <row r="245" spans="1:8" x14ac:dyDescent="0.2">
      <c r="A245" s="28">
        <v>39</v>
      </c>
      <c r="B245" s="48"/>
      <c r="C245" s="77" t="s">
        <v>151</v>
      </c>
      <c r="D245" s="78"/>
      <c r="E245" s="158" t="s">
        <v>152</v>
      </c>
      <c r="F245" s="182"/>
      <c r="G245" s="79" t="s">
        <v>53</v>
      </c>
      <c r="H245" s="184">
        <f>H246</f>
        <v>196.19</v>
      </c>
    </row>
    <row r="246" spans="1:8" x14ac:dyDescent="0.2">
      <c r="A246" s="28"/>
      <c r="B246" s="48"/>
      <c r="C246" s="77"/>
      <c r="D246" s="80" t="s">
        <v>153</v>
      </c>
      <c r="E246" s="160" t="s">
        <v>154</v>
      </c>
      <c r="F246" s="181"/>
      <c r="G246" s="81" t="s">
        <v>53</v>
      </c>
      <c r="H246" s="186">
        <f>F247</f>
        <v>196.19</v>
      </c>
    </row>
    <row r="247" spans="1:8" x14ac:dyDescent="0.2">
      <c r="A247" s="28"/>
      <c r="B247" s="48"/>
      <c r="C247" s="77"/>
      <c r="D247" s="80"/>
      <c r="E247" s="218" t="s">
        <v>348</v>
      </c>
      <c r="F247" s="137">
        <v>196.19</v>
      </c>
      <c r="G247" s="122"/>
      <c r="H247" s="185"/>
    </row>
    <row r="248" spans="1:8" x14ac:dyDescent="0.2">
      <c r="A248" s="28"/>
      <c r="B248" s="48"/>
      <c r="C248" s="77"/>
      <c r="D248" s="80"/>
      <c r="E248" s="160"/>
      <c r="F248" s="137"/>
      <c r="G248" s="122"/>
      <c r="H248" s="185"/>
    </row>
    <row r="249" spans="1:8" ht="25.5" x14ac:dyDescent="0.2">
      <c r="A249" s="28">
        <v>40</v>
      </c>
      <c r="B249" s="48"/>
      <c r="C249" s="77" t="s">
        <v>155</v>
      </c>
      <c r="D249" s="78"/>
      <c r="E249" s="158" t="s">
        <v>156</v>
      </c>
      <c r="F249" s="182"/>
      <c r="G249" s="198" t="s">
        <v>0</v>
      </c>
      <c r="H249" s="184">
        <f>H250</f>
        <v>8.0570000000000004</v>
      </c>
    </row>
    <row r="250" spans="1:8" ht="25.5" x14ac:dyDescent="0.2">
      <c r="A250" s="28"/>
      <c r="B250" s="48"/>
      <c r="C250" s="77"/>
      <c r="D250" s="80" t="s">
        <v>157</v>
      </c>
      <c r="E250" s="160" t="s">
        <v>158</v>
      </c>
      <c r="F250" s="181"/>
      <c r="G250" s="199" t="s">
        <v>0</v>
      </c>
      <c r="H250" s="186">
        <f>F251</f>
        <v>8.0570000000000004</v>
      </c>
    </row>
    <row r="251" spans="1:8" ht="28.15" customHeight="1" x14ac:dyDescent="0.2">
      <c r="A251" s="28"/>
      <c r="B251" s="48"/>
      <c r="C251" s="77"/>
      <c r="D251" s="78"/>
      <c r="E251" s="217" t="s">
        <v>346</v>
      </c>
      <c r="F251" s="146">
        <v>8.0570000000000004</v>
      </c>
      <c r="G251" s="118"/>
      <c r="H251" s="370"/>
    </row>
    <row r="252" spans="1:8" x14ac:dyDescent="0.2">
      <c r="A252" s="28"/>
      <c r="B252" s="48"/>
      <c r="C252" s="77"/>
      <c r="D252" s="78"/>
      <c r="E252" s="158"/>
      <c r="F252" s="145"/>
      <c r="G252" s="128"/>
      <c r="H252" s="185"/>
    </row>
    <row r="253" spans="1:8" ht="25.5" x14ac:dyDescent="0.2">
      <c r="A253" s="28">
        <v>41</v>
      </c>
      <c r="B253" s="48"/>
      <c r="C253" s="77" t="s">
        <v>159</v>
      </c>
      <c r="D253" s="78"/>
      <c r="E253" s="158" t="s">
        <v>160</v>
      </c>
      <c r="F253" s="170"/>
      <c r="G253" s="198" t="s">
        <v>53</v>
      </c>
      <c r="H253" s="184">
        <f>H254</f>
        <v>339.31</v>
      </c>
    </row>
    <row r="254" spans="1:8" ht="25.5" x14ac:dyDescent="0.2">
      <c r="A254" s="28"/>
      <c r="B254" s="48"/>
      <c r="C254" s="77"/>
      <c r="D254" s="80" t="s">
        <v>161</v>
      </c>
      <c r="E254" s="160" t="s">
        <v>162</v>
      </c>
      <c r="F254" s="176"/>
      <c r="G254" s="199" t="s">
        <v>53</v>
      </c>
      <c r="H254" s="186">
        <f>F255</f>
        <v>339.31</v>
      </c>
    </row>
    <row r="255" spans="1:8" x14ac:dyDescent="0.2">
      <c r="A255" s="28"/>
      <c r="B255" s="48"/>
      <c r="C255" s="77"/>
      <c r="D255" s="78"/>
      <c r="E255" s="218" t="s">
        <v>347</v>
      </c>
      <c r="F255" s="137">
        <v>339.31</v>
      </c>
      <c r="G255" s="128"/>
      <c r="H255" s="185"/>
    </row>
    <row r="256" spans="1:8" x14ac:dyDescent="0.2">
      <c r="A256" s="28"/>
      <c r="B256" s="48"/>
      <c r="C256" s="77"/>
      <c r="D256" s="78"/>
      <c r="E256" s="158"/>
      <c r="F256" s="145"/>
      <c r="G256" s="128"/>
      <c r="H256" s="185"/>
    </row>
    <row r="257" spans="1:8" x14ac:dyDescent="0.2">
      <c r="A257" s="28">
        <v>42</v>
      </c>
      <c r="B257" s="48"/>
      <c r="C257" s="77" t="s">
        <v>167</v>
      </c>
      <c r="D257" s="78"/>
      <c r="E257" s="158" t="s">
        <v>168</v>
      </c>
      <c r="F257" s="145"/>
      <c r="G257" s="128" t="s">
        <v>53</v>
      </c>
      <c r="H257" s="184">
        <f>F258</f>
        <v>170.6</v>
      </c>
    </row>
    <row r="258" spans="1:8" x14ac:dyDescent="0.2">
      <c r="A258" s="28"/>
      <c r="B258" s="48"/>
      <c r="C258" s="77"/>
      <c r="D258" s="78"/>
      <c r="E258" s="218" t="s">
        <v>349</v>
      </c>
      <c r="F258" s="137">
        <v>170.6</v>
      </c>
      <c r="G258" s="128"/>
      <c r="H258" s="185"/>
    </row>
    <row r="259" spans="1:8" x14ac:dyDescent="0.2">
      <c r="A259" s="28"/>
      <c r="B259" s="48"/>
      <c r="C259" s="77"/>
      <c r="D259" s="78"/>
      <c r="E259" s="158"/>
      <c r="F259" s="145"/>
      <c r="G259" s="128"/>
      <c r="H259" s="185"/>
    </row>
    <row r="260" spans="1:8" x14ac:dyDescent="0.2">
      <c r="A260" s="28"/>
      <c r="B260" s="48"/>
      <c r="C260" s="77"/>
      <c r="D260" s="78"/>
      <c r="E260" s="158"/>
      <c r="F260" s="145"/>
      <c r="G260" s="128"/>
      <c r="H260" s="185"/>
    </row>
    <row r="261" spans="1:8" ht="25.5" x14ac:dyDescent="0.2">
      <c r="A261" s="28">
        <v>43</v>
      </c>
      <c r="B261" s="48"/>
      <c r="C261" s="98" t="s">
        <v>163</v>
      </c>
      <c r="D261" s="99"/>
      <c r="E261" s="151" t="s">
        <v>164</v>
      </c>
      <c r="F261" s="187"/>
      <c r="G261" s="196" t="s">
        <v>0</v>
      </c>
      <c r="H261" s="184">
        <f>H262</f>
        <v>16.54</v>
      </c>
    </row>
    <row r="262" spans="1:8" ht="25.5" x14ac:dyDescent="0.2">
      <c r="A262" s="28"/>
      <c r="B262" s="48"/>
      <c r="C262" s="77"/>
      <c r="D262" s="140" t="s">
        <v>165</v>
      </c>
      <c r="E262" s="152" t="s">
        <v>166</v>
      </c>
      <c r="F262" s="189"/>
      <c r="G262" s="197" t="s">
        <v>0</v>
      </c>
      <c r="H262" s="186">
        <f>F263</f>
        <v>16.54</v>
      </c>
    </row>
    <row r="263" spans="1:8" x14ac:dyDescent="0.2">
      <c r="A263" s="28"/>
      <c r="B263" s="48"/>
      <c r="C263" s="77"/>
      <c r="D263" s="78"/>
      <c r="E263" s="218" t="s">
        <v>350</v>
      </c>
      <c r="F263" s="137">
        <v>16.54</v>
      </c>
      <c r="G263" s="128"/>
      <c r="H263" s="185"/>
    </row>
    <row r="264" spans="1:8" x14ac:dyDescent="0.2">
      <c r="A264" s="28"/>
      <c r="B264" s="48"/>
      <c r="C264" s="77"/>
      <c r="D264" s="78"/>
      <c r="E264" s="158"/>
      <c r="F264" s="145"/>
      <c r="G264" s="128"/>
      <c r="H264" s="185"/>
    </row>
    <row r="265" spans="1:8" x14ac:dyDescent="0.2">
      <c r="A265" s="28">
        <v>44</v>
      </c>
      <c r="B265" s="48"/>
      <c r="C265" s="77" t="s">
        <v>169</v>
      </c>
      <c r="D265" s="78"/>
      <c r="E265" s="158" t="s">
        <v>170</v>
      </c>
      <c r="F265" s="145"/>
      <c r="G265" s="128" t="s">
        <v>53</v>
      </c>
      <c r="H265" s="184">
        <f>H266</f>
        <v>339.31</v>
      </c>
    </row>
    <row r="266" spans="1:8" x14ac:dyDescent="0.2">
      <c r="A266" s="28"/>
      <c r="B266" s="48"/>
      <c r="C266" s="77"/>
      <c r="D266" s="80" t="s">
        <v>171</v>
      </c>
      <c r="E266" s="160" t="s">
        <v>172</v>
      </c>
      <c r="F266" s="127"/>
      <c r="G266" s="122" t="s">
        <v>53</v>
      </c>
      <c r="H266" s="186">
        <f>F267</f>
        <v>339.31</v>
      </c>
    </row>
    <row r="267" spans="1:8" x14ac:dyDescent="0.2">
      <c r="A267" s="28"/>
      <c r="B267" s="48"/>
      <c r="C267" s="77"/>
      <c r="D267" s="78"/>
      <c r="E267" s="218" t="s">
        <v>351</v>
      </c>
      <c r="F267" s="137">
        <v>339.31</v>
      </c>
      <c r="G267" s="128"/>
      <c r="H267" s="185"/>
    </row>
    <row r="268" spans="1:8" x14ac:dyDescent="0.2">
      <c r="A268" s="28"/>
      <c r="B268" s="48"/>
      <c r="C268" s="77"/>
      <c r="D268" s="78"/>
      <c r="E268" s="160" t="s">
        <v>173</v>
      </c>
      <c r="F268" s="145"/>
      <c r="G268" s="128"/>
      <c r="H268" s="185"/>
    </row>
    <row r="269" spans="1:8" x14ac:dyDescent="0.2">
      <c r="A269" s="28"/>
      <c r="B269" s="48"/>
      <c r="C269" s="77"/>
      <c r="D269" s="78"/>
      <c r="E269" s="117"/>
      <c r="F269" s="132"/>
      <c r="G269" s="126"/>
      <c r="H269" s="180"/>
    </row>
    <row r="270" spans="1:8" x14ac:dyDescent="0.2">
      <c r="A270" s="28">
        <v>45</v>
      </c>
      <c r="B270" s="48"/>
      <c r="C270" s="77" t="s">
        <v>184</v>
      </c>
      <c r="D270" s="78"/>
      <c r="E270" s="158" t="s">
        <v>185</v>
      </c>
      <c r="F270" s="145"/>
      <c r="G270" s="128" t="s">
        <v>178</v>
      </c>
      <c r="H270" s="177">
        <f>F277</f>
        <v>209.2</v>
      </c>
    </row>
    <row r="271" spans="1:8" ht="13.5" x14ac:dyDescent="0.2">
      <c r="A271" s="28"/>
      <c r="B271" s="48"/>
      <c r="C271" s="77"/>
      <c r="D271" s="78"/>
      <c r="E271" s="217" t="s">
        <v>357</v>
      </c>
      <c r="F271" s="123">
        <v>44.55</v>
      </c>
      <c r="G271" s="118"/>
      <c r="H271" s="370"/>
    </row>
    <row r="272" spans="1:8" ht="13.5" x14ac:dyDescent="0.2">
      <c r="A272" s="28"/>
      <c r="B272" s="48"/>
      <c r="C272" s="77"/>
      <c r="D272" s="78"/>
      <c r="E272" s="221" t="s">
        <v>358</v>
      </c>
      <c r="F272" s="123">
        <v>48.8</v>
      </c>
      <c r="G272" s="119"/>
      <c r="H272" s="188"/>
    </row>
    <row r="273" spans="1:8" ht="13.5" x14ac:dyDescent="0.2">
      <c r="A273" s="28"/>
      <c r="B273" s="48"/>
      <c r="C273" s="77"/>
      <c r="D273" s="78"/>
      <c r="E273" s="221" t="s">
        <v>359</v>
      </c>
      <c r="F273" s="123">
        <v>24.4</v>
      </c>
      <c r="G273" s="119"/>
      <c r="H273" s="188"/>
    </row>
    <row r="274" spans="1:8" ht="13.5" x14ac:dyDescent="0.2">
      <c r="A274" s="28"/>
      <c r="B274" s="48"/>
      <c r="C274" s="77"/>
      <c r="D274" s="78"/>
      <c r="E274" s="221" t="s">
        <v>360</v>
      </c>
      <c r="F274" s="123">
        <v>52.2</v>
      </c>
      <c r="G274" s="119"/>
      <c r="H274" s="188"/>
    </row>
    <row r="275" spans="1:8" ht="13.5" x14ac:dyDescent="0.2">
      <c r="A275" s="28"/>
      <c r="B275" s="48"/>
      <c r="C275" s="77"/>
      <c r="D275" s="78"/>
      <c r="E275" s="221" t="s">
        <v>361</v>
      </c>
      <c r="F275" s="123">
        <v>14.85</v>
      </c>
      <c r="G275" s="119"/>
      <c r="H275" s="188"/>
    </row>
    <row r="276" spans="1:8" ht="13.5" x14ac:dyDescent="0.2">
      <c r="A276" s="28"/>
      <c r="B276" s="48"/>
      <c r="C276" s="77"/>
      <c r="D276" s="78"/>
      <c r="E276" s="221" t="s">
        <v>362</v>
      </c>
      <c r="F276" s="123">
        <v>24.4</v>
      </c>
      <c r="G276" s="119"/>
      <c r="H276" s="188"/>
    </row>
    <row r="277" spans="1:8" ht="13.5" x14ac:dyDescent="0.2">
      <c r="A277" s="28"/>
      <c r="B277" s="48"/>
      <c r="C277" s="77"/>
      <c r="D277" s="78"/>
      <c r="E277" s="117" t="s">
        <v>73</v>
      </c>
      <c r="F277" s="123">
        <f>SUM(F271:F276)</f>
        <v>209.2</v>
      </c>
      <c r="G277" s="120"/>
      <c r="H277" s="178"/>
    </row>
    <row r="278" spans="1:8" ht="13.5" x14ac:dyDescent="0.2">
      <c r="A278" s="28"/>
      <c r="B278" s="48"/>
      <c r="C278" s="77"/>
      <c r="D278" s="78"/>
      <c r="E278" s="117"/>
      <c r="F278" s="123"/>
      <c r="G278" s="120"/>
      <c r="H278" s="178"/>
    </row>
    <row r="279" spans="1:8" x14ac:dyDescent="0.2">
      <c r="A279" s="28">
        <v>46</v>
      </c>
      <c r="B279" s="48"/>
      <c r="C279" s="77" t="s">
        <v>179</v>
      </c>
      <c r="D279" s="78"/>
      <c r="E279" s="158" t="s">
        <v>180</v>
      </c>
      <c r="F279" s="170"/>
      <c r="G279" s="79" t="s">
        <v>178</v>
      </c>
      <c r="H279" s="184">
        <f>F280</f>
        <v>48.8</v>
      </c>
    </row>
    <row r="280" spans="1:8" x14ac:dyDescent="0.2">
      <c r="A280" s="28"/>
      <c r="B280" s="48"/>
      <c r="C280" s="77"/>
      <c r="D280" s="78"/>
      <c r="E280" s="218" t="s">
        <v>352</v>
      </c>
      <c r="F280" s="137">
        <v>48.8</v>
      </c>
      <c r="G280" s="128"/>
      <c r="H280" s="185"/>
    </row>
    <row r="281" spans="1:8" x14ac:dyDescent="0.2">
      <c r="A281" s="28"/>
      <c r="B281" s="48"/>
      <c r="C281" s="77"/>
      <c r="D281" s="78"/>
      <c r="E281" s="160" t="s">
        <v>181</v>
      </c>
      <c r="F281" s="145"/>
      <c r="G281" s="128"/>
      <c r="H281" s="185"/>
    </row>
    <row r="282" spans="1:8" x14ac:dyDescent="0.2">
      <c r="A282" s="28"/>
      <c r="B282" s="48"/>
      <c r="C282" s="77"/>
      <c r="D282" s="78"/>
      <c r="E282" s="158"/>
      <c r="F282" s="145"/>
      <c r="G282" s="128"/>
      <c r="H282" s="185"/>
    </row>
    <row r="283" spans="1:8" x14ac:dyDescent="0.2">
      <c r="A283" s="28">
        <v>47</v>
      </c>
      <c r="B283" s="48"/>
      <c r="C283" s="77" t="s">
        <v>182</v>
      </c>
      <c r="D283" s="78"/>
      <c r="E283" s="158" t="s">
        <v>183</v>
      </c>
      <c r="F283" s="145"/>
      <c r="G283" s="128" t="s">
        <v>178</v>
      </c>
      <c r="H283" s="184">
        <f>F288</f>
        <v>38.549999999999997</v>
      </c>
    </row>
    <row r="284" spans="1:8" x14ac:dyDescent="0.2">
      <c r="A284" s="28"/>
      <c r="B284" s="48"/>
      <c r="C284" s="77"/>
      <c r="D284" s="78"/>
      <c r="E284" s="218" t="s">
        <v>353</v>
      </c>
      <c r="F284" s="137">
        <v>8.1999999999999993</v>
      </c>
      <c r="G284" s="128"/>
      <c r="H284" s="185"/>
    </row>
    <row r="285" spans="1:8" x14ac:dyDescent="0.2">
      <c r="A285" s="28"/>
      <c r="B285" s="48"/>
      <c r="C285" s="77"/>
      <c r="D285" s="78"/>
      <c r="E285" s="218" t="s">
        <v>354</v>
      </c>
      <c r="F285" s="137">
        <v>9.1999999999999993</v>
      </c>
      <c r="G285" s="128"/>
      <c r="H285" s="185"/>
    </row>
    <row r="286" spans="1:8" x14ac:dyDescent="0.2">
      <c r="A286" s="28"/>
      <c r="B286" s="48"/>
      <c r="C286" s="77"/>
      <c r="D286" s="78"/>
      <c r="E286" s="218" t="s">
        <v>355</v>
      </c>
      <c r="F286" s="137">
        <v>9.4499999999999993</v>
      </c>
      <c r="G286" s="128"/>
      <c r="H286" s="185"/>
    </row>
    <row r="287" spans="1:8" x14ac:dyDescent="0.2">
      <c r="A287" s="28"/>
      <c r="B287" s="48"/>
      <c r="C287" s="77"/>
      <c r="D287" s="78"/>
      <c r="E287" s="218" t="s">
        <v>356</v>
      </c>
      <c r="F287" s="137">
        <v>11.7</v>
      </c>
      <c r="G287" s="128"/>
      <c r="H287" s="185"/>
    </row>
    <row r="288" spans="1:8" x14ac:dyDescent="0.2">
      <c r="A288" s="28"/>
      <c r="B288" s="48"/>
      <c r="C288" s="77"/>
      <c r="D288" s="78"/>
      <c r="E288" s="117" t="s">
        <v>73</v>
      </c>
      <c r="F288" s="137">
        <f>SUM(F284:F287)</f>
        <v>38.549999999999997</v>
      </c>
      <c r="G288" s="128"/>
      <c r="H288" s="185"/>
    </row>
    <row r="289" spans="1:8" x14ac:dyDescent="0.2">
      <c r="A289" s="28"/>
      <c r="B289" s="48"/>
      <c r="C289" s="77"/>
      <c r="D289" s="78"/>
      <c r="E289" s="160"/>
      <c r="F289" s="137"/>
      <c r="G289" s="128"/>
      <c r="H289" s="185"/>
    </row>
    <row r="290" spans="1:8" x14ac:dyDescent="0.2">
      <c r="A290" s="28">
        <v>48</v>
      </c>
      <c r="B290" s="48"/>
      <c r="C290" s="77" t="s">
        <v>246</v>
      </c>
      <c r="D290" s="78"/>
      <c r="E290" s="158" t="s">
        <v>247</v>
      </c>
      <c r="F290" s="145"/>
      <c r="G290" s="128" t="s">
        <v>53</v>
      </c>
      <c r="H290" s="184">
        <f>F294</f>
        <v>37.840000000000003</v>
      </c>
    </row>
    <row r="291" spans="1:8" ht="15.6" customHeight="1" x14ac:dyDescent="0.2">
      <c r="A291" s="28"/>
      <c r="B291" s="48"/>
      <c r="C291" s="77"/>
      <c r="D291" s="78"/>
      <c r="E291" s="217" t="s">
        <v>363</v>
      </c>
      <c r="F291" s="146">
        <v>8.64</v>
      </c>
      <c r="G291" s="118"/>
      <c r="H291" s="370"/>
    </row>
    <row r="292" spans="1:8" ht="15.6" customHeight="1" x14ac:dyDescent="0.2">
      <c r="A292" s="28"/>
      <c r="B292" s="48"/>
      <c r="C292" s="77"/>
      <c r="D292" s="78"/>
      <c r="E292" s="217" t="s">
        <v>364</v>
      </c>
      <c r="F292" s="132">
        <v>7.2</v>
      </c>
      <c r="G292" s="119"/>
      <c r="H292" s="188"/>
    </row>
    <row r="293" spans="1:8" ht="15.6" customHeight="1" x14ac:dyDescent="0.2">
      <c r="A293" s="28"/>
      <c r="B293" s="48"/>
      <c r="C293" s="77"/>
      <c r="D293" s="78"/>
      <c r="E293" s="217" t="s">
        <v>365</v>
      </c>
      <c r="F293" s="132">
        <v>22</v>
      </c>
      <c r="G293" s="119"/>
      <c r="H293" s="188"/>
    </row>
    <row r="294" spans="1:8" ht="13.5" x14ac:dyDescent="0.2">
      <c r="A294" s="28"/>
      <c r="B294" s="48"/>
      <c r="C294" s="77"/>
      <c r="D294" s="78"/>
      <c r="E294" s="117" t="s">
        <v>73</v>
      </c>
      <c r="F294" s="132">
        <f>SUM(F291:F293)</f>
        <v>37.840000000000003</v>
      </c>
      <c r="G294" s="119"/>
      <c r="H294" s="188"/>
    </row>
    <row r="295" spans="1:8" ht="13.5" x14ac:dyDescent="0.2">
      <c r="A295" s="28"/>
      <c r="B295" s="48"/>
      <c r="C295" s="77"/>
      <c r="D295" s="78"/>
      <c r="E295" s="117"/>
      <c r="F295" s="132"/>
      <c r="G295" s="119"/>
      <c r="H295" s="188"/>
    </row>
    <row r="296" spans="1:8" x14ac:dyDescent="0.2">
      <c r="A296" s="215">
        <v>49</v>
      </c>
      <c r="B296" s="48"/>
      <c r="C296" s="77" t="s">
        <v>369</v>
      </c>
      <c r="D296" s="78"/>
      <c r="E296" s="158" t="s">
        <v>370</v>
      </c>
      <c r="F296" s="170"/>
      <c r="G296" s="79" t="s">
        <v>102</v>
      </c>
      <c r="H296" s="184">
        <f>H297</f>
        <v>2</v>
      </c>
    </row>
    <row r="297" spans="1:8" x14ac:dyDescent="0.2">
      <c r="A297" s="28"/>
      <c r="B297" s="48"/>
      <c r="C297" s="77"/>
      <c r="D297" s="236" t="s">
        <v>371</v>
      </c>
      <c r="E297" s="218" t="s">
        <v>372</v>
      </c>
      <c r="F297" s="230"/>
      <c r="G297" s="237" t="s">
        <v>102</v>
      </c>
      <c r="H297" s="229">
        <f>F298</f>
        <v>2</v>
      </c>
    </row>
    <row r="298" spans="1:8" ht="13.5" x14ac:dyDescent="0.2">
      <c r="A298" s="28"/>
      <c r="B298" s="48"/>
      <c r="C298" s="77"/>
      <c r="D298" s="78"/>
      <c r="E298" s="217" t="s">
        <v>373</v>
      </c>
      <c r="F298" s="243">
        <v>2</v>
      </c>
      <c r="G298" s="148"/>
      <c r="H298" s="188"/>
    </row>
    <row r="299" spans="1:8" x14ac:dyDescent="0.2">
      <c r="A299" s="28"/>
      <c r="B299" s="48"/>
      <c r="C299" s="77"/>
      <c r="D299" s="78"/>
      <c r="E299" s="158"/>
      <c r="F299" s="145"/>
      <c r="G299" s="79"/>
      <c r="H299" s="185"/>
    </row>
    <row r="300" spans="1:8" x14ac:dyDescent="0.2">
      <c r="A300" s="28">
        <v>50</v>
      </c>
      <c r="B300" s="48"/>
      <c r="C300" s="77" t="s">
        <v>186</v>
      </c>
      <c r="D300" s="78"/>
      <c r="E300" s="158" t="s">
        <v>187</v>
      </c>
      <c r="F300" s="145"/>
      <c r="G300" s="79" t="s">
        <v>53</v>
      </c>
      <c r="H300" s="184">
        <f>H301</f>
        <v>170.6</v>
      </c>
    </row>
    <row r="301" spans="1:8" x14ac:dyDescent="0.2">
      <c r="A301" s="28"/>
      <c r="B301" s="48"/>
      <c r="C301" s="77"/>
      <c r="D301" s="140" t="s">
        <v>188</v>
      </c>
      <c r="E301" s="152" t="s">
        <v>189</v>
      </c>
      <c r="F301" s="149"/>
      <c r="G301" s="141" t="s">
        <v>53</v>
      </c>
      <c r="H301" s="186">
        <f>F302</f>
        <v>170.6</v>
      </c>
    </row>
    <row r="302" spans="1:8" x14ac:dyDescent="0.2">
      <c r="A302" s="28"/>
      <c r="B302" s="48"/>
      <c r="C302" s="77"/>
      <c r="D302" s="78"/>
      <c r="E302" s="217" t="s">
        <v>374</v>
      </c>
      <c r="F302" s="146">
        <v>170.6</v>
      </c>
      <c r="G302" s="148"/>
      <c r="H302" s="193"/>
    </row>
    <row r="303" spans="1:8" x14ac:dyDescent="0.2">
      <c r="A303" s="28"/>
      <c r="B303" s="48"/>
      <c r="C303" s="77"/>
      <c r="D303" s="78"/>
      <c r="E303" s="158"/>
      <c r="F303" s="145"/>
      <c r="G303" s="128"/>
      <c r="H303" s="185"/>
    </row>
    <row r="304" spans="1:8" x14ac:dyDescent="0.2">
      <c r="A304" s="28">
        <v>51</v>
      </c>
      <c r="B304" s="48"/>
      <c r="C304" s="77" t="s">
        <v>193</v>
      </c>
      <c r="D304" s="78"/>
      <c r="E304" s="158" t="s">
        <v>194</v>
      </c>
      <c r="F304" s="145"/>
      <c r="G304" s="128" t="s">
        <v>102</v>
      </c>
      <c r="H304" s="177">
        <f>F308</f>
        <v>3</v>
      </c>
    </row>
    <row r="305" spans="1:8" x14ac:dyDescent="0.2">
      <c r="A305" s="28"/>
      <c r="B305" s="48"/>
      <c r="C305" s="77"/>
      <c r="D305" s="78"/>
      <c r="E305" s="217" t="s">
        <v>375</v>
      </c>
      <c r="F305" s="233">
        <v>1</v>
      </c>
      <c r="G305" s="143"/>
      <c r="H305" s="191"/>
    </row>
    <row r="306" spans="1:8" x14ac:dyDescent="0.2">
      <c r="A306" s="28"/>
      <c r="B306" s="48"/>
      <c r="C306" s="77"/>
      <c r="D306" s="78"/>
      <c r="E306" s="217" t="s">
        <v>249</v>
      </c>
      <c r="F306" s="233">
        <v>1</v>
      </c>
      <c r="G306" s="126"/>
      <c r="H306" s="180"/>
    </row>
    <row r="307" spans="1:8" x14ac:dyDescent="0.2">
      <c r="A307" s="28"/>
      <c r="B307" s="48"/>
      <c r="C307" s="77"/>
      <c r="D307" s="78"/>
      <c r="E307" s="217" t="s">
        <v>376</v>
      </c>
      <c r="F307" s="233">
        <v>1</v>
      </c>
      <c r="G307" s="126"/>
      <c r="H307" s="180"/>
    </row>
    <row r="308" spans="1:8" x14ac:dyDescent="0.2">
      <c r="A308" s="28"/>
      <c r="B308" s="48"/>
      <c r="C308" s="77"/>
      <c r="D308" s="78"/>
      <c r="E308" s="221" t="s">
        <v>73</v>
      </c>
      <c r="F308" s="123">
        <f>SUM(F305:F307)</f>
        <v>3</v>
      </c>
      <c r="G308" s="126"/>
      <c r="H308" s="180"/>
    </row>
    <row r="309" spans="1:8" x14ac:dyDescent="0.2">
      <c r="A309" s="28"/>
      <c r="B309" s="48"/>
      <c r="C309" s="77"/>
      <c r="D309" s="78"/>
      <c r="E309" s="117" t="s">
        <v>204</v>
      </c>
      <c r="F309" s="121"/>
      <c r="G309" s="126"/>
      <c r="H309" s="180"/>
    </row>
    <row r="310" spans="1:8" x14ac:dyDescent="0.2">
      <c r="A310" s="28"/>
      <c r="B310" s="48"/>
      <c r="C310" s="77"/>
      <c r="D310" s="78"/>
      <c r="E310" s="117"/>
      <c r="F310" s="126"/>
      <c r="G310" s="126"/>
      <c r="H310" s="180"/>
    </row>
    <row r="311" spans="1:8" x14ac:dyDescent="0.2">
      <c r="A311" s="28">
        <v>52</v>
      </c>
      <c r="B311" s="48"/>
      <c r="C311" s="77" t="s">
        <v>190</v>
      </c>
      <c r="D311" s="78"/>
      <c r="E311" s="158" t="s">
        <v>191</v>
      </c>
      <c r="F311" s="145"/>
      <c r="G311" s="79" t="s">
        <v>192</v>
      </c>
      <c r="H311" s="184">
        <f>F313+F312</f>
        <v>3516</v>
      </c>
    </row>
    <row r="312" spans="1:8" x14ac:dyDescent="0.2">
      <c r="A312" s="28"/>
      <c r="B312" s="48"/>
      <c r="C312" s="77"/>
      <c r="D312" s="78"/>
      <c r="E312" s="218" t="s">
        <v>377</v>
      </c>
      <c r="F312" s="137">
        <v>61</v>
      </c>
      <c r="G312" s="128"/>
      <c r="H312" s="184"/>
    </row>
    <row r="313" spans="1:8" ht="13.5" x14ac:dyDescent="0.2">
      <c r="A313" s="28"/>
      <c r="B313" s="48"/>
      <c r="C313" s="77"/>
      <c r="D313" s="78"/>
      <c r="E313" s="217" t="s">
        <v>378</v>
      </c>
      <c r="F313" s="146">
        <v>3455</v>
      </c>
      <c r="G313" s="118"/>
      <c r="H313" s="370"/>
    </row>
    <row r="314" spans="1:8" ht="13.5" x14ac:dyDescent="0.2">
      <c r="A314" s="28"/>
      <c r="B314" s="48"/>
      <c r="C314" s="77"/>
      <c r="D314" s="78"/>
      <c r="E314" s="117" t="s">
        <v>195</v>
      </c>
      <c r="F314" s="126"/>
      <c r="G314" s="126"/>
      <c r="H314" s="194"/>
    </row>
    <row r="315" spans="1:8" ht="13.5" x14ac:dyDescent="0.2">
      <c r="A315" s="28"/>
      <c r="B315" s="48"/>
      <c r="C315" s="77"/>
      <c r="D315" s="78"/>
      <c r="E315" s="117"/>
      <c r="F315" s="126"/>
      <c r="G315" s="126"/>
      <c r="H315" s="194"/>
    </row>
    <row r="316" spans="1:8" x14ac:dyDescent="0.2">
      <c r="A316" s="28">
        <v>53</v>
      </c>
      <c r="B316" s="48"/>
      <c r="C316" s="98" t="s">
        <v>196</v>
      </c>
      <c r="D316" s="99"/>
      <c r="E316" s="151" t="s">
        <v>197</v>
      </c>
      <c r="F316" s="187"/>
      <c r="G316" s="100" t="s">
        <v>53</v>
      </c>
      <c r="H316" s="184">
        <f>H317</f>
        <v>6.32</v>
      </c>
    </row>
    <row r="317" spans="1:8" x14ac:dyDescent="0.2">
      <c r="A317" s="28"/>
      <c r="B317" s="48"/>
      <c r="C317" s="77"/>
      <c r="D317" s="140" t="s">
        <v>198</v>
      </c>
      <c r="E317" s="152" t="s">
        <v>199</v>
      </c>
      <c r="F317" s="189"/>
      <c r="G317" s="141" t="s">
        <v>53</v>
      </c>
      <c r="H317" s="186">
        <f>F318</f>
        <v>6.32</v>
      </c>
    </row>
    <row r="318" spans="1:8" ht="24" customHeight="1" x14ac:dyDescent="0.2">
      <c r="A318" s="28"/>
      <c r="B318" s="48"/>
      <c r="C318" s="77"/>
      <c r="D318" s="78"/>
      <c r="E318" s="217" t="s">
        <v>458</v>
      </c>
      <c r="F318" s="146">
        <v>6.32</v>
      </c>
      <c r="G318" s="118"/>
      <c r="H318" s="370"/>
    </row>
    <row r="319" spans="1:8" ht="13.5" x14ac:dyDescent="0.2">
      <c r="A319" s="28"/>
      <c r="B319" s="48"/>
      <c r="C319" s="77"/>
      <c r="D319" s="78"/>
      <c r="E319" s="117"/>
      <c r="F319" s="126"/>
      <c r="G319" s="126"/>
      <c r="H319" s="194"/>
    </row>
    <row r="320" spans="1:8" x14ac:dyDescent="0.2">
      <c r="A320" s="28">
        <v>54</v>
      </c>
      <c r="B320" s="48"/>
      <c r="C320" s="98" t="s">
        <v>200</v>
      </c>
      <c r="D320" s="99"/>
      <c r="E320" s="151" t="s">
        <v>201</v>
      </c>
      <c r="F320" s="187"/>
      <c r="G320" s="100" t="s">
        <v>53</v>
      </c>
      <c r="H320" s="179">
        <f>F322</f>
        <v>299.5</v>
      </c>
    </row>
    <row r="321" spans="1:8" x14ac:dyDescent="0.2">
      <c r="A321" s="28"/>
      <c r="B321" s="48"/>
      <c r="C321" s="98"/>
      <c r="D321" s="140" t="s">
        <v>202</v>
      </c>
      <c r="E321" s="152" t="s">
        <v>203</v>
      </c>
      <c r="F321" s="189"/>
      <c r="G321" s="141" t="s">
        <v>53</v>
      </c>
      <c r="H321" s="179"/>
    </row>
    <row r="322" spans="1:8" ht="13.5" x14ac:dyDescent="0.2">
      <c r="A322" s="28"/>
      <c r="B322" s="48"/>
      <c r="C322" s="77"/>
      <c r="D322" s="78"/>
      <c r="E322" s="221" t="s">
        <v>379</v>
      </c>
      <c r="F322" s="126">
        <v>299.5</v>
      </c>
      <c r="G322" s="126"/>
      <c r="H322" s="194"/>
    </row>
    <row r="323" spans="1:8" ht="13.5" x14ac:dyDescent="0.2">
      <c r="A323" s="28"/>
      <c r="B323" s="48"/>
      <c r="C323" s="77"/>
      <c r="D323" s="78"/>
      <c r="E323" s="221"/>
      <c r="F323" s="126"/>
      <c r="G323" s="126"/>
      <c r="H323" s="194"/>
    </row>
    <row r="324" spans="1:8" x14ac:dyDescent="0.2">
      <c r="A324" s="28">
        <v>55</v>
      </c>
      <c r="B324" s="48"/>
      <c r="C324" s="77" t="s">
        <v>205</v>
      </c>
      <c r="D324" s="150" t="s">
        <v>206</v>
      </c>
      <c r="E324" s="158" t="s">
        <v>207</v>
      </c>
      <c r="F324" s="170"/>
      <c r="G324" s="79" t="s">
        <v>53</v>
      </c>
      <c r="H324" s="184">
        <f>F325</f>
        <v>419.29500000000002</v>
      </c>
    </row>
    <row r="325" spans="1:8" x14ac:dyDescent="0.2">
      <c r="A325" s="28"/>
      <c r="B325" s="48"/>
      <c r="C325" s="77"/>
      <c r="D325" s="78"/>
      <c r="E325" s="218" t="s">
        <v>380</v>
      </c>
      <c r="F325" s="137">
        <v>419.29500000000002</v>
      </c>
      <c r="G325" s="128"/>
      <c r="H325" s="185"/>
    </row>
    <row r="326" spans="1:8" x14ac:dyDescent="0.2">
      <c r="A326" s="28"/>
      <c r="B326" s="48"/>
      <c r="C326" s="77"/>
      <c r="D326" s="78"/>
      <c r="E326" s="158"/>
      <c r="F326" s="145"/>
      <c r="G326" s="128"/>
      <c r="H326" s="185"/>
    </row>
    <row r="327" spans="1:8" x14ac:dyDescent="0.2">
      <c r="A327" s="28">
        <v>56</v>
      </c>
      <c r="B327" s="48"/>
      <c r="C327" s="77" t="s">
        <v>208</v>
      </c>
      <c r="D327" s="78"/>
      <c r="E327" s="158" t="s">
        <v>209</v>
      </c>
      <c r="F327" s="170"/>
      <c r="G327" s="79" t="s">
        <v>53</v>
      </c>
      <c r="H327" s="184">
        <f>H328</f>
        <v>419.29500000000002</v>
      </c>
    </row>
    <row r="328" spans="1:8" x14ac:dyDescent="0.2">
      <c r="A328" s="28"/>
      <c r="B328" s="48"/>
      <c r="C328" s="77"/>
      <c r="D328" s="80" t="s">
        <v>210</v>
      </c>
      <c r="E328" s="160" t="s">
        <v>211</v>
      </c>
      <c r="F328" s="176"/>
      <c r="G328" s="81" t="s">
        <v>53</v>
      </c>
      <c r="H328" s="186">
        <f>F329</f>
        <v>419.29500000000002</v>
      </c>
    </row>
    <row r="329" spans="1:8" x14ac:dyDescent="0.2">
      <c r="A329" s="28"/>
      <c r="B329" s="48"/>
      <c r="C329" s="77"/>
      <c r="D329" s="78"/>
      <c r="E329" s="218" t="s">
        <v>381</v>
      </c>
      <c r="F329" s="137">
        <v>419.29500000000002</v>
      </c>
      <c r="G329" s="128"/>
      <c r="H329" s="185"/>
    </row>
    <row r="330" spans="1:8" x14ac:dyDescent="0.2">
      <c r="A330" s="28"/>
      <c r="B330" s="48"/>
      <c r="C330" s="77"/>
      <c r="D330" s="78"/>
      <c r="E330" s="160"/>
      <c r="F330" s="137"/>
      <c r="G330" s="128"/>
      <c r="H330" s="185"/>
    </row>
    <row r="331" spans="1:8" x14ac:dyDescent="0.2">
      <c r="A331" s="28"/>
      <c r="B331" s="48"/>
      <c r="C331" s="77"/>
      <c r="D331" s="78"/>
      <c r="E331" s="158"/>
      <c r="F331" s="145"/>
      <c r="G331" s="128"/>
      <c r="H331" s="185"/>
    </row>
    <row r="332" spans="1:8" x14ac:dyDescent="0.2">
      <c r="A332" s="28"/>
      <c r="B332" s="73" t="s">
        <v>212</v>
      </c>
      <c r="C332" s="73"/>
      <c r="D332" s="75"/>
      <c r="E332" s="76" t="s">
        <v>213</v>
      </c>
      <c r="F332" s="145"/>
      <c r="G332" s="128"/>
      <c r="H332" s="185"/>
    </row>
    <row r="333" spans="1:8" x14ac:dyDescent="0.2">
      <c r="A333" s="28"/>
      <c r="B333" s="73"/>
      <c r="C333" s="73"/>
      <c r="D333" s="75"/>
      <c r="E333" s="76"/>
      <c r="F333" s="145"/>
      <c r="G333" s="128"/>
      <c r="H333" s="185"/>
    </row>
    <row r="334" spans="1:8" x14ac:dyDescent="0.2">
      <c r="A334" s="28">
        <v>57</v>
      </c>
      <c r="B334" s="73"/>
      <c r="C334" s="77" t="s">
        <v>218</v>
      </c>
      <c r="D334" s="78"/>
      <c r="E334" s="158" t="s">
        <v>219</v>
      </c>
      <c r="F334" s="170"/>
      <c r="G334" s="79" t="s">
        <v>53</v>
      </c>
      <c r="H334" s="184">
        <f>H335</f>
        <v>436</v>
      </c>
    </row>
    <row r="335" spans="1:8" ht="25.5" x14ac:dyDescent="0.2">
      <c r="A335" s="28"/>
      <c r="B335" s="73"/>
      <c r="C335" s="73"/>
      <c r="D335" s="80" t="s">
        <v>220</v>
      </c>
      <c r="E335" s="160" t="s">
        <v>221</v>
      </c>
      <c r="F335" s="176"/>
      <c r="G335" s="199" t="s">
        <v>53</v>
      </c>
      <c r="H335" s="186">
        <f>F336</f>
        <v>436</v>
      </c>
    </row>
    <row r="336" spans="1:8" x14ac:dyDescent="0.2">
      <c r="A336" s="28"/>
      <c r="B336" s="73"/>
      <c r="C336" s="73"/>
      <c r="D336" s="75"/>
      <c r="E336" s="216" t="s">
        <v>382</v>
      </c>
      <c r="F336" s="137">
        <v>436</v>
      </c>
      <c r="G336" s="128"/>
      <c r="H336" s="185"/>
    </row>
    <row r="337" spans="1:8" ht="13.5" x14ac:dyDescent="0.2">
      <c r="A337" s="28"/>
      <c r="B337" s="48"/>
      <c r="C337" s="77"/>
      <c r="D337" s="78"/>
      <c r="E337" s="116"/>
      <c r="F337" s="120"/>
      <c r="G337" s="120"/>
      <c r="H337" s="178"/>
    </row>
    <row r="338" spans="1:8" x14ac:dyDescent="0.2">
      <c r="A338" s="28">
        <v>58</v>
      </c>
      <c r="B338" s="33"/>
      <c r="C338" s="77" t="s">
        <v>214</v>
      </c>
      <c r="D338" s="78"/>
      <c r="E338" s="158" t="s">
        <v>215</v>
      </c>
      <c r="F338" s="170"/>
      <c r="G338" s="79" t="s">
        <v>53</v>
      </c>
      <c r="H338" s="29">
        <f>H339</f>
        <v>299.27999999999997</v>
      </c>
    </row>
    <row r="339" spans="1:8" ht="25.5" x14ac:dyDescent="0.2">
      <c r="A339" s="42"/>
      <c r="B339" s="41"/>
      <c r="C339" s="40"/>
      <c r="D339" s="80" t="s">
        <v>216</v>
      </c>
      <c r="E339" s="160" t="s">
        <v>217</v>
      </c>
      <c r="F339" s="176"/>
      <c r="G339" s="199" t="s">
        <v>53</v>
      </c>
      <c r="H339" s="206">
        <f>F340</f>
        <v>299.27999999999997</v>
      </c>
    </row>
    <row r="340" spans="1:8" x14ac:dyDescent="0.2">
      <c r="A340" s="25"/>
      <c r="B340" s="24"/>
      <c r="C340" s="23"/>
      <c r="D340" s="22"/>
      <c r="E340" s="234">
        <v>299.27999999999997</v>
      </c>
      <c r="F340" s="239">
        <v>299.27999999999997</v>
      </c>
      <c r="G340" s="21"/>
      <c r="H340" s="37"/>
    </row>
    <row r="341" spans="1:8" x14ac:dyDescent="0.2">
      <c r="A341" s="25"/>
      <c r="B341" s="24"/>
      <c r="C341" s="23"/>
      <c r="D341" s="22"/>
      <c r="E341" s="26"/>
      <c r="F341" s="36"/>
      <c r="G341" s="21"/>
      <c r="H341" s="20"/>
    </row>
    <row r="342" spans="1:8" ht="16.149999999999999" customHeight="1" x14ac:dyDescent="0.2">
      <c r="A342" s="28"/>
      <c r="B342" s="73" t="s">
        <v>223</v>
      </c>
      <c r="C342" s="73"/>
      <c r="D342" s="75"/>
      <c r="E342" s="76" t="s">
        <v>224</v>
      </c>
      <c r="F342" s="195"/>
      <c r="G342" s="30"/>
      <c r="H342" s="29"/>
    </row>
    <row r="343" spans="1:8" x14ac:dyDescent="0.2">
      <c r="A343" s="25"/>
      <c r="B343" s="24"/>
      <c r="C343" s="22"/>
      <c r="D343" s="31"/>
      <c r="E343" s="35"/>
      <c r="F343" s="34"/>
      <c r="G343" s="21"/>
      <c r="H343" s="20"/>
    </row>
    <row r="344" spans="1:8" x14ac:dyDescent="0.2">
      <c r="A344" s="209">
        <v>59</v>
      </c>
      <c r="B344" s="24"/>
      <c r="C344" s="77" t="s">
        <v>225</v>
      </c>
      <c r="D344" s="78"/>
      <c r="E344" s="158" t="s">
        <v>226</v>
      </c>
      <c r="F344" s="170"/>
      <c r="G344" s="79" t="s">
        <v>178</v>
      </c>
      <c r="H344" s="20"/>
    </row>
    <row r="345" spans="1:8" x14ac:dyDescent="0.2">
      <c r="A345" s="28"/>
      <c r="B345" s="33"/>
      <c r="C345" s="32"/>
      <c r="D345" s="80" t="s">
        <v>227</v>
      </c>
      <c r="E345" s="160" t="s">
        <v>228</v>
      </c>
      <c r="F345" s="176"/>
      <c r="G345" s="81" t="s">
        <v>102</v>
      </c>
      <c r="H345" s="29">
        <f>F346</f>
        <v>3</v>
      </c>
    </row>
    <row r="346" spans="1:8" x14ac:dyDescent="0.2">
      <c r="A346" s="28"/>
      <c r="B346" s="24"/>
      <c r="C346" s="23"/>
      <c r="D346" s="22"/>
      <c r="E346" s="348" t="s">
        <v>457</v>
      </c>
      <c r="F346" s="214">
        <v>3</v>
      </c>
      <c r="G346" s="21"/>
      <c r="H346" s="20"/>
    </row>
    <row r="347" spans="1:8" x14ac:dyDescent="0.2">
      <c r="A347" s="25"/>
      <c r="B347" s="24"/>
      <c r="C347" s="23"/>
      <c r="D347" s="22"/>
      <c r="E347" s="207" t="s">
        <v>229</v>
      </c>
      <c r="F347" s="208"/>
      <c r="G347" s="21"/>
      <c r="H347" s="20"/>
    </row>
    <row r="348" spans="1:8" x14ac:dyDescent="0.2">
      <c r="A348" s="19"/>
      <c r="B348" s="18"/>
      <c r="C348" s="17"/>
      <c r="D348" s="17"/>
      <c r="E348" s="16"/>
      <c r="F348" s="15"/>
      <c r="G348" s="14"/>
      <c r="H348" s="13"/>
    </row>
    <row r="349" spans="1:8" ht="13.5" thickBot="1" x14ac:dyDescent="0.25">
      <c r="A349" s="12"/>
      <c r="B349" s="11"/>
      <c r="C349" s="10"/>
      <c r="D349" s="9"/>
      <c r="E349" s="8"/>
      <c r="F349" s="7"/>
      <c r="G349" s="6"/>
      <c r="H349" s="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6"/>
  <sheetViews>
    <sheetView tabSelected="1" zoomScaleNormal="100" workbookViewId="0">
      <selection activeCell="F19" sqref="F19"/>
    </sheetView>
  </sheetViews>
  <sheetFormatPr defaultColWidth="9.140625" defaultRowHeight="12.75" x14ac:dyDescent="0.2"/>
  <cols>
    <col min="1" max="1" width="4.7109375" style="250" customWidth="1"/>
    <col min="2" max="2" width="8.140625" style="250" customWidth="1"/>
    <col min="3" max="3" width="9" style="250" customWidth="1"/>
    <col min="4" max="4" width="10.85546875" style="250" customWidth="1"/>
    <col min="5" max="5" width="52.7109375" style="250" customWidth="1"/>
    <col min="6" max="6" width="9.85546875" style="340" customWidth="1"/>
    <col min="7" max="7" width="5.7109375" style="250" customWidth="1"/>
    <col min="8" max="8" width="8.7109375" style="341" customWidth="1"/>
    <col min="9" max="16384" width="9.140625" style="250"/>
  </cols>
  <sheetData>
    <row r="1" spans="1:8" x14ac:dyDescent="0.2">
      <c r="A1" s="244" t="s">
        <v>13</v>
      </c>
      <c r="B1" s="244"/>
      <c r="C1" s="68"/>
      <c r="D1" s="245"/>
      <c r="E1" s="72" t="s">
        <v>250</v>
      </c>
      <c r="F1" s="247"/>
      <c r="G1" s="248"/>
      <c r="H1" s="249"/>
    </row>
    <row r="2" spans="1:8" ht="13.5" thickBot="1" x14ac:dyDescent="0.25">
      <c r="A2" s="251" t="s">
        <v>12</v>
      </c>
      <c r="B2" s="244"/>
      <c r="C2" s="68"/>
      <c r="D2" s="67"/>
      <c r="E2" s="246" t="s">
        <v>455</v>
      </c>
      <c r="F2" s="247"/>
      <c r="G2" s="252"/>
      <c r="H2" s="253"/>
    </row>
    <row r="3" spans="1:8" ht="13.5" customHeight="1" x14ac:dyDescent="0.2">
      <c r="A3" s="359" t="s">
        <v>11</v>
      </c>
      <c r="B3" s="360"/>
      <c r="C3" s="360"/>
      <c r="D3" s="254"/>
      <c r="E3" s="361" t="s">
        <v>10</v>
      </c>
      <c r="F3" s="362"/>
      <c r="G3" s="365" t="s">
        <v>9</v>
      </c>
      <c r="H3" s="367" t="s">
        <v>385</v>
      </c>
    </row>
    <row r="4" spans="1:8" ht="13.5" customHeight="1" thickBot="1" x14ac:dyDescent="0.25">
      <c r="A4" s="255" t="s">
        <v>8</v>
      </c>
      <c r="B4" s="256" t="s">
        <v>386</v>
      </c>
      <c r="C4" s="256" t="s">
        <v>6</v>
      </c>
      <c r="D4" s="256" t="s">
        <v>5</v>
      </c>
      <c r="E4" s="363"/>
      <c r="F4" s="364"/>
      <c r="G4" s="366"/>
      <c r="H4" s="368"/>
    </row>
    <row r="5" spans="1:8" ht="12.75" customHeight="1" x14ac:dyDescent="0.2">
      <c r="A5" s="257"/>
      <c r="B5" s="258"/>
      <c r="C5" s="258"/>
      <c r="D5" s="259"/>
      <c r="E5" s="260"/>
      <c r="F5" s="261"/>
      <c r="G5" s="262"/>
      <c r="H5" s="263"/>
    </row>
    <row r="6" spans="1:8" ht="25.5" x14ac:dyDescent="0.2">
      <c r="A6" s="264"/>
      <c r="B6" s="265" t="s">
        <v>387</v>
      </c>
      <c r="C6" s="266"/>
      <c r="D6" s="267"/>
      <c r="E6" s="268" t="s">
        <v>388</v>
      </c>
      <c r="F6" s="269"/>
      <c r="G6" s="53"/>
      <c r="H6" s="270"/>
    </row>
    <row r="7" spans="1:8" x14ac:dyDescent="0.2">
      <c r="A7" s="19"/>
      <c r="B7" s="18"/>
      <c r="C7" s="18"/>
      <c r="D7" s="18"/>
      <c r="E7" s="59"/>
      <c r="F7" s="272"/>
      <c r="G7" s="273"/>
      <c r="H7" s="274"/>
    </row>
    <row r="8" spans="1:8" x14ac:dyDescent="0.2">
      <c r="A8" s="215">
        <f>MAX(A$1:A7)+1</f>
        <v>1</v>
      </c>
      <c r="B8" s="275"/>
      <c r="C8" s="276" t="s">
        <v>389</v>
      </c>
      <c r="D8" s="276"/>
      <c r="E8" s="277" t="s">
        <v>390</v>
      </c>
      <c r="F8" s="278"/>
      <c r="G8" s="279" t="s">
        <v>178</v>
      </c>
      <c r="H8" s="280">
        <v>90</v>
      </c>
    </row>
    <row r="9" spans="1:8" ht="25.5" x14ac:dyDescent="0.2">
      <c r="A9" s="215"/>
      <c r="B9" s="275"/>
      <c r="C9" s="281"/>
      <c r="D9" s="282" t="s">
        <v>391</v>
      </c>
      <c r="E9" s="283" t="s">
        <v>392</v>
      </c>
      <c r="F9" s="284"/>
      <c r="G9" s="285" t="s">
        <v>178</v>
      </c>
      <c r="H9" s="271">
        <v>90</v>
      </c>
    </row>
    <row r="10" spans="1:8" x14ac:dyDescent="0.2">
      <c r="A10" s="215"/>
      <c r="B10" s="18"/>
      <c r="C10" s="56"/>
      <c r="D10" s="286"/>
      <c r="E10" s="287" t="s">
        <v>393</v>
      </c>
      <c r="F10" s="288">
        <v>75</v>
      </c>
      <c r="G10" s="273"/>
      <c r="H10" s="342"/>
    </row>
    <row r="11" spans="1:8" x14ac:dyDescent="0.2">
      <c r="A11" s="215"/>
      <c r="B11" s="18"/>
      <c r="C11" s="56"/>
      <c r="D11" s="286"/>
      <c r="E11" s="287" t="s">
        <v>394</v>
      </c>
      <c r="F11" s="289">
        <v>15</v>
      </c>
      <c r="G11" s="273"/>
      <c r="H11" s="342"/>
    </row>
    <row r="12" spans="1:8" x14ac:dyDescent="0.2">
      <c r="A12" s="215"/>
      <c r="B12" s="18"/>
      <c r="C12" s="56"/>
      <c r="D12" s="286"/>
      <c r="E12" s="287"/>
      <c r="F12" s="288">
        <f>SUM(F10:F11)</f>
        <v>90</v>
      </c>
      <c r="G12" s="273"/>
      <c r="H12" s="342"/>
    </row>
    <row r="13" spans="1:8" x14ac:dyDescent="0.2">
      <c r="A13" s="215"/>
      <c r="B13" s="18"/>
      <c r="C13" s="56"/>
      <c r="D13" s="286"/>
      <c r="E13" s="287"/>
      <c r="F13" s="288"/>
      <c r="G13" s="273"/>
      <c r="H13" s="342"/>
    </row>
    <row r="14" spans="1:8" s="296" customFormat="1" ht="25.5" x14ac:dyDescent="0.2">
      <c r="A14" s="215">
        <f>MAX(A$1:A13)+1</f>
        <v>2</v>
      </c>
      <c r="B14" s="290"/>
      <c r="C14" s="291">
        <v>91011202</v>
      </c>
      <c r="D14" s="292"/>
      <c r="E14" s="293" t="s">
        <v>395</v>
      </c>
      <c r="F14" s="294"/>
      <c r="G14" s="295" t="s">
        <v>102</v>
      </c>
      <c r="H14" s="280">
        <v>4</v>
      </c>
    </row>
    <row r="15" spans="1:8" s="296" customFormat="1" ht="25.5" x14ac:dyDescent="0.2">
      <c r="A15" s="297"/>
      <c r="B15" s="298"/>
      <c r="C15" s="299"/>
      <c r="D15" s="300">
        <v>9101120201</v>
      </c>
      <c r="E15" s="301" t="s">
        <v>396</v>
      </c>
      <c r="F15" s="302"/>
      <c r="G15" s="303" t="s">
        <v>102</v>
      </c>
      <c r="H15" s="271">
        <v>4</v>
      </c>
    </row>
    <row r="16" spans="1:8" s="310" customFormat="1" x14ac:dyDescent="0.2">
      <c r="A16" s="304"/>
      <c r="B16" s="305"/>
      <c r="C16" s="306"/>
      <c r="D16" s="307"/>
      <c r="E16" s="287" t="s">
        <v>397</v>
      </c>
      <c r="F16" s="308">
        <v>4</v>
      </c>
      <c r="G16" s="309"/>
      <c r="H16" s="343"/>
    </row>
    <row r="17" spans="1:8" s="310" customFormat="1" x14ac:dyDescent="0.2">
      <c r="A17" s="215"/>
      <c r="B17" s="275"/>
      <c r="C17" s="311"/>
      <c r="D17" s="311"/>
      <c r="E17" s="312"/>
      <c r="F17" s="288"/>
      <c r="G17" s="273"/>
      <c r="H17" s="280"/>
    </row>
    <row r="18" spans="1:8" s="296" customFormat="1" x14ac:dyDescent="0.2">
      <c r="A18" s="215">
        <f>MAX(A$1:A17)+1</f>
        <v>3</v>
      </c>
      <c r="B18" s="290"/>
      <c r="C18" s="291">
        <v>91080101</v>
      </c>
      <c r="D18" s="292"/>
      <c r="E18" s="293" t="s">
        <v>398</v>
      </c>
      <c r="F18" s="294"/>
      <c r="G18" s="295" t="s">
        <v>178</v>
      </c>
      <c r="H18" s="280">
        <v>115</v>
      </c>
    </row>
    <row r="19" spans="1:8" s="296" customFormat="1" x14ac:dyDescent="0.2">
      <c r="A19" s="297"/>
      <c r="B19" s="298"/>
      <c r="C19" s="299"/>
      <c r="D19" s="300">
        <v>9108010102</v>
      </c>
      <c r="E19" s="301" t="s">
        <v>399</v>
      </c>
      <c r="F19" s="302"/>
      <c r="G19" s="303" t="s">
        <v>178</v>
      </c>
      <c r="H19" s="271">
        <v>115</v>
      </c>
    </row>
    <row r="20" spans="1:8" s="310" customFormat="1" x14ac:dyDescent="0.2">
      <c r="A20" s="313"/>
      <c r="B20" s="314"/>
      <c r="C20" s="314"/>
      <c r="D20" s="314"/>
      <c r="E20" s="287" t="s">
        <v>400</v>
      </c>
      <c r="F20" s="288">
        <v>85</v>
      </c>
      <c r="G20" s="315"/>
      <c r="H20" s="271"/>
    </row>
    <row r="21" spans="1:8" s="310" customFormat="1" x14ac:dyDescent="0.2">
      <c r="A21" s="313"/>
      <c r="B21" s="314"/>
      <c r="C21" s="314"/>
      <c r="D21" s="314"/>
      <c r="E21" s="287" t="s">
        <v>401</v>
      </c>
      <c r="F21" s="288">
        <v>7</v>
      </c>
      <c r="G21" s="315"/>
      <c r="H21" s="271"/>
    </row>
    <row r="22" spans="1:8" s="310" customFormat="1" x14ac:dyDescent="0.2">
      <c r="A22" s="313"/>
      <c r="B22" s="314"/>
      <c r="C22" s="314"/>
      <c r="D22" s="314"/>
      <c r="E22" s="287" t="s">
        <v>402</v>
      </c>
      <c r="F22" s="316">
        <v>18</v>
      </c>
      <c r="G22" s="315"/>
      <c r="H22" s="344"/>
    </row>
    <row r="23" spans="1:8" s="310" customFormat="1" x14ac:dyDescent="0.2">
      <c r="A23" s="313"/>
      <c r="B23" s="314"/>
      <c r="C23" s="314"/>
      <c r="D23" s="314"/>
      <c r="E23" s="287" t="s">
        <v>403</v>
      </c>
      <c r="F23" s="289">
        <v>5</v>
      </c>
      <c r="G23" s="315"/>
      <c r="H23" s="345"/>
    </row>
    <row r="24" spans="1:8" s="310" customFormat="1" x14ac:dyDescent="0.2">
      <c r="A24" s="313"/>
      <c r="B24" s="314"/>
      <c r="C24" s="314"/>
      <c r="D24" s="314"/>
      <c r="E24" s="317"/>
      <c r="F24" s="288">
        <f>SUM(F20:F23)</f>
        <v>115</v>
      </c>
      <c r="G24" s="315"/>
      <c r="H24" s="345"/>
    </row>
    <row r="25" spans="1:8" x14ac:dyDescent="0.2">
      <c r="A25" s="304"/>
      <c r="B25" s="305"/>
      <c r="C25" s="306"/>
      <c r="D25" s="307"/>
      <c r="E25" s="318"/>
      <c r="F25" s="308"/>
      <c r="G25" s="309"/>
      <c r="H25" s="343"/>
    </row>
    <row r="26" spans="1:8" s="296" customFormat="1" ht="25.5" x14ac:dyDescent="0.2">
      <c r="A26" s="215">
        <f>MAX(A$1:A25)+1</f>
        <v>4</v>
      </c>
      <c r="B26" s="290"/>
      <c r="C26" s="291">
        <v>91100111</v>
      </c>
      <c r="D26" s="292"/>
      <c r="E26" s="293" t="s">
        <v>404</v>
      </c>
      <c r="F26" s="294"/>
      <c r="G26" s="295" t="s">
        <v>102</v>
      </c>
      <c r="H26" s="280">
        <v>6</v>
      </c>
    </row>
    <row r="27" spans="1:8" s="296" customFormat="1" ht="25.5" x14ac:dyDescent="0.2">
      <c r="A27" s="297"/>
      <c r="B27" s="298"/>
      <c r="C27" s="299"/>
      <c r="D27" s="300">
        <v>9110011105</v>
      </c>
      <c r="E27" s="301" t="s">
        <v>405</v>
      </c>
      <c r="F27" s="302"/>
      <c r="G27" s="303" t="s">
        <v>102</v>
      </c>
      <c r="H27" s="271">
        <v>1</v>
      </c>
    </row>
    <row r="28" spans="1:8" s="310" customFormat="1" x14ac:dyDescent="0.2">
      <c r="A28" s="313"/>
      <c r="B28" s="314"/>
      <c r="C28" s="315"/>
      <c r="D28" s="314"/>
      <c r="E28" s="287" t="s">
        <v>406</v>
      </c>
      <c r="F28" s="288">
        <v>1</v>
      </c>
      <c r="G28" s="315"/>
      <c r="H28" s="345"/>
    </row>
    <row r="29" spans="1:8" s="296" customFormat="1" ht="25.5" x14ac:dyDescent="0.2">
      <c r="A29" s="297"/>
      <c r="B29" s="298"/>
      <c r="C29" s="299"/>
      <c r="D29" s="300">
        <v>9110011106</v>
      </c>
      <c r="E29" s="301" t="s">
        <v>407</v>
      </c>
      <c r="F29" s="302"/>
      <c r="G29" s="303" t="s">
        <v>102</v>
      </c>
      <c r="H29" s="271">
        <v>5</v>
      </c>
    </row>
    <row r="30" spans="1:8" s="310" customFormat="1" x14ac:dyDescent="0.2">
      <c r="A30" s="313"/>
      <c r="B30" s="314"/>
      <c r="C30" s="315"/>
      <c r="D30" s="314"/>
      <c r="E30" s="287" t="s">
        <v>408</v>
      </c>
      <c r="F30" s="288">
        <v>4</v>
      </c>
      <c r="G30" s="315"/>
      <c r="H30" s="345"/>
    </row>
    <row r="31" spans="1:8" s="310" customFormat="1" x14ac:dyDescent="0.2">
      <c r="A31" s="313"/>
      <c r="B31" s="314"/>
      <c r="C31" s="315"/>
      <c r="D31" s="314"/>
      <c r="E31" s="287" t="s">
        <v>409</v>
      </c>
      <c r="F31" s="289">
        <v>1</v>
      </c>
      <c r="G31" s="315"/>
      <c r="H31" s="345"/>
    </row>
    <row r="32" spans="1:8" s="310" customFormat="1" x14ac:dyDescent="0.2">
      <c r="A32" s="313"/>
      <c r="B32" s="314"/>
      <c r="C32" s="315"/>
      <c r="D32" s="315"/>
      <c r="E32" s="287"/>
      <c r="F32" s="288">
        <f>SUM(F30:F31)</f>
        <v>5</v>
      </c>
      <c r="G32" s="315"/>
      <c r="H32" s="345"/>
    </row>
    <row r="33" spans="1:8" s="310" customFormat="1" x14ac:dyDescent="0.2">
      <c r="A33" s="313"/>
      <c r="B33" s="314"/>
      <c r="C33" s="315"/>
      <c r="D33" s="315"/>
      <c r="E33" s="287"/>
      <c r="F33" s="288"/>
      <c r="G33" s="315"/>
      <c r="H33" s="345"/>
    </row>
    <row r="34" spans="1:8" s="296" customFormat="1" x14ac:dyDescent="0.2">
      <c r="A34" s="215">
        <f>MAX(A$1:A33)+1</f>
        <v>5</v>
      </c>
      <c r="B34" s="290"/>
      <c r="C34" s="291">
        <v>91190102</v>
      </c>
      <c r="D34" s="292"/>
      <c r="E34" s="293" t="s">
        <v>410</v>
      </c>
      <c r="F34" s="294"/>
      <c r="G34" s="295" t="s">
        <v>102</v>
      </c>
      <c r="H34" s="280">
        <v>2</v>
      </c>
    </row>
    <row r="35" spans="1:8" s="296" customFormat="1" x14ac:dyDescent="0.2">
      <c r="A35" s="297"/>
      <c r="B35" s="298"/>
      <c r="C35" s="299"/>
      <c r="D35" s="300">
        <v>9119010201</v>
      </c>
      <c r="E35" s="301" t="s">
        <v>411</v>
      </c>
      <c r="F35" s="302"/>
      <c r="G35" s="303" t="s">
        <v>102</v>
      </c>
      <c r="H35" s="271">
        <v>2</v>
      </c>
    </row>
    <row r="36" spans="1:8" s="296" customFormat="1" ht="25.5" x14ac:dyDescent="0.2">
      <c r="A36" s="297"/>
      <c r="B36" s="298"/>
      <c r="C36" s="299"/>
      <c r="D36" s="300"/>
      <c r="E36" s="287" t="s">
        <v>412</v>
      </c>
      <c r="F36" s="316">
        <v>1</v>
      </c>
      <c r="G36" s="303"/>
      <c r="H36" s="271"/>
    </row>
    <row r="37" spans="1:8" s="296" customFormat="1" ht="25.5" x14ac:dyDescent="0.2">
      <c r="A37" s="297"/>
      <c r="B37" s="298"/>
      <c r="C37" s="299"/>
      <c r="D37" s="300"/>
      <c r="E37" s="287" t="s">
        <v>413</v>
      </c>
      <c r="F37" s="319">
        <v>1</v>
      </c>
      <c r="G37" s="303"/>
      <c r="H37" s="271"/>
    </row>
    <row r="38" spans="1:8" s="296" customFormat="1" x14ac:dyDescent="0.2">
      <c r="A38" s="297"/>
      <c r="B38" s="298"/>
      <c r="C38" s="299"/>
      <c r="D38" s="300"/>
      <c r="E38" s="317"/>
      <c r="F38" s="316">
        <f>SUM(F36:F37)</f>
        <v>2</v>
      </c>
      <c r="G38" s="303"/>
      <c r="H38" s="271"/>
    </row>
    <row r="39" spans="1:8" s="296" customFormat="1" x14ac:dyDescent="0.2">
      <c r="A39" s="297"/>
      <c r="B39" s="298"/>
      <c r="C39" s="299"/>
      <c r="D39" s="300"/>
      <c r="E39" s="301"/>
      <c r="F39" s="320"/>
      <c r="G39" s="303"/>
      <c r="H39" s="271"/>
    </row>
    <row r="40" spans="1:8" s="296" customFormat="1" ht="25.5" x14ac:dyDescent="0.2">
      <c r="A40" s="215">
        <f>MAX(A$1:A39)+1</f>
        <v>6</v>
      </c>
      <c r="B40" s="290"/>
      <c r="C40" s="291">
        <v>91200203</v>
      </c>
      <c r="D40" s="292"/>
      <c r="E40" s="293" t="s">
        <v>414</v>
      </c>
      <c r="F40" s="294"/>
      <c r="G40" s="295" t="s">
        <v>102</v>
      </c>
      <c r="H40" s="280">
        <v>15</v>
      </c>
    </row>
    <row r="41" spans="1:8" s="296" customFormat="1" ht="25.5" x14ac:dyDescent="0.2">
      <c r="A41" s="297"/>
      <c r="B41" s="298"/>
      <c r="C41" s="299"/>
      <c r="D41" s="300">
        <v>9120020301</v>
      </c>
      <c r="E41" s="301" t="s">
        <v>415</v>
      </c>
      <c r="F41" s="302"/>
      <c r="G41" s="303" t="s">
        <v>102</v>
      </c>
      <c r="H41" s="271">
        <v>15</v>
      </c>
    </row>
    <row r="42" spans="1:8" s="296" customFormat="1" x14ac:dyDescent="0.2">
      <c r="A42" s="297"/>
      <c r="B42" s="298"/>
      <c r="C42" s="299"/>
      <c r="D42" s="300"/>
      <c r="E42" s="287" t="s">
        <v>416</v>
      </c>
      <c r="F42" s="316">
        <v>15</v>
      </c>
      <c r="G42" s="303"/>
      <c r="H42" s="271"/>
    </row>
    <row r="43" spans="1:8" s="296" customFormat="1" x14ac:dyDescent="0.2">
      <c r="A43" s="297"/>
      <c r="B43" s="298"/>
      <c r="C43" s="299"/>
      <c r="D43" s="300"/>
      <c r="E43" s="301"/>
      <c r="F43" s="320"/>
      <c r="G43" s="303"/>
      <c r="H43" s="271"/>
    </row>
    <row r="44" spans="1:8" s="296" customFormat="1" ht="25.5" x14ac:dyDescent="0.2">
      <c r="A44" s="215">
        <f>MAX(A$1:A43)+1</f>
        <v>7</v>
      </c>
      <c r="B44" s="290"/>
      <c r="C44" s="321">
        <v>91220204</v>
      </c>
      <c r="D44" s="322"/>
      <c r="E44" s="323" t="s">
        <v>417</v>
      </c>
      <c r="F44" s="294"/>
      <c r="G44" s="295" t="s">
        <v>178</v>
      </c>
      <c r="H44" s="280">
        <v>152</v>
      </c>
    </row>
    <row r="45" spans="1:8" s="296" customFormat="1" ht="25.5" x14ac:dyDescent="0.2">
      <c r="A45" s="297"/>
      <c r="B45" s="298"/>
      <c r="C45" s="299"/>
      <c r="D45" s="324">
        <v>9122020402</v>
      </c>
      <c r="E45" s="325" t="s">
        <v>418</v>
      </c>
      <c r="F45" s="302"/>
      <c r="G45" s="303" t="s">
        <v>178</v>
      </c>
      <c r="H45" s="271">
        <v>152</v>
      </c>
    </row>
    <row r="46" spans="1:8" s="296" customFormat="1" x14ac:dyDescent="0.2">
      <c r="A46" s="297"/>
      <c r="B46" s="298"/>
      <c r="C46" s="299"/>
      <c r="D46" s="300"/>
      <c r="E46" s="287" t="s">
        <v>419</v>
      </c>
      <c r="F46" s="288">
        <v>152</v>
      </c>
      <c r="G46" s="303"/>
      <c r="H46" s="271"/>
    </row>
    <row r="47" spans="1:8" s="296" customFormat="1" x14ac:dyDescent="0.2">
      <c r="A47" s="297"/>
      <c r="B47" s="298"/>
      <c r="C47" s="299"/>
      <c r="D47" s="300"/>
      <c r="E47" s="301"/>
      <c r="F47" s="320"/>
      <c r="G47" s="303"/>
      <c r="H47" s="271"/>
    </row>
    <row r="48" spans="1:8" s="296" customFormat="1" ht="25.5" x14ac:dyDescent="0.2">
      <c r="A48" s="215">
        <f>MAX(A$1:A47)+1</f>
        <v>8</v>
      </c>
      <c r="B48" s="290"/>
      <c r="C48" s="321">
        <v>91220301</v>
      </c>
      <c r="D48" s="322"/>
      <c r="E48" s="323" t="s">
        <v>420</v>
      </c>
      <c r="F48" s="293"/>
      <c r="G48" s="53" t="s">
        <v>178</v>
      </c>
      <c r="H48" s="346">
        <v>25</v>
      </c>
    </row>
    <row r="49" spans="1:8" s="296" customFormat="1" ht="25.5" x14ac:dyDescent="0.2">
      <c r="A49" s="297"/>
      <c r="B49" s="298"/>
      <c r="C49" s="299"/>
      <c r="D49" s="324">
        <v>9122030101</v>
      </c>
      <c r="E49" s="325" t="s">
        <v>421</v>
      </c>
      <c r="F49" s="301"/>
      <c r="G49" s="326" t="s">
        <v>178</v>
      </c>
      <c r="H49" s="344">
        <v>25</v>
      </c>
    </row>
    <row r="50" spans="1:8" s="296" customFormat="1" x14ac:dyDescent="0.2">
      <c r="A50" s="297"/>
      <c r="B50" s="298"/>
      <c r="C50" s="299"/>
      <c r="D50" s="300"/>
      <c r="E50" s="287" t="s">
        <v>422</v>
      </c>
      <c r="F50" s="327">
        <v>25</v>
      </c>
      <c r="G50" s="326"/>
      <c r="H50" s="344"/>
    </row>
    <row r="51" spans="1:8" s="296" customFormat="1" x14ac:dyDescent="0.2">
      <c r="A51" s="297"/>
      <c r="B51" s="298"/>
      <c r="C51" s="299"/>
      <c r="D51" s="300"/>
      <c r="E51" s="287"/>
      <c r="F51" s="327"/>
      <c r="G51" s="326"/>
      <c r="H51" s="344"/>
    </row>
    <row r="52" spans="1:8" s="296" customFormat="1" ht="25.5" x14ac:dyDescent="0.2">
      <c r="A52" s="215">
        <f>MAX(A$1:A51)+1</f>
        <v>9</v>
      </c>
      <c r="B52" s="290"/>
      <c r="C52" s="321">
        <v>91220501</v>
      </c>
      <c r="D52" s="322"/>
      <c r="E52" s="323" t="s">
        <v>423</v>
      </c>
      <c r="F52" s="294"/>
      <c r="G52" s="295" t="s">
        <v>102</v>
      </c>
      <c r="H52" s="280">
        <v>146</v>
      </c>
    </row>
    <row r="53" spans="1:8" s="296" customFormat="1" ht="25.5" x14ac:dyDescent="0.2">
      <c r="A53" s="297"/>
      <c r="B53" s="298"/>
      <c r="C53" s="299"/>
      <c r="D53" s="324">
        <v>9122050104</v>
      </c>
      <c r="E53" s="325" t="s">
        <v>424</v>
      </c>
      <c r="F53" s="302"/>
      <c r="G53" s="303" t="s">
        <v>102</v>
      </c>
      <c r="H53" s="271">
        <v>146</v>
      </c>
    </row>
    <row r="54" spans="1:8" s="296" customFormat="1" x14ac:dyDescent="0.2">
      <c r="A54" s="328"/>
      <c r="B54" s="298"/>
      <c r="C54" s="329"/>
      <c r="D54" s="300"/>
      <c r="E54" s="287" t="s">
        <v>425</v>
      </c>
      <c r="F54" s="316">
        <v>6</v>
      </c>
      <c r="G54" s="303"/>
      <c r="H54" s="345"/>
    </row>
    <row r="55" spans="1:8" s="310" customFormat="1" x14ac:dyDescent="0.2">
      <c r="A55" s="313"/>
      <c r="B55" s="314"/>
      <c r="C55" s="329"/>
      <c r="D55" s="300"/>
      <c r="E55" s="287" t="s">
        <v>426</v>
      </c>
      <c r="F55" s="316">
        <v>30</v>
      </c>
      <c r="G55" s="303"/>
      <c r="H55" s="345"/>
    </row>
    <row r="56" spans="1:8" s="310" customFormat="1" x14ac:dyDescent="0.2">
      <c r="A56" s="313"/>
      <c r="B56" s="314"/>
      <c r="C56" s="329"/>
      <c r="D56" s="300"/>
      <c r="E56" s="287" t="s">
        <v>427</v>
      </c>
      <c r="F56" s="316">
        <v>60</v>
      </c>
      <c r="G56" s="303"/>
      <c r="H56" s="345"/>
    </row>
    <row r="57" spans="1:8" s="310" customFormat="1" x14ac:dyDescent="0.2">
      <c r="A57" s="313"/>
      <c r="B57" s="314"/>
      <c r="C57" s="329"/>
      <c r="D57" s="300"/>
      <c r="E57" s="287" t="s">
        <v>428</v>
      </c>
      <c r="F57" s="319">
        <v>50</v>
      </c>
      <c r="G57" s="303"/>
      <c r="H57" s="345"/>
    </row>
    <row r="58" spans="1:8" s="310" customFormat="1" x14ac:dyDescent="0.2">
      <c r="A58" s="313"/>
      <c r="B58" s="314"/>
      <c r="C58" s="329"/>
      <c r="D58" s="300"/>
      <c r="E58" s="287"/>
      <c r="F58" s="316">
        <f>SUM(F54:F57)</f>
        <v>146</v>
      </c>
      <c r="G58" s="303"/>
      <c r="H58" s="345"/>
    </row>
    <row r="59" spans="1:8" s="296" customFormat="1" x14ac:dyDescent="0.2">
      <c r="A59" s="297"/>
      <c r="B59" s="298"/>
      <c r="C59" s="299"/>
      <c r="D59" s="300"/>
      <c r="E59" s="301"/>
      <c r="F59" s="320"/>
      <c r="G59" s="303"/>
      <c r="H59" s="271"/>
    </row>
    <row r="60" spans="1:8" s="296" customFormat="1" ht="25.5" x14ac:dyDescent="0.2">
      <c r="A60" s="215">
        <f>MAX(A$1:A59)+1</f>
        <v>10</v>
      </c>
      <c r="B60" s="290"/>
      <c r="C60" s="321">
        <v>91220701</v>
      </c>
      <c r="D60" s="322"/>
      <c r="E60" s="323" t="s">
        <v>429</v>
      </c>
      <c r="F60" s="294"/>
      <c r="G60" s="295" t="s">
        <v>102</v>
      </c>
      <c r="H60" s="280">
        <v>28</v>
      </c>
    </row>
    <row r="61" spans="1:8" s="296" customFormat="1" ht="25.5" x14ac:dyDescent="0.2">
      <c r="A61" s="297"/>
      <c r="B61" s="298"/>
      <c r="C61" s="299"/>
      <c r="D61" s="324">
        <v>9122070104</v>
      </c>
      <c r="E61" s="325" t="s">
        <v>430</v>
      </c>
      <c r="F61" s="302"/>
      <c r="G61" s="303" t="s">
        <v>102</v>
      </c>
      <c r="H61" s="271">
        <v>28</v>
      </c>
    </row>
    <row r="62" spans="1:8" s="310" customFormat="1" x14ac:dyDescent="0.2">
      <c r="A62" s="313"/>
      <c r="B62" s="314"/>
      <c r="C62" s="329"/>
      <c r="D62" s="300"/>
      <c r="E62" s="287" t="s">
        <v>431</v>
      </c>
      <c r="F62" s="316">
        <v>1</v>
      </c>
      <c r="G62" s="303"/>
      <c r="H62" s="345"/>
    </row>
    <row r="63" spans="1:8" s="310" customFormat="1" x14ac:dyDescent="0.2">
      <c r="A63" s="313"/>
      <c r="B63" s="314"/>
      <c r="C63" s="329"/>
      <c r="D63" s="300"/>
      <c r="E63" s="287" t="s">
        <v>432</v>
      </c>
      <c r="F63" s="316">
        <v>4</v>
      </c>
      <c r="G63" s="303"/>
      <c r="H63" s="345"/>
    </row>
    <row r="64" spans="1:8" s="310" customFormat="1" x14ac:dyDescent="0.2">
      <c r="A64" s="313"/>
      <c r="B64" s="314"/>
      <c r="C64" s="329"/>
      <c r="D64" s="300"/>
      <c r="E64" s="287" t="s">
        <v>433</v>
      </c>
      <c r="F64" s="316">
        <v>8</v>
      </c>
      <c r="G64" s="303"/>
      <c r="H64" s="345"/>
    </row>
    <row r="65" spans="1:8" s="310" customFormat="1" x14ac:dyDescent="0.2">
      <c r="A65" s="313"/>
      <c r="B65" s="314"/>
      <c r="C65" s="329"/>
      <c r="D65" s="300"/>
      <c r="E65" s="287" t="s">
        <v>434</v>
      </c>
      <c r="F65" s="316">
        <v>4</v>
      </c>
      <c r="G65" s="303"/>
      <c r="H65" s="345"/>
    </row>
    <row r="66" spans="1:8" s="310" customFormat="1" x14ac:dyDescent="0.2">
      <c r="A66" s="313"/>
      <c r="B66" s="314"/>
      <c r="C66" s="329"/>
      <c r="D66" s="300"/>
      <c r="E66" s="287" t="s">
        <v>435</v>
      </c>
      <c r="F66" s="316">
        <v>5</v>
      </c>
      <c r="G66" s="303"/>
      <c r="H66" s="345"/>
    </row>
    <row r="67" spans="1:8" s="310" customFormat="1" x14ac:dyDescent="0.2">
      <c r="A67" s="313"/>
      <c r="B67" s="314"/>
      <c r="C67" s="329"/>
      <c r="D67" s="300"/>
      <c r="E67" s="287" t="s">
        <v>436</v>
      </c>
      <c r="F67" s="319">
        <v>6</v>
      </c>
      <c r="G67" s="303"/>
      <c r="H67" s="345"/>
    </row>
    <row r="68" spans="1:8" s="310" customFormat="1" x14ac:dyDescent="0.2">
      <c r="A68" s="313"/>
      <c r="B68" s="314"/>
      <c r="C68" s="299"/>
      <c r="D68" s="300"/>
      <c r="E68" s="301"/>
      <c r="F68" s="330">
        <f>SUM(F62:F67)</f>
        <v>28</v>
      </c>
      <c r="G68" s="303"/>
      <c r="H68" s="345"/>
    </row>
    <row r="69" spans="1:8" s="296" customFormat="1" x14ac:dyDescent="0.2">
      <c r="A69" s="297"/>
      <c r="B69" s="298"/>
      <c r="C69" s="299"/>
      <c r="D69" s="300"/>
      <c r="E69" s="301"/>
      <c r="F69" s="320"/>
      <c r="G69" s="303"/>
      <c r="H69" s="271"/>
    </row>
    <row r="70" spans="1:8" s="296" customFormat="1" ht="25.5" x14ac:dyDescent="0.2">
      <c r="A70" s="215">
        <f>MAX(A$1:A69)+1</f>
        <v>11</v>
      </c>
      <c r="B70" s="290"/>
      <c r="C70" s="291">
        <v>91220702</v>
      </c>
      <c r="D70" s="292"/>
      <c r="E70" s="293" t="s">
        <v>437</v>
      </c>
      <c r="F70" s="294"/>
      <c r="G70" s="295" t="s">
        <v>102</v>
      </c>
      <c r="H70" s="280">
        <v>30</v>
      </c>
    </row>
    <row r="71" spans="1:8" s="296" customFormat="1" ht="25.5" x14ac:dyDescent="0.2">
      <c r="A71" s="297"/>
      <c r="B71" s="298"/>
      <c r="C71" s="299"/>
      <c r="D71" s="300">
        <v>9122070201</v>
      </c>
      <c r="E71" s="301" t="s">
        <v>438</v>
      </c>
      <c r="F71" s="302"/>
      <c r="G71" s="303" t="s">
        <v>102</v>
      </c>
      <c r="H71" s="271">
        <v>30</v>
      </c>
    </row>
    <row r="72" spans="1:8" s="310" customFormat="1" x14ac:dyDescent="0.2">
      <c r="A72" s="313"/>
      <c r="B72" s="314"/>
      <c r="C72" s="329"/>
      <c r="D72" s="300"/>
      <c r="E72" s="287" t="s">
        <v>439</v>
      </c>
      <c r="F72" s="316">
        <v>15</v>
      </c>
      <c r="G72" s="303"/>
      <c r="H72" s="345"/>
    </row>
    <row r="73" spans="1:8" s="310" customFormat="1" x14ac:dyDescent="0.2">
      <c r="A73" s="313"/>
      <c r="B73" s="314"/>
      <c r="C73" s="329"/>
      <c r="D73" s="300"/>
      <c r="E73" s="287" t="s">
        <v>440</v>
      </c>
      <c r="F73" s="316">
        <v>10</v>
      </c>
      <c r="G73" s="303"/>
      <c r="H73" s="345"/>
    </row>
    <row r="74" spans="1:8" s="310" customFormat="1" x14ac:dyDescent="0.2">
      <c r="A74" s="313"/>
      <c r="B74" s="314"/>
      <c r="C74" s="329"/>
      <c r="D74" s="300"/>
      <c r="E74" s="287" t="s">
        <v>441</v>
      </c>
      <c r="F74" s="319">
        <v>5</v>
      </c>
      <c r="G74" s="303"/>
      <c r="H74" s="345"/>
    </row>
    <row r="75" spans="1:8" s="310" customFormat="1" x14ac:dyDescent="0.2">
      <c r="A75" s="313"/>
      <c r="B75" s="314"/>
      <c r="C75" s="299"/>
      <c r="D75" s="300"/>
      <c r="E75" s="301"/>
      <c r="F75" s="330">
        <f>SUM(F72:F74)</f>
        <v>30</v>
      </c>
      <c r="G75" s="303"/>
      <c r="H75" s="345"/>
    </row>
    <row r="76" spans="1:8" s="296" customFormat="1" x14ac:dyDescent="0.2">
      <c r="A76" s="297"/>
      <c r="B76" s="298"/>
      <c r="C76" s="299"/>
      <c r="D76" s="300"/>
      <c r="E76" s="301"/>
      <c r="F76" s="320"/>
      <c r="G76" s="303"/>
      <c r="H76" s="271"/>
    </row>
    <row r="77" spans="1:8" s="296" customFormat="1" ht="25.5" x14ac:dyDescent="0.2">
      <c r="A77" s="215">
        <f>MAX(A$1:A76)+1</f>
        <v>12</v>
      </c>
      <c r="B77" s="290"/>
      <c r="C77" s="291">
        <v>91220801</v>
      </c>
      <c r="D77" s="292"/>
      <c r="E77" s="293" t="s">
        <v>442</v>
      </c>
      <c r="F77" s="294"/>
      <c r="G77" s="295" t="s">
        <v>102</v>
      </c>
      <c r="H77" s="280">
        <v>6</v>
      </c>
    </row>
    <row r="78" spans="1:8" s="296" customFormat="1" ht="25.5" x14ac:dyDescent="0.2">
      <c r="A78" s="297"/>
      <c r="B78" s="298"/>
      <c r="C78" s="299"/>
      <c r="D78" s="300">
        <v>9122080101</v>
      </c>
      <c r="E78" s="301" t="s">
        <v>443</v>
      </c>
      <c r="F78" s="302"/>
      <c r="G78" s="303" t="s">
        <v>102</v>
      </c>
      <c r="H78" s="271">
        <v>6</v>
      </c>
    </row>
    <row r="79" spans="1:8" s="296" customFormat="1" x14ac:dyDescent="0.2">
      <c r="A79" s="297"/>
      <c r="B79" s="298"/>
      <c r="C79" s="299"/>
      <c r="D79" s="300"/>
      <c r="E79" s="301"/>
      <c r="F79" s="320"/>
      <c r="G79" s="303"/>
      <c r="H79" s="271"/>
    </row>
    <row r="80" spans="1:8" s="296" customFormat="1" ht="25.5" x14ac:dyDescent="0.2">
      <c r="A80" s="215">
        <f>MAX(A$1:A79)+1</f>
        <v>13</v>
      </c>
      <c r="B80" s="290"/>
      <c r="C80" s="291">
        <v>91221001</v>
      </c>
      <c r="D80" s="292"/>
      <c r="E80" s="293" t="s">
        <v>444</v>
      </c>
      <c r="F80" s="294"/>
      <c r="G80" s="295" t="s">
        <v>178</v>
      </c>
      <c r="H80" s="280">
        <v>80</v>
      </c>
    </row>
    <row r="81" spans="1:8" s="296" customFormat="1" ht="25.5" x14ac:dyDescent="0.2">
      <c r="A81" s="297"/>
      <c r="B81" s="298"/>
      <c r="C81" s="299"/>
      <c r="D81" s="300">
        <v>9122100103</v>
      </c>
      <c r="E81" s="301" t="s">
        <v>445</v>
      </c>
      <c r="F81" s="302"/>
      <c r="G81" s="303" t="s">
        <v>178</v>
      </c>
      <c r="H81" s="271">
        <v>80</v>
      </c>
    </row>
    <row r="82" spans="1:8" s="310" customFormat="1" x14ac:dyDescent="0.2">
      <c r="A82" s="313"/>
      <c r="B82" s="314"/>
      <c r="C82" s="329"/>
      <c r="D82" s="300"/>
      <c r="E82" s="287" t="s">
        <v>446</v>
      </c>
      <c r="F82" s="288">
        <v>80</v>
      </c>
      <c r="G82" s="303"/>
      <c r="H82" s="345"/>
    </row>
    <row r="83" spans="1:8" s="296" customFormat="1" x14ac:dyDescent="0.2">
      <c r="A83" s="297"/>
      <c r="B83" s="298"/>
      <c r="C83" s="299"/>
      <c r="D83" s="300"/>
      <c r="E83" s="301"/>
      <c r="F83" s="320"/>
      <c r="G83" s="303"/>
      <c r="H83" s="271"/>
    </row>
    <row r="84" spans="1:8" s="296" customFormat="1" ht="25.5" x14ac:dyDescent="0.2">
      <c r="A84" s="215">
        <f>MAX(A$1:A83)+1</f>
        <v>14</v>
      </c>
      <c r="B84" s="290"/>
      <c r="C84" s="291">
        <v>91221102</v>
      </c>
      <c r="D84" s="292"/>
      <c r="E84" s="293" t="s">
        <v>447</v>
      </c>
      <c r="F84" s="294"/>
      <c r="G84" s="295" t="s">
        <v>178</v>
      </c>
      <c r="H84" s="280">
        <v>20</v>
      </c>
    </row>
    <row r="85" spans="1:8" s="296" customFormat="1" ht="25.5" x14ac:dyDescent="0.2">
      <c r="A85" s="297"/>
      <c r="B85" s="298"/>
      <c r="C85" s="299"/>
      <c r="D85" s="300">
        <v>9122110204</v>
      </c>
      <c r="E85" s="301" t="s">
        <v>448</v>
      </c>
      <c r="F85" s="302"/>
      <c r="G85" s="303" t="s">
        <v>178</v>
      </c>
      <c r="H85" s="271">
        <v>20</v>
      </c>
    </row>
    <row r="86" spans="1:8" s="310" customFormat="1" x14ac:dyDescent="0.2">
      <c r="A86" s="331"/>
      <c r="B86" s="315"/>
      <c r="C86" s="314"/>
      <c r="D86" s="314"/>
      <c r="E86" s="287" t="s">
        <v>449</v>
      </c>
      <c r="F86" s="288">
        <v>10</v>
      </c>
      <c r="G86" s="315"/>
      <c r="H86" s="271"/>
    </row>
    <row r="87" spans="1:8" s="310" customFormat="1" x14ac:dyDescent="0.2">
      <c r="A87" s="331"/>
      <c r="B87" s="315"/>
      <c r="C87" s="314"/>
      <c r="D87" s="314"/>
      <c r="E87" s="287" t="s">
        <v>450</v>
      </c>
      <c r="F87" s="289">
        <v>10</v>
      </c>
      <c r="G87" s="315"/>
      <c r="H87" s="271"/>
    </row>
    <row r="88" spans="1:8" s="310" customFormat="1" x14ac:dyDescent="0.2">
      <c r="A88" s="331"/>
      <c r="B88" s="315"/>
      <c r="C88" s="332"/>
      <c r="D88" s="300"/>
      <c r="E88" s="301"/>
      <c r="F88" s="333">
        <f>SUM(F86:F87)</f>
        <v>20</v>
      </c>
      <c r="G88" s="303"/>
      <c r="H88" s="271"/>
    </row>
    <row r="89" spans="1:8" s="296" customFormat="1" x14ac:dyDescent="0.2">
      <c r="A89" s="297"/>
      <c r="B89" s="298"/>
      <c r="C89" s="299"/>
      <c r="D89" s="300"/>
      <c r="E89" s="301"/>
      <c r="F89" s="320"/>
      <c r="G89" s="303"/>
      <c r="H89" s="271"/>
    </row>
    <row r="90" spans="1:8" s="296" customFormat="1" ht="25.5" x14ac:dyDescent="0.2">
      <c r="A90" s="215">
        <f>MAX(A$1:A89)+1</f>
        <v>15</v>
      </c>
      <c r="B90" s="290"/>
      <c r="C90" s="291">
        <v>91221401</v>
      </c>
      <c r="D90" s="292"/>
      <c r="E90" s="293" t="s">
        <v>451</v>
      </c>
      <c r="F90" s="294"/>
      <c r="G90" s="295" t="s">
        <v>102</v>
      </c>
      <c r="H90" s="280">
        <v>6</v>
      </c>
    </row>
    <row r="91" spans="1:8" s="296" customFormat="1" ht="25.5" x14ac:dyDescent="0.2">
      <c r="A91" s="297"/>
      <c r="B91" s="298"/>
      <c r="C91" s="299"/>
      <c r="D91" s="300">
        <v>9122140101</v>
      </c>
      <c r="E91" s="301" t="s">
        <v>452</v>
      </c>
      <c r="F91" s="302"/>
      <c r="G91" s="303" t="s">
        <v>102</v>
      </c>
      <c r="H91" s="271">
        <v>6</v>
      </c>
    </row>
    <row r="92" spans="1:8" x14ac:dyDescent="0.2">
      <c r="A92" s="215"/>
      <c r="B92" s="275"/>
      <c r="C92" s="311"/>
      <c r="D92" s="311"/>
      <c r="E92" s="312"/>
      <c r="F92" s="334"/>
      <c r="G92" s="273"/>
      <c r="H92" s="280"/>
    </row>
    <row r="93" spans="1:8" s="296" customFormat="1" ht="25.5" x14ac:dyDescent="0.2">
      <c r="A93" s="215">
        <f>MAX(A$1:A92)+1</f>
        <v>16</v>
      </c>
      <c r="B93" s="290"/>
      <c r="C93" s="291">
        <v>91221402</v>
      </c>
      <c r="D93" s="292"/>
      <c r="E93" s="293" t="s">
        <v>453</v>
      </c>
      <c r="F93" s="294"/>
      <c r="G93" s="295" t="s">
        <v>102</v>
      </c>
      <c r="H93" s="280">
        <v>2</v>
      </c>
    </row>
    <row r="94" spans="1:8" s="296" customFormat="1" ht="25.5" x14ac:dyDescent="0.2">
      <c r="A94" s="297"/>
      <c r="B94" s="298"/>
      <c r="C94" s="299"/>
      <c r="D94" s="300">
        <v>9122140201</v>
      </c>
      <c r="E94" s="301" t="s">
        <v>454</v>
      </c>
      <c r="F94" s="302"/>
      <c r="G94" s="303" t="s">
        <v>102</v>
      </c>
      <c r="H94" s="271">
        <v>2</v>
      </c>
    </row>
    <row r="95" spans="1:8" s="296" customFormat="1" x14ac:dyDescent="0.2">
      <c r="A95" s="297"/>
      <c r="B95" s="298"/>
      <c r="C95" s="299"/>
      <c r="D95" s="300"/>
      <c r="E95" s="301"/>
      <c r="F95" s="320"/>
      <c r="G95" s="303"/>
      <c r="H95" s="271"/>
    </row>
    <row r="96" spans="1:8" ht="13.5" thickBot="1" x14ac:dyDescent="0.25">
      <c r="A96" s="12"/>
      <c r="B96" s="11"/>
      <c r="C96" s="335"/>
      <c r="D96" s="336"/>
      <c r="E96" s="337"/>
      <c r="F96" s="338"/>
      <c r="G96" s="339"/>
      <c r="H96" s="347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SO 320-16 ARCH+ST</vt:lpstr>
      <vt:lpstr>SO 320-16 7.EL+BL</vt:lpstr>
      <vt:lpstr>Hárok1</vt:lpstr>
      <vt:lpstr>'SO 320-16 7.EL+BL'!Názvy_tlače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2018-11-15T11:31:29Z</dcterms:modified>
</cp:coreProperties>
</file>