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815" windowWidth="23070" windowHeight="4860" firstSheet="9"/>
  </bookViews>
  <sheets>
    <sheet name="Časť 1" sheetId="1" r:id="rId1"/>
    <sheet name="Časť 2" sheetId="2" r:id="rId2"/>
    <sheet name="Časť 3" sheetId="3" r:id="rId3"/>
    <sheet name="Časť 4" sheetId="4" r:id="rId4"/>
    <sheet name="Časť 5" sheetId="5" r:id="rId5"/>
    <sheet name="Časť 6" sheetId="6" r:id="rId6"/>
    <sheet name="Časť 7" sheetId="7" r:id="rId7"/>
    <sheet name="Časť 8" sheetId="8" r:id="rId8"/>
    <sheet name="Časť 9" sheetId="9" r:id="rId9"/>
    <sheet name="Časť 10" sheetId="10" r:id="rId10"/>
    <sheet name="Časť 11" sheetId="11" r:id="rId11"/>
    <sheet name="Časť 12" sheetId="12" r:id="rId12"/>
    <sheet name="Časť 13" sheetId="13" r:id="rId13"/>
    <sheet name="Časť 14" sheetId="14" r:id="rId14"/>
    <sheet name="Časť 15" sheetId="15" r:id="rId15"/>
    <sheet name="Časť 16" sheetId="16" r:id="rId16"/>
    <sheet name="Časť 17" sheetId="17" r:id="rId17"/>
    <sheet name="Časť 18" sheetId="18" r:id="rId18"/>
    <sheet name="Časť 19" sheetId="19" r:id="rId19"/>
    <sheet name="Časť 20" sheetId="20" r:id="rId20"/>
    <sheet name="Časť 21" sheetId="21" r:id="rId21"/>
    <sheet name="Časť 22" sheetId="22" r:id="rId22"/>
    <sheet name="Časť 23" sheetId="23" r:id="rId23"/>
    <sheet name="Časť 24" sheetId="24" r:id="rId24"/>
    <sheet name="Časť 25" sheetId="25" r:id="rId25"/>
  </sheets>
  <externalReferences>
    <externalReference r:id="rId26"/>
  </externalReferences>
  <definedNames>
    <definedName name="_xlnm.Print_Area" localSheetId="0">'Časť 1'!$A$1:$O$26</definedName>
    <definedName name="_xlnm.Print_Area" localSheetId="9">'Časť 10'!$A$1:$O$25</definedName>
    <definedName name="_xlnm.Print_Area" localSheetId="10">'Časť 11'!$A$1:$O$26</definedName>
    <definedName name="_xlnm.Print_Area" localSheetId="11">'Časť 12'!$A$1:$O$26</definedName>
    <definedName name="_xlnm.Print_Area" localSheetId="12">'Časť 13'!$A$1:$O$25</definedName>
    <definedName name="_xlnm.Print_Area" localSheetId="13">'Časť 14'!$A$1:$O$25</definedName>
    <definedName name="_xlnm.Print_Area" localSheetId="14">'Časť 15'!$A$1:$O$25</definedName>
    <definedName name="_xlnm.Print_Area" localSheetId="15">'Časť 16'!$A$1:$O$25</definedName>
    <definedName name="_xlnm.Print_Area" localSheetId="16">'Časť 17'!$A$1:$O$25</definedName>
    <definedName name="_xlnm.Print_Area" localSheetId="17">'Časť 18'!$A$1:$O$25</definedName>
    <definedName name="_xlnm.Print_Area" localSheetId="18">'Časť 19'!$A$1:$O$27</definedName>
    <definedName name="_xlnm.Print_Area" localSheetId="1">'Časť 2'!$A$1:$O$25</definedName>
    <definedName name="_xlnm.Print_Area" localSheetId="19">'Časť 20'!$A$1:$O$25</definedName>
    <definedName name="_xlnm.Print_Area" localSheetId="20">'Časť 21'!$A$1:$O$25</definedName>
    <definedName name="_xlnm.Print_Area" localSheetId="21">'Časť 22'!$A$1:$O$27</definedName>
    <definedName name="_xlnm.Print_Area" localSheetId="22">'Časť 23'!$A$1:$O$33</definedName>
    <definedName name="_xlnm.Print_Area" localSheetId="23">'Časť 24'!$A$1:$O$25</definedName>
    <definedName name="_xlnm.Print_Area" localSheetId="24">'Časť 25'!$A$1:$O$24</definedName>
    <definedName name="_xlnm.Print_Area" localSheetId="3">'Časť 4'!$A$1:$O$26</definedName>
    <definedName name="_xlnm.Print_Area" localSheetId="4">'Časť 5'!$A$1:$O$24</definedName>
    <definedName name="_xlnm.Print_Area" localSheetId="5">'Časť 6'!$A$1:$O$26</definedName>
    <definedName name="_xlnm.Print_Area" localSheetId="6">'Časť 7'!$A$1:$O$25</definedName>
    <definedName name="_xlnm.Print_Area" localSheetId="7">'Časť 8'!$A$1:$O$25</definedName>
    <definedName name="_xlnm.Print_Area" localSheetId="8">'Časť 9'!$A$1:$O$25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5"/>
  <c r="O13"/>
  <c r="N13"/>
  <c r="M13"/>
  <c r="L13"/>
  <c r="K13"/>
  <c r="O15" i="24"/>
  <c r="O14"/>
  <c r="N14"/>
  <c r="M14"/>
  <c r="L14"/>
  <c r="K14"/>
  <c r="O23" i="23"/>
  <c r="O14"/>
  <c r="O15"/>
  <c r="O16"/>
  <c r="O17"/>
  <c r="O18"/>
  <c r="O19"/>
  <c r="O20"/>
  <c r="O21"/>
  <c r="O22"/>
  <c r="O13"/>
  <c r="N14"/>
  <c r="N15"/>
  <c r="N16"/>
  <c r="N17"/>
  <c r="N18"/>
  <c r="N19"/>
  <c r="N20"/>
  <c r="N21"/>
  <c r="N22"/>
  <c r="N13"/>
  <c r="M14"/>
  <c r="M15"/>
  <c r="M16"/>
  <c r="M17"/>
  <c r="M18"/>
  <c r="M19"/>
  <c r="M20"/>
  <c r="M21"/>
  <c r="M22"/>
  <c r="M13"/>
  <c r="L14"/>
  <c r="L15"/>
  <c r="L16"/>
  <c r="L17"/>
  <c r="L18"/>
  <c r="L19"/>
  <c r="L20"/>
  <c r="L21"/>
  <c r="L22"/>
  <c r="L13"/>
  <c r="K14"/>
  <c r="K15"/>
  <c r="K16"/>
  <c r="K17"/>
  <c r="K18"/>
  <c r="K19"/>
  <c r="K20"/>
  <c r="K21"/>
  <c r="K22"/>
  <c r="K13"/>
  <c r="O17" i="22"/>
  <c r="O14"/>
  <c r="O15"/>
  <c r="O16"/>
  <c r="O13"/>
  <c r="N14"/>
  <c r="N15"/>
  <c r="N16"/>
  <c r="N13"/>
  <c r="M16"/>
  <c r="M14"/>
  <c r="M15"/>
  <c r="M13"/>
  <c r="L14"/>
  <c r="L15"/>
  <c r="L16"/>
  <c r="L13"/>
  <c r="K14"/>
  <c r="K15"/>
  <c r="K16"/>
  <c r="K13"/>
  <c r="O15" i="21"/>
  <c r="O14"/>
  <c r="O13"/>
  <c r="N14"/>
  <c r="N13"/>
  <c r="M14"/>
  <c r="M13"/>
  <c r="L14"/>
  <c r="L13"/>
  <c r="K14"/>
  <c r="K13"/>
  <c r="O15" i="20"/>
  <c r="O14"/>
  <c r="O13"/>
  <c r="N14"/>
  <c r="N13"/>
  <c r="M14"/>
  <c r="M13"/>
  <c r="L14"/>
  <c r="L13"/>
  <c r="K14"/>
  <c r="K13"/>
  <c r="M14" i="19"/>
  <c r="N14" s="1"/>
  <c r="M15"/>
  <c r="N15" s="1"/>
  <c r="M16"/>
  <c r="N16" s="1"/>
  <c r="M13"/>
  <c r="N13" s="1"/>
  <c r="L13"/>
  <c r="O13" s="1"/>
  <c r="K14"/>
  <c r="L14" s="1"/>
  <c r="O14" s="1"/>
  <c r="K15"/>
  <c r="L15" s="1"/>
  <c r="O15" s="1"/>
  <c r="K16"/>
  <c r="L16" s="1"/>
  <c r="O16" s="1"/>
  <c r="K13"/>
  <c r="O14" i="18"/>
  <c r="O13"/>
  <c r="N14"/>
  <c r="N13"/>
  <c r="M14"/>
  <c r="M13"/>
  <c r="L14"/>
  <c r="L13"/>
  <c r="K14"/>
  <c r="K13"/>
  <c r="O15" i="17"/>
  <c r="O14"/>
  <c r="N13"/>
  <c r="M14"/>
  <c r="N14" s="1"/>
  <c r="M13"/>
  <c r="L14"/>
  <c r="L13"/>
  <c r="O13" s="1"/>
  <c r="K14"/>
  <c r="K13"/>
  <c r="O14" i="16"/>
  <c r="O13"/>
  <c r="N14"/>
  <c r="N13"/>
  <c r="M14"/>
  <c r="M13"/>
  <c r="L14"/>
  <c r="L13"/>
  <c r="K14"/>
  <c r="K13"/>
  <c r="O15" i="15"/>
  <c r="O14"/>
  <c r="O13"/>
  <c r="N14"/>
  <c r="N13"/>
  <c r="M14"/>
  <c r="M13"/>
  <c r="L14"/>
  <c r="L13"/>
  <c r="K14"/>
  <c r="K13"/>
  <c r="O14" i="14"/>
  <c r="N14"/>
  <c r="M14"/>
  <c r="M13"/>
  <c r="N13" s="1"/>
  <c r="L14"/>
  <c r="K14"/>
  <c r="K13"/>
  <c r="L13" s="1"/>
  <c r="O13" s="1"/>
  <c r="O15" s="1"/>
  <c r="O15" i="13"/>
  <c r="O14"/>
  <c r="O13"/>
  <c r="N14"/>
  <c r="N13"/>
  <c r="M14"/>
  <c r="M13"/>
  <c r="L14"/>
  <c r="L13"/>
  <c r="K14"/>
  <c r="K13"/>
  <c r="O16" i="12"/>
  <c r="O15"/>
  <c r="O14"/>
  <c r="N15"/>
  <c r="N14"/>
  <c r="M15"/>
  <c r="M14"/>
  <c r="L15"/>
  <c r="L14"/>
  <c r="K15"/>
  <c r="K14"/>
  <c r="O16" i="11"/>
  <c r="O15"/>
  <c r="O14"/>
  <c r="N15"/>
  <c r="N14"/>
  <c r="M15"/>
  <c r="M14"/>
  <c r="L15"/>
  <c r="L14"/>
  <c r="K15"/>
  <c r="K14"/>
  <c r="O15" i="10"/>
  <c r="O14"/>
  <c r="O13"/>
  <c r="N14"/>
  <c r="N13"/>
  <c r="M14"/>
  <c r="M13"/>
  <c r="L14"/>
  <c r="L13"/>
  <c r="K14"/>
  <c r="K13"/>
  <c r="O15" i="9"/>
  <c r="O14"/>
  <c r="O13"/>
  <c r="N14"/>
  <c r="N13"/>
  <c r="M14"/>
  <c r="M13"/>
  <c r="L14"/>
  <c r="L13"/>
  <c r="K14"/>
  <c r="K13"/>
  <c r="O15" i="8"/>
  <c r="O14"/>
  <c r="O13"/>
  <c r="N14"/>
  <c r="N13"/>
  <c r="M14"/>
  <c r="M13"/>
  <c r="L14"/>
  <c r="L13"/>
  <c r="K14"/>
  <c r="K13"/>
  <c r="O15" i="7"/>
  <c r="O14"/>
  <c r="O13"/>
  <c r="N14"/>
  <c r="N13"/>
  <c r="M14"/>
  <c r="M13"/>
  <c r="L14"/>
  <c r="L13"/>
  <c r="K14"/>
  <c r="K13"/>
  <c r="O16" i="6"/>
  <c r="O15"/>
  <c r="O14"/>
  <c r="N15"/>
  <c r="N14"/>
  <c r="M15"/>
  <c r="M14"/>
  <c r="L15"/>
  <c r="L14"/>
  <c r="K15"/>
  <c r="K14"/>
  <c r="O15" i="5"/>
  <c r="O14"/>
  <c r="O13"/>
  <c r="N14"/>
  <c r="N13"/>
  <c r="M14"/>
  <c r="M13"/>
  <c r="L14"/>
  <c r="L13"/>
  <c r="K14"/>
  <c r="K13"/>
  <c r="O15" i="4"/>
  <c r="O14"/>
  <c r="O13"/>
  <c r="N14"/>
  <c r="N13"/>
  <c r="M14"/>
  <c r="M13"/>
  <c r="L14"/>
  <c r="L13"/>
  <c r="K14"/>
  <c r="K13"/>
  <c r="O14" i="3"/>
  <c r="O13"/>
  <c r="N13"/>
  <c r="M13"/>
  <c r="L13"/>
  <c r="K13"/>
  <c r="O17" i="19" l="1"/>
  <c r="M13" i="2"/>
  <c r="N13" s="1"/>
  <c r="K13"/>
  <c r="L13" s="1"/>
  <c r="O13" s="1"/>
  <c r="O14" s="1"/>
  <c r="K13" i="1" l="1"/>
  <c r="L13" s="1"/>
  <c r="O13" s="1"/>
  <c r="O14" s="1"/>
  <c r="M13"/>
  <c r="N13" s="1"/>
</calcChain>
</file>

<file path=xl/sharedStrings.xml><?xml version="1.0" encoding="utf-8"?>
<sst xmlns="http://schemas.openxmlformats.org/spreadsheetml/2006/main" count="1523" uniqueCount="199">
  <si>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</si>
  <si>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</si>
  <si>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</si>
  <si>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</si>
  <si>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</si>
  <si>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</si>
  <si>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</si>
  <si>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</si>
  <si>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</si>
  <si>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</si>
  <si>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</si>
  <si>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</si>
  <si>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</si>
  <si>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</si>
  <si>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</si>
  <si>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</si>
  <si>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</si>
  <si>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</si>
  <si>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</si>
  <si>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I/100xJ</t>
  </si>
  <si>
    <t>I+K</t>
  </si>
  <si>
    <t>Predpokladané množstvo MJ</t>
  </si>
  <si>
    <t>Merná jednotka (MJ)</t>
  </si>
  <si>
    <t>Opis položky</t>
  </si>
  <si>
    <t>Časť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</si>
  <si>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</si>
  <si>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</si>
  <si>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</si>
  <si>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</si>
  <si>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</si>
  <si>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</si>
  <si>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</si>
  <si>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</si>
  <si>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</si>
  <si>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Údaje vyplní uchádzač</t>
  </si>
  <si>
    <t>Kritérium</t>
  </si>
  <si>
    <t>Ceny jednotlivých položiek, zadávané ako vstupné hodnoty do elektronickej aukcie</t>
  </si>
  <si>
    <t>Sortimentná skladba nevyhnutného príslušenstva pre časť 1 je prílohou tejto prílohy.</t>
  </si>
  <si>
    <t>Uchádzač:</t>
  </si>
  <si>
    <t>ks</t>
  </si>
  <si>
    <t>Časť 1</t>
  </si>
  <si>
    <t>Zavádzače</t>
  </si>
  <si>
    <t>Punkčné ihly</t>
  </si>
  <si>
    <t>(podpis podľa bodu 19.5 časti A. Pokyny na vypracovanie ponuky súťažných podkladov)</t>
  </si>
  <si>
    <t>10.</t>
  </si>
  <si>
    <t>Časť 3</t>
  </si>
  <si>
    <t>Časť 2</t>
  </si>
  <si>
    <t>Časť 4</t>
  </si>
  <si>
    <t>Časť 5</t>
  </si>
  <si>
    <t>Časť 6</t>
  </si>
  <si>
    <t>Časť 7</t>
  </si>
  <si>
    <t>Časť 8</t>
  </si>
  <si>
    <t>Časť 9</t>
  </si>
  <si>
    <t>Časť 10</t>
  </si>
  <si>
    <t>Časť 11</t>
  </si>
  <si>
    <t>Časť 12</t>
  </si>
  <si>
    <t>Časť 13</t>
  </si>
  <si>
    <t>Časť 14</t>
  </si>
  <si>
    <t>Časť 15</t>
  </si>
  <si>
    <t>Časť 16</t>
  </si>
  <si>
    <t>Časť 17</t>
  </si>
  <si>
    <t>Časť 18</t>
  </si>
  <si>
    <t>Časť 19</t>
  </si>
  <si>
    <t>Časť 20</t>
  </si>
  <si>
    <t>Časť 21</t>
  </si>
  <si>
    <t>Časť 22</t>
  </si>
  <si>
    <t>Časť 23</t>
  </si>
  <si>
    <t>Časť 24</t>
  </si>
  <si>
    <t>Časť 25</t>
  </si>
  <si>
    <t>Sortimentná skladba nevyhnutného príslušenstva pre časť 23 je prílohou tejto prílohy.</t>
  </si>
  <si>
    <t>Sortimentná skladba nevyhnutného príslušenstva pre časť 24 je prílohou tejto prílohy.</t>
  </si>
  <si>
    <t>Sortimentná skladba nevyhnutného príslušenstva pre časť 25 je prílohou tejto prílohy.</t>
  </si>
  <si>
    <t>Sortimentná skladba nevyhnutného príslušenstva pre časť 22 je prílohou tejto prílohy.</t>
  </si>
  <si>
    <t>Sortimentná skladba nevyhnutného príslušenstva pre časť 21 je prílohou tejto prílohy.</t>
  </si>
  <si>
    <t>Sortimentná skladba nevyhnutného príslušenstva pre časť 20 je prílohou tejto prílohy.</t>
  </si>
  <si>
    <t>Sortimentná skladba nevyhnutného príslušenstva pre časť 2 je prílohou tejto prílohy.</t>
  </si>
  <si>
    <t>Sortimentná skladba nevyhnutného príslušenstva pre časť 3 je prílohou tejto prílohy.</t>
  </si>
  <si>
    <t>Sortimentná skladba nevyhnutného príslušenstva pre časť 4 je prílohou tejto prílohy.</t>
  </si>
  <si>
    <t>Sortimentná skladba nevyhnutného príslušenstva pre časť 5 je prílohou tejto prílohy.</t>
  </si>
  <si>
    <t>Sortimentná skladba nevyhnutného príslušenstva pre časť 6 je prílohou tejto prílohy.</t>
  </si>
  <si>
    <t>Sortimentná skladba nevyhnutného príslušenstva pre časť 7 je prílohou tejto prílohy.</t>
  </si>
  <si>
    <t>Sortimentná skladba nevyhnutného príslušenstva pre časť 8 je prílohou tejto prílohy.</t>
  </si>
  <si>
    <t>Sortimentná skladba nevyhnutného príslušenstva pre časť 9 je prílohou tejto prílohy.</t>
  </si>
  <si>
    <t>Sortimentná skladba nevyhnutného príslušenstva pre časť 15 je prílohou tejto prílohy.</t>
  </si>
  <si>
    <t>Sortimentná skladba nevyhnutného príslušenstva pre časť 16 je prílohou tejto prílohy.</t>
  </si>
  <si>
    <t>Sortimentná skladba nevyhnutného príslušenstva pre časť 17 je prílohou tejto prílohy.</t>
  </si>
  <si>
    <t>Sortimentná skladba nevyhnutného príslušenstva pre časť 18 je prílohou tejto prílohy.</t>
  </si>
  <si>
    <t>Sortimentná skladba nevyhnutného príslušenstva pre časť 19 je prílohou tejto prílohy.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</si>
  <si>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</si>
  <si>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</si>
  <si>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</si>
  <si>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</si>
  <si>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</si>
  <si>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</si>
  <si>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</si>
  <si>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Dokument:</t>
  </si>
  <si>
    <t>Uchádzač/Predávajúci:</t>
  </si>
  <si>
    <t>...</t>
  </si>
  <si>
    <t>M/100*J</t>
  </si>
  <si>
    <t>I*E</t>
  </si>
  <si>
    <t>,</t>
  </si>
  <si>
    <t>;</t>
  </si>
  <si>
    <t>ČASŤ 1</t>
  </si>
  <si>
    <t>ČASŤ 2</t>
  </si>
  <si>
    <t>ČASŤ 3</t>
  </si>
  <si>
    <t>ČASŤ 25</t>
  </si>
  <si>
    <t>ČASŤ 24</t>
  </si>
  <si>
    <t>ČASŤ 23</t>
  </si>
  <si>
    <t>ČASŤ 22</t>
  </si>
  <si>
    <t>ČASŤ 21</t>
  </si>
  <si>
    <t>ČASŤ 20</t>
  </si>
  <si>
    <t>ČASŤ 19</t>
  </si>
  <si>
    <t>ČASŤ 18</t>
  </si>
  <si>
    <t>ČASŤ 17</t>
  </si>
  <si>
    <t>ČASŤ 16</t>
  </si>
  <si>
    <t>ČASŤ 15</t>
  </si>
  <si>
    <t>ČASŤ 14</t>
  </si>
  <si>
    <t>ČASŤ 13</t>
  </si>
  <si>
    <t>ČASŤ 12</t>
  </si>
  <si>
    <t>ČASŤ 11</t>
  </si>
  <si>
    <t>ČASŤ 10</t>
  </si>
  <si>
    <t>ČASŤ 9</t>
  </si>
  <si>
    <t>ČASŤ 8</t>
  </si>
  <si>
    <t>ČASŤ 7</t>
  </si>
  <si>
    <t>ČASŤ 6</t>
  </si>
  <si>
    <t>ČASŤ 5</t>
  </si>
  <si>
    <t>ČASŤ 4</t>
  </si>
  <si>
    <t>Pol. Číslo</t>
  </si>
  <si>
    <t>Sortimentná skladba nevyhnutného príslušenstva pre časť 11 je prílohou tejto prílohy.</t>
  </si>
  <si>
    <t>Sortimentná skladba nevyhnutného príslušenstva pre časť 12 je prílohou tejto prílohy.</t>
  </si>
  <si>
    <t>Sortimentná skladba nevyhnutného príslušenstva pre časť 13 je prílohou tejto prílohy.</t>
  </si>
  <si>
    <t>Sortimentná skladba nevyhnutného príslušenstva pre časť 14 je prílohou tejto prílohy.</t>
  </si>
  <si>
    <t xml:space="preserve">Kód MZ SR (ak bol pridelený) </t>
  </si>
  <si>
    <t>Príloha č. 2 Súťažných podkladov/Príloha č.1 zmluvy</t>
  </si>
  <si>
    <t>Pokyny a informácie pre vyplnenie údajov:</t>
  </si>
  <si>
    <t>ŠZM pre invazívnu diagnostickú a intervenčnú elektrofyziológiu</t>
  </si>
  <si>
    <t>Punkčné transseptálne ihly</t>
  </si>
  <si>
    <t>Špeciálny zdravotnícky materiál pre invazívnu diagnostickú a intervenčnú elektrofyziológiu s osobitným zreteľom na punkčné transseptálne ihly s kompletným príslušenstvom zavádzačov a vodiacich drôtov, vrátane príslušenstva a spojovacích káblov.</t>
  </si>
  <si>
    <t>Ovládateľné katétre pre intrakardiálne ECHO</t>
  </si>
  <si>
    <t>Špeciálny zdravotnícky materiál pre invazívnu diagnostickú a intervenčnú elektrofyziológiu s osobitným zreteľom na ovládateľné katétre umožňujúce intrakardiálnu echokardiografiu v hrúbke 8 – 10F s kompatibilitou k ultrazvukovým systémom ACUSON Cypress, vrátane príslušenstva a spojovacích káblov.</t>
  </si>
  <si>
    <t>Zavádzacie sety pre elektrofyziologické výkony</t>
  </si>
  <si>
    <t>Zavádzacie sety pre ablačné výkony</t>
  </si>
  <si>
    <t>Vodiče (0,035")</t>
  </si>
  <si>
    <t>Príslušenstvo a spojovacie káble</t>
  </si>
  <si>
    <t>Špeciálny zdravotnícky materiál pre invazívnu diagnostickú a intervenčnú elektrofyziológiu s osobitným zreteľom na ablačné multipolárne katétre so senzorovou elektromagnetickou intrakardiálnou navigáciou vrátane katétrov s možnosťou technológie merania kontaktnej sily / tlaku a smeru pôsobenia katétra na tkanivo (kompatibilné pre elektroanatomické mapovanie srdca so systémom CARTO), vrátane príslušenstva a spojovacích káblov.</t>
  </si>
  <si>
    <t>Špeciálny zdravotnícky materiál pre invazívnu diagnostickú a intervenčnú elektrofyziológiu s osobitným zreteľom na ovládateľné termosenzorové ablačné katétre všetkých zakrivení s intrakardiálnym preplachovacím chladením, s minimálne 6 otvormi, vrátane príslušenstva a spojovacích káblov.</t>
  </si>
  <si>
    <t>Ovládateľné termosenzorové ablačné katétre (preplachové)</t>
  </si>
  <si>
    <t>Špeciálny zdravotnícky materiál pre invazívnu diagnostickú a intervenčnú elektrofyziológiu s osobitným zreteľom na ovládateľné termosenzorové ablačné katétre so zlatou distálnou ablačnou elektródou všetkých zakrivení so stupňom deflexie 270°, univerzálne, na abláciu atriálneho flutteru zosilnené vodičmi v hrotovej oblasti, irigačné katétre so zlatým hrotom s 12-timi otvormi, vrátane príslušenstva a spojovacích káblov.</t>
  </si>
  <si>
    <t>Ovládateľné termosenzorové ablačné katétre</t>
  </si>
  <si>
    <t>Príslušenstvo</t>
  </si>
  <si>
    <t>Špeciálny zdravotnícky materiál pre invazívnu diagnostickú a intervenčnú elektrofyziológiu s osobitným zreteľom na ablačné balónové a mapovacie katétre všetkých polomerov pre cirkulárnu kryoabláciu s cieľom izolácie pulmonálnych žíl (vrátane špeciálnych zavádzačov pre zavádzanie katétrov do ľavej predsiene) za použitia systému Cryocath a ablačné katétre všetkých zakrivení a rozmerov distálnej elektródy pre fokálnu katétrovú kryoabláciu pomocou chladiaceho systému Cryocath, vrátane príslušenstva a spojovacích káblov.</t>
  </si>
  <si>
    <t>Ablačné balónové katétre pre izoláciu pľúcnych žíl</t>
  </si>
  <si>
    <t>Slučkové mapovacie katétre</t>
  </si>
  <si>
    <t>Ovládateľné transseptálne zavádzače</t>
  </si>
  <si>
    <t>Špeciálny zdravotnícky materiál pre invazívnu diagnostickú a intervenčnú elektrofyziológiu s osobitným zreteľom na kvadrupolárne termosenzorové preplachové ablačné katétre v rôznych zakriveniach vrátane katétrov s pružným ohýbateľným terminálnym hrotom umožňujúcim efektívne chladenie hrotu katétra  na podklade prispôsobivých otvorov pre prúdenie chladiacej tekutiny, vrátane príslušenstva a spojovacích káblov.</t>
  </si>
  <si>
    <t>Kvadrupolárne termosenzorové preplachové ablačné katétre</t>
  </si>
  <si>
    <t>Univerzálne kvadrupolárne termosenzorové ablačné katétre</t>
  </si>
  <si>
    <t>Špeciálny zdravotnícky materiál pre invazívnu diagnostickú a intervenčnú elektrofyziológiu s osobitným zreteľom na kvadrupolárne termosenzorové ablačné katétre v rôznych zakriveniach s predĺženým ablačným hrotom (8mm), vrátane príslušenstva a spojovacích káblov.</t>
  </si>
  <si>
    <t>Špeciálny zdravotnícky materiál pre invazívnu diagnostickú a intervenčnú elektrofyziológiu s osobitným zreteľom na univerzálne kvadrupolárne termosenzorové ablačné katétre so 4mm distálnou ablačnou elektródou v rôznych zakriveniach vrátane bidirekčných katétrov, s najmenej 4 krivkami s rozsahom polomerov zakrivenia minimálne 14 až 35mm, hrúbkou katétra 7F, s kompletným príslušenstvom.</t>
  </si>
  <si>
    <t>Špeciálny zdravotnícky materiál pre invazívnu diagnostickú a intervenčnú elektrofyziológiu s osobitným zreteľom na univerzálne kvadrupolárne  termosenzorové ablačné katétre so štandardným rozmerom (4mm) distálnej ablačnej elektródy s maximálnou veľkosťou oblúka aspoň 76mm, vrátane bi-direkčných ablačných katétrov so štandardným rozmerom (4mm) distálnej ablačnej elektródy s maximálnou veľkosťou oblúka aspoň 102mm, s kompletnou paletou zakrivení, vrátane príslušenstva a spojovacích káblov.</t>
  </si>
  <si>
    <t>Špeciálny zdravotnícky materiál pre invazívnu diagnostickú a intervenčnú elektrofyziológiu s osobitným zreteľom na multipolárne slučkové, ovládateľné diagnostické katétre s variabilným zakrivením, vrátane príslušenstva a spojovacích káblov.</t>
  </si>
  <si>
    <t>Špeciálny zdravotnícky materiál pre invazívnu diagnostickú a intervenčnú elektrofyziológiu s osobitným zreteľom na multipolárne slučkové ovládateľné diagnostické katétre rôznych polomerov pre mapovanie pľúcnych vén, vrátane príslušenstva a spojovacích káblov.</t>
  </si>
  <si>
    <t>Multipolárne slučkové ovládateľné diagnostické katétre (s fixným polomerom)</t>
  </si>
  <si>
    <t>Multipolárne ovládateľné mapovacie katétre</t>
  </si>
  <si>
    <t>Špeciálny zdravotnícky materiál pre invazívnu diagnostickú a intervenčnú elektrofyziológiu s osobitným zreteľom na multipolárne (10 – 20 polárne) 7F ovládateľné mapovacie katétre určené pre mapovanie pravej predsiene a koronárneho sinu, s dosahom oblúka až 55mm pre uľahčený vstup do ústia koronárneho sinu, s možnosťou fixácie zakrivenia rotačným mechanizmom, vrátane príslušenstva a spojovacích káblov.</t>
  </si>
  <si>
    <t>Špeciálny zdravotnícky materiál pre invazívnu diagnostickú a intervenčnú elektrofyziológiu s osobitným zreteľom na multipolárne (4 – 10 polárne) ovládateľné diagnostické katétre pre mapovanie koronárneho sínusu, v dĺžkach pre prístup zdola i zhora, vrátane príslušenstva a spojovacích káblov.</t>
  </si>
  <si>
    <t>Multipolárne ovládateľné diagnostické katétre</t>
  </si>
  <si>
    <t>Špeciálny zdravotnícky materiál pre invazívnu diagnostickú a intervenčnú elektrofyziológiu s osobitným zreteľom na  multipolárne fixné predformované diagnostické katétre pre zavádzanie do koronárneho sínusu, vrátane príslušenstva a spojovacích káblov.</t>
  </si>
  <si>
    <t>Multipolárne fixné predformované diagnostické katétre (neovládateľné zhora)</t>
  </si>
  <si>
    <t>Špeciálny zdravotnícky materiál pre invazívnu diagnostickú a intervenčnú elektrofyziológiu s osobitným zreteľom na ovládateľné multipolárne diagnostické katétre pre mapovanie trikuspidálneho prstenca, vrátane príslušenstva a spojovacích káblov.</t>
  </si>
  <si>
    <t>Ovládateľné multipolárne diagnostické katétre</t>
  </si>
  <si>
    <t>Špeciálny zdravotnícky materiál pre invazívnu diagnostickú a intervenčnú elektrofyziológiu s osobitným zreteľom na ovládateľné 4 a viacpolárne diagnostické katétre pre rôzne použitie, vrátane katétrov s technológiou AutoID pre automatické rozpoznanie a kompatibilitu s mapovacím systémom CARTO, vrátane príslušenstva a spojovacích káblov.</t>
  </si>
  <si>
    <t>Ovládateľné 4 a viacpolárne diagnostické katétre (kompatibilné s Carto)</t>
  </si>
  <si>
    <t>Špeciálny zdravotnícky materiál pre invazívnu diagnostickú a intervenčnú elektrofyziológiu s osobitným zreteľom na fixné 4 – 10 pólové diagnostické katétre pre rôzne použitie, vrátane katétrov s technológiou AutoID pre automatické rozpoznanie a kompatibilitu s mapovacím systémom CARTO, vrátane príslušenstva a spojovacích káblov.</t>
  </si>
  <si>
    <t>Fixné 4-10 pólové diagnostické katétre</t>
  </si>
  <si>
    <t>Špeciálny zdravotnícky materiál pre invazívnu diagnostickú a intervenčnú elektrofyziológiu s osobitným zreteľom na 4 a viacpolárne ovládateľné diagnostické katétre, vrátane príslušenstva a spojovacích káblov.</t>
  </si>
  <si>
    <t>Diagnostické ovládateľné 4 a viacpolárne katétre</t>
  </si>
  <si>
    <t>Špeciálny zdravotnícky materiál pre invazívnu diagnostickú a intervenčnú elektrofyziológiu s osobitným zreteľom na multipolárne diagnostické katétre vo všetkých fixných štandardných zakriveniach a hrúbkach 4 – 6 F (prípadne iné špecifické zakrivenie) vrátane príslušenstva a spojovacích káblov.</t>
  </si>
  <si>
    <t>Multipolárne diagnostické katétre (neovládateľné s fixnou krivkou)</t>
  </si>
  <si>
    <t>Špeciálny zdravotnícky materiál pre invazívnu diagnostickú a intervenčnú elektrofyziológiu s osobitným zreteľom na dlhé intravazálne zavádzače s hemostatickým uzáverom, preplachovacím kohútom pre selektívne sondovanie venózneho systému srdca a následne zavádzanie ľavokomorových epikardiálnych elektród s kompletným príslušenstvom vrátane ovládateľných zavádzacích drôtov a príslušenstva pre angiografiu venózneho systému sinus coronarius.</t>
  </si>
  <si>
    <t>Intravazálne zavádzače pre implantáciu ĽK elektródy</t>
  </si>
  <si>
    <t>Špeciálny zdravotnícky materiál pre invazívnu diagnostickú a intervenčnú elektrofyziológiu s osobitným zreteľom na dlhé ovládateľné intravazálne zavádzače s hemostatickým uzáverom, preplachovacím 3-cestným kohútom pre zavádzanie elektrofyziologických katétrov pre mapovanie a/alebo abláciu v ľavej predsieni alebo iných dutinách srdca, vrátane príslušenstva.</t>
  </si>
  <si>
    <t>Ovládateľné intravazálne zavádzače (transseptálne)</t>
  </si>
  <si>
    <t>Špeciálny zdravotnícky materiál pre invazívnu diagnostickú a intervenčnú elektrofyziológiu s osobitným zreteľom na intravazálne zavádzače s rôznymi zakriveniami s hemostatickým uzáverom, preplachovacím 3-cestným kohútom pre transseptálne zavádzanie elektrofyziologických katétrov, vrátane príslušenstva.</t>
  </si>
  <si>
    <t>Intravazálne zavádzače (transseptálne neovládateľné)</t>
  </si>
  <si>
    <t>Zavádzače s 3-cestným kohútom</t>
  </si>
  <si>
    <t>Špeciálny zdravotnícky materiál pre invazívnu diagnostickú a intervenčnú elektrofyziológiu s osobitným zreteľom na intravazálne zavádzače s hemostatickým uzáverom, preplachovacím 3-cestným kohútom, v rôznych dĺžkach vrátane zavádzačov umožňujúcich preklenutie ilického riečiska, pre štandardné účely zavádzania elektrofyziologických katétrov vrátane 10 F katétrov.</t>
  </si>
  <si>
    <t xml:space="preserve">Špeciálny zdravotnícky materiál pre invazívnu diagnostickú a intervenčnú elektrofyziológiu s osobitným zreteľom na zavádzacie sety (so základným typom zavádzačov, vodičov, vysokotlakých hadičiek, punkčných ihiel a elektród spolu s ďalším pomocným príslušenstvom) pre nasledovné typy intervencií: zavádzanie intrakardiálnych elektród pri implantáciách trvalých kardiostimulátorov a defibrilátorov, zavádzanie intrakardiálnych elektród pri implantáciách defibrilátorov, zavádzanie intrakardiálnych dočasných elektród pri dočasnej kardiostimulácii, zavádzanie intrakardiálnych elektród pre elektrofyziologickú diagnostiku, zavádzanie intrakardiálnych elektród pre katétrovú ablačnú terapiu                       </t>
  </si>
  <si>
    <t>Zavádzacie sety pre zavádzanie kardiostimulátorov</t>
  </si>
  <si>
    <t>Zavádzacie sety pre zavádzanie defibrilátorov</t>
  </si>
  <si>
    <t>Zavádzacie sety pre zavádzanie dočasnej kardiostimulácie</t>
  </si>
  <si>
    <t>Spojovacie vysokotlakové hadičky</t>
  </si>
  <si>
    <t>Dočasné stimulačné elektródy dĺ.100-125cm, spacing pre stimuláciu 1, 1.5 a 2.5 cm s príslušenstvom</t>
  </si>
  <si>
    <t>L*E</t>
  </si>
  <si>
    <t>Multipolárne slučkové ovládateľné diagnostické katétre (s variabilným zakrivením)</t>
  </si>
  <si>
    <t xml:space="preserve">Ablačné katétre </t>
  </si>
  <si>
    <t>ablačný a mapovací katéter</t>
  </si>
  <si>
    <t>ablačný mapovací katéter s SF technológiou</t>
  </si>
  <si>
    <t>Mapovací katéter s meraním kontrastnej sily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</si>
</sst>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_€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/>
      <bottom style="double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00B050"/>
      </right>
      <top/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/>
      <top/>
      <bottom style="thin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6" xfId="0" applyFill="1" applyBorder="1"/>
    <xf numFmtId="0" fontId="0" fillId="0" borderId="15" xfId="0" applyBorder="1"/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3" xfId="0" applyFont="1" applyBorder="1"/>
    <xf numFmtId="4" fontId="1" fillId="0" borderId="0" xfId="0" applyNumberFormat="1" applyFont="1"/>
    <xf numFmtId="0" fontId="0" fillId="0" borderId="0" xfId="0" applyFont="1" applyBorder="1"/>
    <xf numFmtId="0" fontId="0" fillId="0" borderId="21" xfId="0" applyFont="1" applyBorder="1"/>
    <xf numFmtId="0" fontId="2" fillId="4" borderId="1" xfId="0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3" fontId="0" fillId="0" borderId="21" xfId="0" applyNumberFormat="1" applyFont="1" applyBorder="1"/>
    <xf numFmtId="4" fontId="0" fillId="0" borderId="21" xfId="0" applyNumberFormat="1" applyFont="1" applyBorder="1"/>
    <xf numFmtId="4" fontId="0" fillId="0" borderId="22" xfId="0" applyNumberFormat="1" applyFont="1" applyBorder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4" fontId="0" fillId="0" borderId="12" xfId="0" applyNumberFormat="1" applyFont="1" applyBorder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5" fillId="0" borderId="0" xfId="0" applyFont="1" applyAlignment="1">
      <alignment vertical="center"/>
    </xf>
    <xf numFmtId="0" fontId="3" fillId="0" borderId="13" xfId="0" applyFont="1" applyBorder="1"/>
    <xf numFmtId="0" fontId="3" fillId="0" borderId="21" xfId="0" applyFont="1" applyBorder="1"/>
    <xf numFmtId="3" fontId="3" fillId="0" borderId="21" xfId="0" applyNumberFormat="1" applyFont="1" applyBorder="1"/>
    <xf numFmtId="4" fontId="3" fillId="0" borderId="21" xfId="0" applyNumberFormat="1" applyFont="1" applyBorder="1"/>
    <xf numFmtId="4" fontId="3" fillId="0" borderId="22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right" vertical="center"/>
    </xf>
    <xf numFmtId="49" fontId="6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4" fontId="3" fillId="0" borderId="12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3" fillId="2" borderId="6" xfId="0" applyFont="1" applyFill="1" applyBorder="1"/>
    <xf numFmtId="0" fontId="3" fillId="0" borderId="15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11" xfId="0" applyFont="1" applyBorder="1"/>
    <xf numFmtId="0" fontId="5" fillId="4" borderId="16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4" fontId="3" fillId="2" borderId="6" xfId="0" applyNumberFormat="1" applyFont="1" applyFill="1" applyBorder="1" applyAlignment="1"/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3" fontId="3" fillId="0" borderId="6" xfId="0" applyNumberFormat="1" applyFont="1" applyBorder="1" applyAlignment="1"/>
    <xf numFmtId="0" fontId="3" fillId="0" borderId="0" xfId="0" applyFont="1" applyBorder="1" applyAlignment="1">
      <alignment wrapText="1"/>
    </xf>
    <xf numFmtId="3" fontId="3" fillId="0" borderId="2" xfId="0" applyNumberFormat="1" applyFont="1" applyBorder="1" applyAlignment="1"/>
    <xf numFmtId="0" fontId="3" fillId="0" borderId="19" xfId="0" applyFont="1" applyBorder="1" applyAlignment="1"/>
    <xf numFmtId="0" fontId="0" fillId="0" borderId="19" xfId="0" applyFont="1" applyBorder="1" applyAlignment="1"/>
    <xf numFmtId="0" fontId="0" fillId="0" borderId="6" xfId="0" applyFont="1" applyBorder="1" applyAlignment="1"/>
    <xf numFmtId="0" fontId="0" fillId="0" borderId="0" xfId="0" applyFont="1" applyBorder="1" applyAlignment="1">
      <alignment wrapText="1"/>
    </xf>
    <xf numFmtId="49" fontId="6" fillId="3" borderId="0" xfId="0" applyNumberFormat="1" applyFont="1" applyFill="1" applyBorder="1" applyAlignment="1" applyProtection="1">
      <alignment horizontal="left" vertical="center" wrapText="1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Border="1"/>
    <xf numFmtId="0" fontId="3" fillId="0" borderId="18" xfId="0" applyFont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49" fontId="7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vertical="center" wrapText="1"/>
    </xf>
    <xf numFmtId="0" fontId="0" fillId="0" borderId="24" xfId="0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3" fontId="3" fillId="0" borderId="23" xfId="0" applyNumberFormat="1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3" fontId="3" fillId="6" borderId="30" xfId="0" applyNumberFormat="1" applyFont="1" applyFill="1" applyBorder="1" applyAlignment="1">
      <alignment vertical="center"/>
    </xf>
    <xf numFmtId="0" fontId="3" fillId="6" borderId="0" xfId="0" applyFont="1" applyFill="1" applyBorder="1"/>
    <xf numFmtId="0" fontId="3" fillId="6" borderId="5" xfId="0" applyFont="1" applyFill="1" applyBorder="1"/>
    <xf numFmtId="0" fontId="3" fillId="6" borderId="0" xfId="0" applyFont="1" applyFill="1"/>
    <xf numFmtId="4" fontId="3" fillId="6" borderId="19" xfId="0" applyNumberFormat="1" applyFont="1" applyFill="1" applyBorder="1" applyAlignment="1"/>
    <xf numFmtId="3" fontId="3" fillId="6" borderId="19" xfId="0" applyNumberFormat="1" applyFont="1" applyFill="1" applyBorder="1" applyAlignment="1"/>
    <xf numFmtId="4" fontId="3" fillId="6" borderId="12" xfId="0" applyNumberFormat="1" applyFont="1" applyFill="1" applyBorder="1"/>
    <xf numFmtId="4" fontId="3" fillId="6" borderId="6" xfId="0" applyNumberFormat="1" applyFont="1" applyFill="1" applyBorder="1" applyAlignment="1"/>
    <xf numFmtId="3" fontId="3" fillId="6" borderId="6" xfId="0" applyNumberFormat="1" applyFont="1" applyFill="1" applyBorder="1" applyAlignment="1"/>
    <xf numFmtId="0" fontId="3" fillId="6" borderId="4" xfId="0" applyFont="1" applyFill="1" applyBorder="1"/>
    <xf numFmtId="1" fontId="3" fillId="6" borderId="19" xfId="0" applyNumberFormat="1" applyFont="1" applyFill="1" applyBorder="1" applyAlignment="1"/>
    <xf numFmtId="4" fontId="3" fillId="6" borderId="19" xfId="0" applyNumberFormat="1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vertical="center"/>
    </xf>
    <xf numFmtId="4" fontId="5" fillId="6" borderId="19" xfId="0" applyNumberFormat="1" applyFont="1" applyFill="1" applyBorder="1" applyAlignment="1">
      <alignment vertical="center"/>
    </xf>
    <xf numFmtId="2" fontId="3" fillId="0" borderId="12" xfId="0" applyNumberFormat="1" applyFont="1" applyBorder="1"/>
    <xf numFmtId="2" fontId="3" fillId="0" borderId="19" xfId="0" applyNumberFormat="1" applyFont="1" applyBorder="1" applyAlignment="1">
      <alignment vertical="center"/>
    </xf>
    <xf numFmtId="2" fontId="3" fillId="0" borderId="6" xfId="0" applyNumberFormat="1" applyFont="1" applyBorder="1" applyAlignment="1"/>
    <xf numFmtId="165" fontId="3" fillId="0" borderId="6" xfId="0" applyNumberFormat="1" applyFont="1" applyBorder="1" applyAlignment="1"/>
    <xf numFmtId="2" fontId="0" fillId="0" borderId="6" xfId="0" applyNumberFormat="1" applyFont="1" applyBorder="1" applyAlignment="1"/>
    <xf numFmtId="2" fontId="0" fillId="2" borderId="6" xfId="0" applyNumberFormat="1" applyFont="1" applyFill="1" applyBorder="1" applyAlignment="1"/>
    <xf numFmtId="2" fontId="3" fillId="2" borderId="6" xfId="0" applyNumberFormat="1" applyFont="1" applyFill="1" applyBorder="1" applyAlignment="1"/>
    <xf numFmtId="2" fontId="3" fillId="0" borderId="19" xfId="0" applyNumberFormat="1" applyFont="1" applyBorder="1" applyAlignment="1"/>
    <xf numFmtId="2" fontId="3" fillId="2" borderId="19" xfId="0" applyNumberFormat="1" applyFont="1" applyFill="1" applyBorder="1" applyAlignment="1"/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left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 wrapText="1"/>
    </xf>
    <xf numFmtId="4" fontId="5" fillId="5" borderId="26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5" borderId="16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Normal="100" zoomScaleSheetLayoutView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8.7109375" style="29" customWidth="1"/>
    <col min="6" max="7" width="9.85546875" style="29" customWidth="1"/>
    <col min="8" max="8" width="31.14062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102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8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>
      <c r="A8" s="43"/>
      <c r="B8" s="43"/>
      <c r="C8" s="43"/>
      <c r="D8" s="44"/>
      <c r="E8" s="44"/>
      <c r="F8" s="45"/>
      <c r="G8" s="46"/>
      <c r="H8" s="46"/>
      <c r="I8" s="46"/>
      <c r="J8" s="46"/>
      <c r="K8" s="46"/>
      <c r="L8" s="46"/>
    </row>
    <row r="9" spans="1:15" s="47" customFormat="1" ht="46.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s="47" customFormat="1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 s="55" customFormat="1">
      <c r="A11" s="52" t="s">
        <v>2</v>
      </c>
      <c r="B11" s="52" t="s">
        <v>3</v>
      </c>
      <c r="C11" s="52" t="s">
        <v>4</v>
      </c>
      <c r="D11" s="52" t="s">
        <v>5</v>
      </c>
      <c r="E11" s="52" t="s">
        <v>6</v>
      </c>
      <c r="F11" s="52" t="s">
        <v>7</v>
      </c>
      <c r="G11" s="52" t="s">
        <v>8</v>
      </c>
      <c r="H11" s="52" t="s">
        <v>9</v>
      </c>
      <c r="I11" s="52" t="s">
        <v>10</v>
      </c>
      <c r="J11" s="52" t="s">
        <v>11</v>
      </c>
      <c r="K11" s="52" t="s">
        <v>19</v>
      </c>
      <c r="L11" s="52" t="s">
        <v>20</v>
      </c>
      <c r="M11" s="52" t="s">
        <v>99</v>
      </c>
      <c r="N11" s="53" t="s">
        <v>98</v>
      </c>
      <c r="O11" s="54" t="s">
        <v>193</v>
      </c>
    </row>
    <row r="12" spans="1:15" ht="33" customHeight="1">
      <c r="A12" s="155" t="s">
        <v>40</v>
      </c>
      <c r="B12" s="152" t="s">
        <v>186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4.6" customHeight="1" thickBot="1">
      <c r="A13" s="156"/>
      <c r="B13" s="56" t="s">
        <v>25</v>
      </c>
      <c r="C13" s="127" t="s">
        <v>185</v>
      </c>
      <c r="D13" s="106" t="s">
        <v>39</v>
      </c>
      <c r="E13" s="126">
        <v>1800</v>
      </c>
      <c r="F13" s="62"/>
      <c r="G13" s="62"/>
      <c r="H13" s="62"/>
      <c r="I13" s="140">
        <v>0</v>
      </c>
      <c r="J13" s="129"/>
      <c r="K13" s="140">
        <f t="shared" ref="K13" si="0">(I13/100*J13)</f>
        <v>0</v>
      </c>
      <c r="L13" s="141">
        <f t="shared" ref="L13" si="1">SUM(I13+K13)</f>
        <v>0</v>
      </c>
      <c r="M13" s="142">
        <f t="shared" ref="M13" si="2">I13*E13</f>
        <v>0</v>
      </c>
      <c r="N13" s="140">
        <f t="shared" ref="N13" si="3">M13/100*J13</f>
        <v>0</v>
      </c>
      <c r="O13" s="140">
        <f>L13*E13</f>
        <v>0</v>
      </c>
    </row>
    <row r="14" spans="1:15" ht="18" customHeight="1" thickTop="1" thickBot="1">
      <c r="C14" s="63"/>
      <c r="G14" s="64"/>
      <c r="H14" s="64"/>
      <c r="I14" s="130"/>
      <c r="J14" s="131"/>
      <c r="K14" s="132"/>
      <c r="L14" s="130"/>
      <c r="M14" s="130"/>
      <c r="N14" s="132"/>
      <c r="O14" s="143">
        <f>SUM(O13)</f>
        <v>0</v>
      </c>
    </row>
    <row r="15" spans="1:15" ht="18" customHeight="1" thickTop="1">
      <c r="G15" s="44"/>
      <c r="H15" s="29" t="s">
        <v>37</v>
      </c>
      <c r="J15" s="44"/>
      <c r="O15" s="46"/>
    </row>
    <row r="16" spans="1:15" ht="16.149999999999999" customHeight="1" thickBot="1">
      <c r="A16" s="103" t="s">
        <v>134</v>
      </c>
      <c r="B16" s="103"/>
      <c r="C16" s="104"/>
      <c r="G16" s="44"/>
      <c r="H16" s="44"/>
      <c r="I16" s="44"/>
      <c r="J16" s="44"/>
      <c r="L16" s="44"/>
      <c r="M16" s="44"/>
      <c r="O16" s="46"/>
    </row>
    <row r="17" spans="1:3" ht="15" customHeight="1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B12:O12"/>
    <mergeCell ref="A12:A13"/>
    <mergeCell ref="A7:C7"/>
    <mergeCell ref="M9:O9"/>
    <mergeCell ref="E9:E10"/>
    <mergeCell ref="A9:A10"/>
    <mergeCell ref="B9:B10"/>
    <mergeCell ref="H9:H10"/>
    <mergeCell ref="I9:L9"/>
    <mergeCell ref="C9:C10"/>
    <mergeCell ref="D9:D10"/>
    <mergeCell ref="F9:F10"/>
    <mergeCell ref="G9:G10"/>
  </mergeCells>
  <pageMargins left="0.7" right="0.7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90" zoomScaleNormal="90" workbookViewId="0">
      <selection activeCell="U13" sqref="U13"/>
    </sheetView>
  </sheetViews>
  <sheetFormatPr defaultRowHeight="15"/>
  <cols>
    <col min="1" max="1" width="7.42578125" customWidth="1"/>
    <col min="2" max="2" width="5.28515625" customWidth="1"/>
    <col min="3" max="3" width="29.5703125" customWidth="1"/>
    <col min="4" max="4" width="8.5703125" customWidth="1"/>
    <col min="5" max="5" width="9.5703125" customWidth="1"/>
    <col min="6" max="6" width="9.85546875" customWidth="1"/>
    <col min="7" max="7" width="11.28515625" customWidth="1"/>
    <col min="8" max="8" width="28.7109375" customWidth="1"/>
    <col min="9" max="15" width="9.7109375" customWidth="1"/>
  </cols>
  <sheetData>
    <row r="1" spans="1:16" ht="14.45" customHeight="1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6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6" ht="14.45" customHeight="1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6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120</v>
      </c>
      <c r="J4" s="32"/>
      <c r="K4" s="32"/>
      <c r="L4" s="32"/>
    </row>
    <row r="5" spans="1:16" ht="14.45" customHeight="1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6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6" ht="14.45" customHeight="1" thickTop="1" thickBot="1">
      <c r="A7" s="157" t="s">
        <v>96</v>
      </c>
      <c r="B7" s="157"/>
      <c r="C7" s="158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6" ht="15.75" thickTop="1">
      <c r="M8" s="121"/>
      <c r="N8" s="121"/>
      <c r="O8" s="121"/>
    </row>
    <row r="9" spans="1:16" s="29" customFormat="1" ht="39" customHeight="1">
      <c r="A9" s="162" t="s">
        <v>24</v>
      </c>
      <c r="B9" s="164" t="s">
        <v>127</v>
      </c>
      <c r="C9" s="162" t="s">
        <v>23</v>
      </c>
      <c r="D9" s="164" t="s">
        <v>22</v>
      </c>
      <c r="E9" s="164" t="s">
        <v>21</v>
      </c>
      <c r="F9" s="162" t="s">
        <v>12</v>
      </c>
      <c r="G9" s="161" t="s">
        <v>132</v>
      </c>
      <c r="H9" s="162" t="s">
        <v>13</v>
      </c>
      <c r="I9" s="174" t="s">
        <v>14</v>
      </c>
      <c r="J9" s="175"/>
      <c r="K9" s="175"/>
      <c r="L9" s="176"/>
      <c r="M9" s="171" t="s">
        <v>88</v>
      </c>
      <c r="N9" s="172"/>
      <c r="O9" s="173"/>
    </row>
    <row r="10" spans="1:16" s="29" customFormat="1" ht="25.5">
      <c r="A10" s="163"/>
      <c r="B10" s="165"/>
      <c r="C10" s="163"/>
      <c r="D10" s="165"/>
      <c r="E10" s="165"/>
      <c r="F10" s="163"/>
      <c r="G10" s="161"/>
      <c r="H10" s="163"/>
      <c r="I10" s="99" t="s">
        <v>15</v>
      </c>
      <c r="J10" s="98" t="s">
        <v>18</v>
      </c>
      <c r="K10" s="99" t="s">
        <v>16</v>
      </c>
      <c r="L10" s="99" t="s">
        <v>17</v>
      </c>
      <c r="M10" s="97" t="s">
        <v>15</v>
      </c>
      <c r="N10" s="51" t="s">
        <v>16</v>
      </c>
      <c r="O10" s="51" t="s">
        <v>89</v>
      </c>
    </row>
    <row r="11" spans="1:16" s="29" customFormat="1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6" s="29" customFormat="1" ht="30" customHeight="1" thickBot="1">
      <c r="A12" s="155" t="s">
        <v>53</v>
      </c>
      <c r="B12" s="152" t="s">
        <v>167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90"/>
    </row>
    <row r="13" spans="1:16" s="29" customFormat="1" ht="39" customHeight="1" thickTop="1" thickBot="1">
      <c r="A13" s="167"/>
      <c r="B13" s="11" t="s">
        <v>25</v>
      </c>
      <c r="C13" s="109" t="s">
        <v>168</v>
      </c>
      <c r="D13" s="2" t="s">
        <v>39</v>
      </c>
      <c r="E13" s="12">
        <v>40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6" s="29" customFormat="1" ht="13.9" customHeight="1" thickTop="1" thickBot="1">
      <c r="A14" s="156"/>
      <c r="B14" s="11" t="s">
        <v>26</v>
      </c>
      <c r="C14" s="108" t="s">
        <v>143</v>
      </c>
      <c r="D14" s="2" t="s">
        <v>39</v>
      </c>
      <c r="E14" s="12">
        <v>10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s="29" customFormat="1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6" s="29" customFormat="1" ht="14.25" thickTop="1" thickBot="1">
      <c r="A16" s="103" t="s">
        <v>134</v>
      </c>
      <c r="H16" s="29" t="s">
        <v>82</v>
      </c>
      <c r="N16" s="44"/>
      <c r="O16" s="46"/>
    </row>
    <row r="17" spans="1:8" ht="14.45" customHeight="1" thickTop="1" thickBot="1">
      <c r="A17" s="66"/>
      <c r="B17" s="67"/>
      <c r="C17" s="29" t="s">
        <v>34</v>
      </c>
      <c r="D17" s="29"/>
      <c r="E17" s="29"/>
      <c r="F17" s="29"/>
      <c r="G17" s="29"/>
      <c r="H17" s="29"/>
    </row>
    <row r="18" spans="1:8" ht="16.5" thickTop="1" thickBot="1">
      <c r="A18" s="29"/>
      <c r="B18" s="29"/>
      <c r="C18" s="29"/>
      <c r="D18" s="29"/>
      <c r="E18" s="29"/>
      <c r="F18" s="29"/>
      <c r="G18" s="29"/>
      <c r="H18" s="29"/>
    </row>
    <row r="19" spans="1:8" ht="14.45" customHeight="1" thickTop="1" thickBot="1">
      <c r="A19" s="68"/>
      <c r="B19" s="67"/>
      <c r="C19" s="29" t="s">
        <v>36</v>
      </c>
      <c r="D19" s="29"/>
      <c r="E19" s="29"/>
      <c r="F19" s="29"/>
      <c r="G19" s="29"/>
      <c r="H19" s="29"/>
    </row>
    <row r="20" spans="1:8" ht="16.5" thickTop="1" thickBot="1">
      <c r="A20" s="69"/>
      <c r="B20" s="29"/>
      <c r="C20" s="29"/>
      <c r="D20" s="29"/>
      <c r="E20" s="29"/>
      <c r="F20" s="29"/>
      <c r="G20" s="29"/>
      <c r="H20" s="29"/>
    </row>
    <row r="21" spans="1:8" ht="14.45" customHeight="1" thickTop="1" thickBot="1">
      <c r="A21" s="70"/>
      <c r="B21" s="71"/>
      <c r="C21" s="29" t="s">
        <v>35</v>
      </c>
      <c r="D21" s="29"/>
      <c r="E21" s="29"/>
      <c r="F21" s="29"/>
      <c r="G21" s="29"/>
      <c r="H21" s="29"/>
    </row>
    <row r="22" spans="1:8" ht="15.75" thickTop="1">
      <c r="A22" s="72"/>
      <c r="B22" s="29"/>
      <c r="C22" s="29"/>
      <c r="D22" s="29"/>
      <c r="E22" s="29"/>
      <c r="F22" s="29"/>
      <c r="G22" s="29"/>
      <c r="H22" s="29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 ht="14.45" customHeight="1">
      <c r="A24" s="29" t="s">
        <v>38</v>
      </c>
      <c r="B24" s="29"/>
      <c r="C24" s="29"/>
      <c r="D24" s="29"/>
      <c r="E24" s="29"/>
      <c r="F24" s="29"/>
      <c r="G24" s="29"/>
      <c r="H24" s="29"/>
    </row>
    <row r="25" spans="1:8">
      <c r="A25" s="29" t="s">
        <v>43</v>
      </c>
      <c r="B25" s="29"/>
      <c r="C25" s="29"/>
      <c r="D25" s="29"/>
      <c r="E25" s="29"/>
      <c r="F25" s="29"/>
      <c r="G25" s="29"/>
      <c r="H25" s="29"/>
    </row>
    <row r="26" spans="1:8">
      <c r="A26" s="29"/>
      <c r="B26" s="29"/>
      <c r="C26" s="29"/>
      <c r="D26" s="29"/>
      <c r="E26" s="29"/>
      <c r="F26" s="29"/>
      <c r="G26" s="29"/>
      <c r="H26" s="29"/>
    </row>
  </sheetData>
  <mergeCells count="13">
    <mergeCell ref="B12:O12"/>
    <mergeCell ref="A12:A14"/>
    <mergeCell ref="A7:C7"/>
    <mergeCell ref="M9:O9"/>
    <mergeCell ref="D9:D10"/>
    <mergeCell ref="C9:C10"/>
    <mergeCell ref="B9:B10"/>
    <mergeCell ref="A9:A10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42578125" style="29" customWidth="1"/>
    <col min="6" max="6" width="9.85546875" style="29" customWidth="1"/>
    <col min="7" max="7" width="12.285156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6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6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6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6">
      <c r="A4" s="29" t="s">
        <v>1</v>
      </c>
      <c r="D4" s="30" t="s">
        <v>135</v>
      </c>
      <c r="G4" s="31"/>
      <c r="H4" s="30"/>
      <c r="I4" s="33" t="s">
        <v>119</v>
      </c>
      <c r="J4" s="32"/>
      <c r="K4" s="32"/>
      <c r="L4" s="32"/>
    </row>
    <row r="5" spans="1:16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6" ht="13.5" thickBot="1">
      <c r="C6" s="37"/>
      <c r="F6" s="31"/>
      <c r="G6" s="32"/>
      <c r="H6" s="32"/>
      <c r="I6" s="32"/>
      <c r="J6" s="32"/>
      <c r="K6" s="32"/>
      <c r="L6" s="32"/>
    </row>
    <row r="7" spans="1:16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6" ht="13.5" thickTop="1"/>
    <row r="9" spans="1:16">
      <c r="C9" s="96" t="s">
        <v>100</v>
      </c>
      <c r="I9" s="44"/>
    </row>
    <row r="10" spans="1:16" ht="39" customHeight="1">
      <c r="A10" s="162" t="s">
        <v>24</v>
      </c>
      <c r="B10" s="164" t="s">
        <v>127</v>
      </c>
      <c r="C10" s="166" t="s">
        <v>23</v>
      </c>
      <c r="D10" s="161" t="s">
        <v>22</v>
      </c>
      <c r="E10" s="161" t="s">
        <v>21</v>
      </c>
      <c r="F10" s="166" t="s">
        <v>12</v>
      </c>
      <c r="G10" s="161" t="s">
        <v>132</v>
      </c>
      <c r="H10" s="166" t="s">
        <v>13</v>
      </c>
      <c r="I10" s="166" t="s">
        <v>14</v>
      </c>
      <c r="J10" s="166"/>
      <c r="K10" s="166"/>
      <c r="L10" s="166"/>
      <c r="M10" s="159" t="s">
        <v>88</v>
      </c>
      <c r="N10" s="160"/>
      <c r="O10" s="160"/>
    </row>
    <row r="11" spans="1:16" ht="25.5">
      <c r="A11" s="163"/>
      <c r="B11" s="165"/>
      <c r="C11" s="166"/>
      <c r="D11" s="161"/>
      <c r="E11" s="161"/>
      <c r="F11" s="166"/>
      <c r="G11" s="161"/>
      <c r="H11" s="166"/>
      <c r="I11" s="48" t="s">
        <v>15</v>
      </c>
      <c r="J11" s="49" t="s">
        <v>18</v>
      </c>
      <c r="K11" s="48" t="s">
        <v>16</v>
      </c>
      <c r="L11" s="48" t="s">
        <v>17</v>
      </c>
      <c r="M11" s="50" t="s">
        <v>15</v>
      </c>
      <c r="N11" s="51" t="s">
        <v>16</v>
      </c>
      <c r="O11" s="51" t="s">
        <v>89</v>
      </c>
    </row>
    <row r="12" spans="1:16" ht="15" customHeight="1">
      <c r="A12" s="52" t="s">
        <v>2</v>
      </c>
      <c r="B12" s="73" t="s">
        <v>3</v>
      </c>
      <c r="C12" s="73" t="s">
        <v>4</v>
      </c>
      <c r="D12" s="73" t="s">
        <v>5</v>
      </c>
      <c r="E12" s="73" t="s">
        <v>6</v>
      </c>
      <c r="F12" s="73" t="s">
        <v>7</v>
      </c>
      <c r="G12" s="73" t="s">
        <v>8</v>
      </c>
      <c r="H12" s="73" t="s">
        <v>9</v>
      </c>
      <c r="I12" s="73" t="s">
        <v>10</v>
      </c>
      <c r="J12" s="73" t="s">
        <v>11</v>
      </c>
      <c r="K12" s="73" t="s">
        <v>19</v>
      </c>
      <c r="L12" s="73" t="s">
        <v>20</v>
      </c>
      <c r="M12" s="73" t="s">
        <v>99</v>
      </c>
      <c r="N12" s="74" t="s">
        <v>98</v>
      </c>
      <c r="O12" s="54" t="s">
        <v>193</v>
      </c>
    </row>
    <row r="13" spans="1:16" ht="30" customHeight="1" thickBot="1">
      <c r="A13" s="155" t="s">
        <v>54</v>
      </c>
      <c r="B13" s="152" t="s">
        <v>165</v>
      </c>
      <c r="C13" s="153"/>
      <c r="D13" s="153"/>
      <c r="E13" s="153"/>
      <c r="F13" s="153"/>
      <c r="G13" s="153"/>
      <c r="H13" s="153"/>
      <c r="I13" s="168"/>
      <c r="J13" s="168"/>
      <c r="K13" s="168"/>
      <c r="L13" s="168"/>
      <c r="M13" s="169"/>
      <c r="N13" s="168"/>
      <c r="O13" s="170"/>
      <c r="P13" s="90"/>
    </row>
    <row r="14" spans="1:16" ht="25.5" customHeight="1" thickTop="1" thickBot="1">
      <c r="A14" s="167"/>
      <c r="B14" s="60" t="s">
        <v>25</v>
      </c>
      <c r="C14" s="108" t="s">
        <v>166</v>
      </c>
      <c r="D14" s="87" t="s">
        <v>39</v>
      </c>
      <c r="E14" s="86">
        <v>100</v>
      </c>
      <c r="F14" s="92"/>
      <c r="G14" s="92"/>
      <c r="H14" s="92"/>
      <c r="I14" s="133">
        <v>0</v>
      </c>
      <c r="J14" s="134"/>
      <c r="K14" s="146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ht="17.25" customHeight="1" thickTop="1" thickBot="1">
      <c r="A15" s="156"/>
      <c r="B15" s="60" t="s">
        <v>26</v>
      </c>
      <c r="C15" s="108" t="s">
        <v>143</v>
      </c>
      <c r="D15" s="87" t="s">
        <v>39</v>
      </c>
      <c r="E15" s="86">
        <v>20</v>
      </c>
      <c r="F15" s="75"/>
      <c r="G15" s="75"/>
      <c r="H15" s="75"/>
      <c r="I15" s="136">
        <v>0</v>
      </c>
      <c r="J15" s="89"/>
      <c r="K15" s="146">
        <f>I15/100*J15</f>
        <v>0</v>
      </c>
      <c r="L15" s="76">
        <f>I15+K15</f>
        <v>0</v>
      </c>
      <c r="M15" s="145">
        <f>I15*E15</f>
        <v>0</v>
      </c>
      <c r="N15" s="145">
        <f>M15/100*J15</f>
        <v>0</v>
      </c>
      <c r="O15" s="145">
        <f>L15*E15</f>
        <v>0</v>
      </c>
    </row>
    <row r="16" spans="1:16" ht="15.6" customHeight="1" thickTop="1" thickBot="1">
      <c r="C16" s="44"/>
      <c r="G16" s="44"/>
      <c r="H16" s="44"/>
      <c r="J16" s="44"/>
      <c r="K16" s="44"/>
      <c r="M16" s="44"/>
      <c r="N16" s="44"/>
      <c r="O16" s="65">
        <f>SUM(O14:O15)</f>
        <v>0</v>
      </c>
    </row>
    <row r="17" spans="1:15" ht="15.6" customHeight="1" thickTop="1" thickBot="1">
      <c r="A17" s="103" t="s">
        <v>134</v>
      </c>
      <c r="C17" s="44"/>
      <c r="G17" s="44"/>
      <c r="H17" s="29" t="s">
        <v>128</v>
      </c>
      <c r="N17" s="44"/>
      <c r="O17" s="46"/>
    </row>
    <row r="18" spans="1:15" ht="14.25" thickTop="1" thickBot="1">
      <c r="A18" s="66"/>
      <c r="B18" s="67"/>
      <c r="C18" s="29" t="s">
        <v>34</v>
      </c>
    </row>
    <row r="19" spans="1:15" ht="14.25" thickTop="1" thickBot="1"/>
    <row r="20" spans="1:15" ht="14.25" thickTop="1" thickBot="1">
      <c r="A20" s="68"/>
      <c r="B20" s="67"/>
      <c r="C20" s="29" t="s">
        <v>36</v>
      </c>
    </row>
    <row r="21" spans="1:15" ht="14.25" thickTop="1" thickBot="1">
      <c r="A21" s="69"/>
    </row>
    <row r="22" spans="1:15" ht="14.25" thickTop="1" thickBot="1">
      <c r="A22" s="70"/>
      <c r="B22" s="71"/>
      <c r="C22" s="29" t="s">
        <v>35</v>
      </c>
    </row>
    <row r="23" spans="1:15" ht="13.5" thickTop="1">
      <c r="A23" s="72"/>
    </row>
    <row r="25" spans="1:15">
      <c r="A25" s="29" t="s">
        <v>38</v>
      </c>
    </row>
    <row r="26" spans="1:15">
      <c r="A26" s="29" t="s">
        <v>43</v>
      </c>
    </row>
  </sheetData>
  <mergeCells count="13">
    <mergeCell ref="A7:C7"/>
    <mergeCell ref="A10:A11"/>
    <mergeCell ref="B10:B11"/>
    <mergeCell ref="C10:C11"/>
    <mergeCell ref="D10:D11"/>
    <mergeCell ref="B13:O13"/>
    <mergeCell ref="A13:A15"/>
    <mergeCell ref="M10:O10"/>
    <mergeCell ref="E10:E11"/>
    <mergeCell ref="F10:F11"/>
    <mergeCell ref="G10:G11"/>
    <mergeCell ref="H10:H11"/>
    <mergeCell ref="I10:L10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90" zoomScaleNormal="90" workbookViewId="0">
      <selection activeCell="U13" sqref="U13"/>
    </sheetView>
  </sheetViews>
  <sheetFormatPr defaultColWidth="8.85546875" defaultRowHeight="15"/>
  <cols>
    <col min="1" max="1" width="7.42578125" style="18" customWidth="1"/>
    <col min="2" max="2" width="5.28515625" style="18" customWidth="1"/>
    <col min="3" max="3" width="29.5703125" style="18" customWidth="1"/>
    <col min="4" max="4" width="8.5703125" style="18" customWidth="1"/>
    <col min="5" max="5" width="9.7109375" style="18" customWidth="1"/>
    <col min="6" max="6" width="9.85546875" style="18" customWidth="1"/>
    <col min="7" max="7" width="12.28515625" style="18" customWidth="1"/>
    <col min="8" max="8" width="29.7109375" style="18" customWidth="1"/>
    <col min="9" max="15" width="9.7109375" style="18" customWidth="1"/>
    <col min="16" max="16384" width="8.85546875" style="18"/>
  </cols>
  <sheetData>
    <row r="1" spans="1:16">
      <c r="A1" s="18" t="s">
        <v>90</v>
      </c>
      <c r="D1" s="1" t="s">
        <v>0</v>
      </c>
      <c r="G1" s="19"/>
      <c r="H1" s="20"/>
      <c r="I1" s="20"/>
      <c r="J1" s="20"/>
      <c r="K1" s="20"/>
      <c r="L1" s="20"/>
    </row>
    <row r="2" spans="1:16">
      <c r="A2" s="18" t="s">
        <v>91</v>
      </c>
      <c r="D2" s="18" t="s">
        <v>92</v>
      </c>
      <c r="G2" s="19"/>
      <c r="H2" s="20"/>
      <c r="I2" s="20"/>
      <c r="J2" s="20"/>
      <c r="K2" s="20"/>
      <c r="L2" s="20"/>
    </row>
    <row r="3" spans="1:16">
      <c r="A3" s="18" t="s">
        <v>93</v>
      </c>
      <c r="D3" s="18" t="s">
        <v>94</v>
      </c>
      <c r="G3" s="19"/>
      <c r="H3" s="20"/>
      <c r="I3" s="20"/>
      <c r="J3" s="20"/>
      <c r="K3" s="20"/>
      <c r="L3" s="20"/>
    </row>
    <row r="4" spans="1:16">
      <c r="A4" s="18" t="s">
        <v>1</v>
      </c>
      <c r="D4" s="1" t="s">
        <v>135</v>
      </c>
      <c r="G4" s="19"/>
      <c r="H4" s="1"/>
      <c r="I4" s="14" t="s">
        <v>118</v>
      </c>
      <c r="J4" s="20"/>
      <c r="K4" s="20"/>
      <c r="L4" s="20"/>
    </row>
    <row r="5" spans="1:16">
      <c r="A5" s="18" t="s">
        <v>95</v>
      </c>
      <c r="D5" s="34" t="s">
        <v>133</v>
      </c>
      <c r="E5" s="34"/>
      <c r="F5" s="34"/>
      <c r="G5" s="35"/>
      <c r="H5" s="36"/>
      <c r="I5" s="21"/>
      <c r="J5" s="20"/>
      <c r="K5" s="20"/>
      <c r="L5" s="20"/>
    </row>
    <row r="6" spans="1:16" ht="15.75" thickBot="1">
      <c r="C6" s="79"/>
      <c r="F6" s="19"/>
      <c r="G6" s="20"/>
      <c r="H6" s="20"/>
      <c r="I6" s="20"/>
      <c r="J6" s="20"/>
      <c r="K6" s="20"/>
      <c r="L6" s="20"/>
    </row>
    <row r="7" spans="1:16" ht="16.5" thickTop="1" thickBot="1">
      <c r="A7" s="184" t="s">
        <v>96</v>
      </c>
      <c r="B7" s="184"/>
      <c r="C7" s="184"/>
      <c r="D7" s="13" t="s">
        <v>97</v>
      </c>
      <c r="E7" s="16"/>
      <c r="F7" s="22"/>
      <c r="G7" s="23"/>
      <c r="H7" s="23"/>
      <c r="I7" s="23"/>
      <c r="J7" s="23"/>
      <c r="K7" s="23"/>
      <c r="L7" s="24"/>
    </row>
    <row r="8" spans="1:16" ht="15.75" thickTop="1"/>
    <row r="9" spans="1:16">
      <c r="I9" s="15"/>
    </row>
    <row r="10" spans="1:16" ht="39" customHeight="1">
      <c r="A10" s="185" t="s">
        <v>24</v>
      </c>
      <c r="B10" s="187" t="s">
        <v>127</v>
      </c>
      <c r="C10" s="183" t="s">
        <v>23</v>
      </c>
      <c r="D10" s="182" t="s">
        <v>22</v>
      </c>
      <c r="E10" s="182" t="s">
        <v>21</v>
      </c>
      <c r="F10" s="183" t="s">
        <v>12</v>
      </c>
      <c r="G10" s="161" t="s">
        <v>132</v>
      </c>
      <c r="H10" s="183" t="s">
        <v>13</v>
      </c>
      <c r="I10" s="183" t="s">
        <v>14</v>
      </c>
      <c r="J10" s="183"/>
      <c r="K10" s="183"/>
      <c r="L10" s="183"/>
      <c r="M10" s="180" t="s">
        <v>88</v>
      </c>
      <c r="N10" s="181"/>
      <c r="O10" s="181"/>
    </row>
    <row r="11" spans="1:16" ht="30">
      <c r="A11" s="186"/>
      <c r="B11" s="188"/>
      <c r="C11" s="183"/>
      <c r="D11" s="182"/>
      <c r="E11" s="182"/>
      <c r="F11" s="183"/>
      <c r="G11" s="161"/>
      <c r="H11" s="183"/>
      <c r="I11" s="25" t="s">
        <v>15</v>
      </c>
      <c r="J11" s="26" t="s">
        <v>18</v>
      </c>
      <c r="K11" s="25" t="s">
        <v>16</v>
      </c>
      <c r="L11" s="25" t="s">
        <v>17</v>
      </c>
      <c r="M11" s="80" t="s">
        <v>15</v>
      </c>
      <c r="N11" s="81" t="s">
        <v>16</v>
      </c>
      <c r="O11" s="81" t="s">
        <v>89</v>
      </c>
    </row>
    <row r="12" spans="1:16" ht="15" customHeight="1">
      <c r="A12" s="17" t="s">
        <v>2</v>
      </c>
      <c r="B12" s="82" t="s">
        <v>3</v>
      </c>
      <c r="C12" s="82" t="s">
        <v>4</v>
      </c>
      <c r="D12" s="82" t="s">
        <v>5</v>
      </c>
      <c r="E12" s="82" t="s">
        <v>6</v>
      </c>
      <c r="F12" s="82" t="s">
        <v>7</v>
      </c>
      <c r="G12" s="82" t="s">
        <v>8</v>
      </c>
      <c r="H12" s="82" t="s">
        <v>9</v>
      </c>
      <c r="I12" s="82" t="s">
        <v>10</v>
      </c>
      <c r="J12" s="82" t="s">
        <v>11</v>
      </c>
      <c r="K12" s="82" t="s">
        <v>19</v>
      </c>
      <c r="L12" s="82" t="s">
        <v>20</v>
      </c>
      <c r="M12" s="82" t="s">
        <v>99</v>
      </c>
      <c r="N12" s="83" t="s">
        <v>98</v>
      </c>
      <c r="O12" s="84" t="s">
        <v>193</v>
      </c>
    </row>
    <row r="13" spans="1:16" ht="45" customHeight="1" thickBot="1">
      <c r="A13" s="177" t="s">
        <v>55</v>
      </c>
      <c r="B13" s="152" t="s">
        <v>164</v>
      </c>
      <c r="C13" s="153"/>
      <c r="D13" s="153"/>
      <c r="E13" s="153"/>
      <c r="F13" s="153"/>
      <c r="G13" s="153"/>
      <c r="H13" s="153"/>
      <c r="I13" s="168"/>
      <c r="J13" s="168"/>
      <c r="K13" s="168"/>
      <c r="L13" s="168"/>
      <c r="M13" s="169"/>
      <c r="N13" s="168"/>
      <c r="O13" s="170"/>
      <c r="P13" s="95"/>
    </row>
    <row r="14" spans="1:16" ht="25.5" customHeight="1" thickTop="1" thickBot="1">
      <c r="A14" s="178"/>
      <c r="B14" s="27" t="s">
        <v>25</v>
      </c>
      <c r="C14" s="109" t="s">
        <v>163</v>
      </c>
      <c r="D14" s="78" t="s">
        <v>39</v>
      </c>
      <c r="E14" s="77">
        <v>100</v>
      </c>
      <c r="F14" s="93"/>
      <c r="G14" s="93"/>
      <c r="H14" s="93"/>
      <c r="I14" s="147">
        <v>0</v>
      </c>
      <c r="J14" s="94"/>
      <c r="K14" s="147">
        <f>I14/100*J14</f>
        <v>0</v>
      </c>
      <c r="L14" s="148">
        <f>I14+K14</f>
        <v>0</v>
      </c>
      <c r="M14" s="147">
        <f>I14*E14</f>
        <v>0</v>
      </c>
      <c r="N14" s="147">
        <f>M14/100*J14</f>
        <v>0</v>
      </c>
      <c r="O14" s="147">
        <f>L14*E14</f>
        <v>0</v>
      </c>
    </row>
    <row r="15" spans="1:16" ht="16.5" thickTop="1" thickBot="1">
      <c r="A15" s="179"/>
      <c r="B15" s="27" t="s">
        <v>26</v>
      </c>
      <c r="C15" s="109" t="s">
        <v>143</v>
      </c>
      <c r="D15" s="78" t="s">
        <v>39</v>
      </c>
      <c r="E15" s="77">
        <v>20</v>
      </c>
      <c r="F15" s="94"/>
      <c r="G15" s="94"/>
      <c r="H15" s="94"/>
      <c r="I15" s="147">
        <v>0</v>
      </c>
      <c r="J15" s="94"/>
      <c r="K15" s="147">
        <f>I15/100*J15</f>
        <v>0</v>
      </c>
      <c r="L15" s="148">
        <f>I15+K15</f>
        <v>0</v>
      </c>
      <c r="M15" s="147">
        <f>I15*E15</f>
        <v>0</v>
      </c>
      <c r="N15" s="147">
        <f>M15/100*J15</f>
        <v>0</v>
      </c>
      <c r="O15" s="147">
        <f>L15*E15</f>
        <v>0</v>
      </c>
    </row>
    <row r="16" spans="1:16" ht="16.5" thickTop="1" thickBot="1">
      <c r="C16" s="15"/>
      <c r="G16" s="15"/>
      <c r="H16" s="15"/>
      <c r="J16" s="15"/>
      <c r="K16" s="15"/>
      <c r="M16" s="15"/>
      <c r="N16" s="15"/>
      <c r="O16" s="28">
        <f>SUM(O14:O15)</f>
        <v>0</v>
      </c>
    </row>
    <row r="17" spans="1:15" ht="16.5" thickTop="1" thickBot="1">
      <c r="A17" s="103" t="s">
        <v>134</v>
      </c>
      <c r="C17" s="15"/>
      <c r="G17" s="15"/>
      <c r="H17" s="29" t="s">
        <v>129</v>
      </c>
      <c r="I17" s="29"/>
      <c r="J17" s="29"/>
      <c r="K17" s="29"/>
      <c r="L17" s="29"/>
      <c r="M17" s="29"/>
      <c r="N17" s="15"/>
      <c r="O17" s="105"/>
    </row>
    <row r="18" spans="1:15" ht="16.5" thickTop="1" thickBot="1">
      <c r="A18" s="66"/>
      <c r="B18" s="67"/>
      <c r="C18" s="29" t="s">
        <v>34</v>
      </c>
      <c r="D18" s="29"/>
      <c r="E18" s="29"/>
      <c r="F18" s="29"/>
      <c r="G18" s="29"/>
    </row>
    <row r="19" spans="1:15" ht="16.5" thickTop="1" thickBot="1">
      <c r="A19" s="29"/>
      <c r="B19" s="29"/>
      <c r="C19" s="29"/>
      <c r="D19" s="29"/>
      <c r="E19" s="29"/>
      <c r="F19" s="29"/>
      <c r="G19" s="29"/>
    </row>
    <row r="20" spans="1:15" ht="16.5" thickTop="1" thickBot="1">
      <c r="A20" s="68"/>
      <c r="B20" s="67"/>
      <c r="C20" s="29" t="s">
        <v>36</v>
      </c>
      <c r="D20" s="29"/>
      <c r="E20" s="29"/>
      <c r="F20" s="29"/>
      <c r="G20" s="29"/>
    </row>
    <row r="21" spans="1:15" ht="16.5" thickTop="1" thickBot="1">
      <c r="A21" s="69"/>
      <c r="B21" s="29"/>
      <c r="C21" s="29"/>
      <c r="D21" s="29"/>
      <c r="E21" s="29"/>
      <c r="F21" s="29"/>
      <c r="G21" s="29"/>
    </row>
    <row r="22" spans="1:15" ht="16.5" thickTop="1" thickBot="1">
      <c r="A22" s="70"/>
      <c r="B22" s="71"/>
      <c r="C22" s="29" t="s">
        <v>35</v>
      </c>
      <c r="D22" s="29"/>
      <c r="E22" s="29"/>
      <c r="F22" s="29"/>
      <c r="G22" s="29"/>
    </row>
    <row r="23" spans="1:15" ht="15.75" thickTop="1">
      <c r="A23" s="72"/>
      <c r="B23" s="29"/>
      <c r="C23" s="29"/>
      <c r="D23" s="29"/>
      <c r="E23" s="29"/>
      <c r="F23" s="29"/>
      <c r="G23" s="29"/>
    </row>
    <row r="24" spans="1:15">
      <c r="A24" s="29"/>
      <c r="B24" s="29"/>
      <c r="C24" s="29"/>
      <c r="D24" s="29"/>
      <c r="E24" s="29"/>
      <c r="F24" s="29"/>
      <c r="G24" s="29"/>
    </row>
    <row r="25" spans="1:15">
      <c r="A25" s="29" t="s">
        <v>38</v>
      </c>
      <c r="B25" s="29"/>
      <c r="C25" s="29"/>
      <c r="D25" s="29"/>
      <c r="E25" s="29"/>
      <c r="F25" s="29"/>
      <c r="G25" s="29"/>
    </row>
    <row r="26" spans="1:15">
      <c r="A26" s="29" t="s">
        <v>43</v>
      </c>
      <c r="B26" s="29"/>
      <c r="C26" s="29"/>
      <c r="D26" s="29"/>
      <c r="E26" s="29"/>
      <c r="F26" s="29"/>
      <c r="G26" s="29"/>
    </row>
    <row r="27" spans="1:15">
      <c r="A27" s="29"/>
      <c r="B27" s="29"/>
      <c r="C27" s="29"/>
      <c r="D27" s="29"/>
      <c r="E27" s="29"/>
      <c r="F27" s="29"/>
      <c r="G27" s="29"/>
    </row>
  </sheetData>
  <mergeCells count="13">
    <mergeCell ref="A7:C7"/>
    <mergeCell ref="A10:A11"/>
    <mergeCell ref="B10:B11"/>
    <mergeCell ref="C10:C11"/>
    <mergeCell ref="D10:D11"/>
    <mergeCell ref="A13:A15"/>
    <mergeCell ref="B13:O13"/>
    <mergeCell ref="M10:O10"/>
    <mergeCell ref="E10:E11"/>
    <mergeCell ref="F10:F11"/>
    <mergeCell ref="G10:G11"/>
    <mergeCell ref="H10:H11"/>
    <mergeCell ref="I10:L10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90" zoomScaleNormal="90" workbookViewId="0">
      <selection activeCell="U13" sqref="U13"/>
    </sheetView>
  </sheetViews>
  <sheetFormatPr defaultRowHeight="15"/>
  <cols>
    <col min="1" max="1" width="7" customWidth="1"/>
    <col min="2" max="2" width="5.28515625" customWidth="1"/>
    <col min="3" max="3" width="29.5703125" customWidth="1"/>
    <col min="4" max="4" width="8.5703125" customWidth="1"/>
    <col min="5" max="5" width="9.5703125" customWidth="1"/>
    <col min="6" max="6" width="9.85546875" customWidth="1"/>
    <col min="7" max="7" width="13" customWidth="1"/>
    <col min="8" max="8" width="29" customWidth="1"/>
    <col min="9" max="15" width="9.7109375" customWidth="1"/>
  </cols>
  <sheetData>
    <row r="1" spans="1:16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6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6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6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117</v>
      </c>
      <c r="J4" s="32"/>
      <c r="K4" s="32"/>
      <c r="L4" s="32"/>
    </row>
    <row r="5" spans="1:16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6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6" ht="16.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6" ht="15.75" thickTop="1"/>
    <row r="9" spans="1:16" s="29" customFormat="1" ht="39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6" s="29" customFormat="1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6" s="29" customFormat="1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6" s="29" customFormat="1" ht="33.75" customHeight="1" thickBot="1">
      <c r="A12" s="155" t="s">
        <v>56</v>
      </c>
      <c r="B12" s="152" t="s">
        <v>161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90"/>
    </row>
    <row r="13" spans="1:16" s="29" customFormat="1" ht="36" customHeight="1" thickTop="1" thickBot="1">
      <c r="A13" s="167"/>
      <c r="B13" s="11" t="s">
        <v>25</v>
      </c>
      <c r="C13" s="109" t="s">
        <v>162</v>
      </c>
      <c r="D13" s="2" t="s">
        <v>39</v>
      </c>
      <c r="E13" s="12">
        <v>150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6" s="29" customFormat="1" ht="16.5" thickTop="1" thickBot="1">
      <c r="A14" s="156"/>
      <c r="B14" s="11" t="s">
        <v>26</v>
      </c>
      <c r="C14" s="109" t="s">
        <v>143</v>
      </c>
      <c r="D14" s="2" t="s">
        <v>39</v>
      </c>
      <c r="E14" s="12">
        <v>30</v>
      </c>
      <c r="F14" s="75"/>
      <c r="G14" s="75"/>
      <c r="H14" s="75"/>
      <c r="I14" s="136">
        <v>0</v>
      </c>
      <c r="J14" s="137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s="29" customFormat="1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6" s="29" customFormat="1" ht="14.25" thickTop="1" thickBot="1">
      <c r="A16" s="103" t="s">
        <v>134</v>
      </c>
      <c r="C16" s="44"/>
      <c r="G16" s="44"/>
      <c r="H16" s="29" t="s">
        <v>130</v>
      </c>
      <c r="N16" s="44"/>
      <c r="O16" s="46"/>
    </row>
    <row r="17" spans="1:7" ht="16.5" thickTop="1" thickBot="1">
      <c r="A17" s="66"/>
      <c r="B17" s="67"/>
      <c r="C17" s="29" t="s">
        <v>34</v>
      </c>
      <c r="D17" s="29"/>
      <c r="E17" s="29"/>
      <c r="F17" s="29"/>
      <c r="G17" s="29"/>
    </row>
    <row r="18" spans="1:7" ht="16.5" thickTop="1" thickBot="1">
      <c r="A18" s="29"/>
      <c r="B18" s="29"/>
      <c r="C18" s="29"/>
      <c r="D18" s="29"/>
      <c r="E18" s="29"/>
      <c r="F18" s="29"/>
      <c r="G18" s="29"/>
    </row>
    <row r="19" spans="1:7" ht="16.5" thickTop="1" thickBot="1">
      <c r="A19" s="68"/>
      <c r="B19" s="67"/>
      <c r="C19" s="29" t="s">
        <v>36</v>
      </c>
      <c r="D19" s="29"/>
      <c r="E19" s="29"/>
      <c r="F19" s="29"/>
      <c r="G19" s="29"/>
    </row>
    <row r="20" spans="1:7" ht="16.5" thickTop="1" thickBot="1">
      <c r="A20" s="69"/>
      <c r="B20" s="29"/>
      <c r="C20" s="29"/>
      <c r="D20" s="29"/>
      <c r="E20" s="29"/>
      <c r="F20" s="29"/>
      <c r="G20" s="29"/>
    </row>
    <row r="21" spans="1:7" ht="16.5" thickTop="1" thickBot="1">
      <c r="A21" s="70"/>
      <c r="B21" s="71"/>
      <c r="C21" s="29" t="s">
        <v>35</v>
      </c>
      <c r="D21" s="29"/>
      <c r="E21" s="29"/>
      <c r="F21" s="29"/>
      <c r="G21" s="29"/>
    </row>
    <row r="22" spans="1:7" ht="15.75" thickTop="1">
      <c r="A22" s="72"/>
      <c r="B22" s="29"/>
      <c r="C22" s="29"/>
      <c r="D22" s="29"/>
      <c r="E22" s="29"/>
      <c r="F22" s="29"/>
      <c r="G22" s="29"/>
    </row>
    <row r="23" spans="1:7">
      <c r="A23" s="29"/>
      <c r="B23" s="29"/>
      <c r="C23" s="29"/>
      <c r="D23" s="29"/>
      <c r="E23" s="29"/>
      <c r="F23" s="29"/>
      <c r="G23" s="29"/>
    </row>
    <row r="24" spans="1:7">
      <c r="A24" s="29" t="s">
        <v>38</v>
      </c>
      <c r="B24" s="29"/>
      <c r="C24" s="29"/>
      <c r="D24" s="29"/>
      <c r="E24" s="29"/>
      <c r="F24" s="29"/>
      <c r="G24" s="29"/>
    </row>
    <row r="25" spans="1:7">
      <c r="A25" s="29" t="s">
        <v>43</v>
      </c>
      <c r="B25" s="29"/>
      <c r="C25" s="29"/>
      <c r="D25" s="29"/>
      <c r="E25" s="29"/>
      <c r="F25" s="29"/>
      <c r="G25" s="29"/>
    </row>
    <row r="26" spans="1:7">
      <c r="A26" s="29"/>
      <c r="B26" s="29"/>
      <c r="C26" s="29"/>
      <c r="D26" s="29"/>
      <c r="E26" s="29"/>
      <c r="F26" s="29"/>
      <c r="G26" s="29"/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zoomScale="90" zoomScaleNormal="90" workbookViewId="0">
      <selection activeCell="U13" sqref="U13"/>
    </sheetView>
  </sheetViews>
  <sheetFormatPr defaultRowHeight="15"/>
  <cols>
    <col min="1" max="1" width="7" customWidth="1"/>
    <col min="2" max="2" width="5.28515625" customWidth="1"/>
    <col min="3" max="3" width="29.5703125" customWidth="1"/>
    <col min="4" max="4" width="8.5703125" customWidth="1"/>
    <col min="5" max="5" width="10.140625" customWidth="1"/>
    <col min="6" max="6" width="9.85546875" customWidth="1"/>
    <col min="7" max="7" width="10.7109375" customWidth="1"/>
    <col min="8" max="8" width="28.85546875" customWidth="1"/>
    <col min="9" max="15" width="9.7109375" customWidth="1"/>
  </cols>
  <sheetData>
    <row r="1" spans="1:15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5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5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5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116</v>
      </c>
      <c r="J4" s="32"/>
      <c r="K4" s="32"/>
      <c r="L4" s="32"/>
    </row>
    <row r="5" spans="1:15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5" ht="16.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5.75" thickTop="1"/>
    <row r="9" spans="1:15" ht="43.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9" customHeight="1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0" customHeight="1" thickBot="1">
      <c r="A12" s="155" t="s">
        <v>57</v>
      </c>
      <c r="B12" s="152" t="s">
        <v>160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39.75" thickTop="1" thickBot="1">
      <c r="A13" s="167"/>
      <c r="B13" s="116" t="s">
        <v>25</v>
      </c>
      <c r="C13" s="119" t="s">
        <v>194</v>
      </c>
      <c r="D13" s="117" t="s">
        <v>39</v>
      </c>
      <c r="E13" s="118">
        <v>50</v>
      </c>
      <c r="F13" s="137"/>
      <c r="G13" s="137"/>
      <c r="H13" s="137"/>
      <c r="I13" s="136">
        <v>0</v>
      </c>
      <c r="J13" s="137"/>
      <c r="K13" s="136">
        <f>I13/100*J13</f>
        <v>0</v>
      </c>
      <c r="L13" s="76">
        <f>I13+K13</f>
        <v>0</v>
      </c>
      <c r="M13" s="136">
        <f>I13*E13</f>
        <v>0</v>
      </c>
      <c r="N13" s="136">
        <f>M13/100*J13</f>
        <v>0</v>
      </c>
      <c r="O13" s="136">
        <f>L13*E13</f>
        <v>0</v>
      </c>
    </row>
    <row r="14" spans="1:15" ht="16.5" thickTop="1" thickBot="1">
      <c r="A14" s="156"/>
      <c r="B14" s="11" t="s">
        <v>26</v>
      </c>
      <c r="C14" s="107" t="s">
        <v>143</v>
      </c>
      <c r="D14" s="2" t="s">
        <v>39</v>
      </c>
      <c r="E14" s="12">
        <v>10</v>
      </c>
      <c r="F14" s="137"/>
      <c r="G14" s="137"/>
      <c r="H14" s="137"/>
      <c r="I14" s="136">
        <v>0</v>
      </c>
      <c r="J14" s="137"/>
      <c r="K14" s="136">
        <f>I14/100*J14</f>
        <v>0</v>
      </c>
      <c r="L14" s="76">
        <f>I14+K14</f>
        <v>0</v>
      </c>
      <c r="M14" s="136">
        <f>I14*E14</f>
        <v>0</v>
      </c>
      <c r="N14" s="136">
        <f>M14/100*J14</f>
        <v>0</v>
      </c>
      <c r="O14" s="136">
        <f>L14*E14</f>
        <v>0</v>
      </c>
    </row>
    <row r="15" spans="1:15" ht="16.5" thickTop="1" thickBot="1">
      <c r="A15" s="29"/>
      <c r="B15" s="29"/>
      <c r="C15" s="44"/>
      <c r="D15" s="29"/>
      <c r="E15" s="29"/>
      <c r="F15" s="29"/>
      <c r="G15" s="44"/>
      <c r="H15" s="44"/>
      <c r="I15" s="29"/>
      <c r="J15" s="44"/>
      <c r="K15" s="44"/>
      <c r="L15" s="29"/>
      <c r="M15" s="44"/>
      <c r="N15" s="44"/>
      <c r="O15" s="65">
        <f>SUM(O13:O14)</f>
        <v>0</v>
      </c>
    </row>
    <row r="16" spans="1:15" s="29" customFormat="1" ht="14.25" thickTop="1" thickBot="1">
      <c r="A16" s="103" t="s">
        <v>134</v>
      </c>
      <c r="C16" s="44"/>
      <c r="G16" s="44"/>
      <c r="H16" s="29" t="s">
        <v>131</v>
      </c>
      <c r="N16" s="44"/>
      <c r="O16" s="46"/>
    </row>
    <row r="17" spans="1:12" ht="16.5" thickTop="1" thickBot="1">
      <c r="A17" s="66"/>
      <c r="B17" s="67"/>
      <c r="C17" s="29" t="s">
        <v>34</v>
      </c>
      <c r="D17" s="29"/>
      <c r="E17" s="29"/>
      <c r="F17" s="29"/>
      <c r="G17" s="29"/>
      <c r="I17" s="4"/>
    </row>
    <row r="18" spans="1:12" ht="16.5" thickTop="1" thickBot="1">
      <c r="A18" s="29"/>
      <c r="B18" s="29"/>
      <c r="C18" s="29"/>
      <c r="D18" s="29"/>
      <c r="E18" s="29"/>
      <c r="F18" s="29"/>
      <c r="G18" s="29"/>
      <c r="I18" s="4"/>
      <c r="L18" s="4"/>
    </row>
    <row r="19" spans="1:12" ht="16.5" thickTop="1" thickBot="1">
      <c r="A19" s="68"/>
      <c r="B19" s="67"/>
      <c r="C19" s="29" t="s">
        <v>36</v>
      </c>
      <c r="D19" s="29"/>
      <c r="E19" s="29"/>
      <c r="F19" s="29"/>
      <c r="G19" s="29"/>
      <c r="I19" s="4"/>
    </row>
    <row r="20" spans="1:12" ht="16.5" thickTop="1" thickBot="1">
      <c r="A20" s="69"/>
      <c r="B20" s="29"/>
      <c r="C20" s="29"/>
      <c r="D20" s="29"/>
      <c r="E20" s="29"/>
      <c r="F20" s="29"/>
      <c r="G20" s="29"/>
    </row>
    <row r="21" spans="1:12" ht="16.5" thickTop="1" thickBot="1">
      <c r="A21" s="70"/>
      <c r="B21" s="71"/>
      <c r="C21" s="29" t="s">
        <v>35</v>
      </c>
      <c r="D21" s="29"/>
      <c r="E21" s="29"/>
      <c r="F21" s="29"/>
      <c r="G21" s="29"/>
    </row>
    <row r="22" spans="1:12" ht="15.75" thickTop="1">
      <c r="A22" s="72"/>
      <c r="B22" s="29"/>
      <c r="C22" s="29"/>
      <c r="D22" s="29"/>
      <c r="E22" s="29"/>
      <c r="F22" s="29"/>
      <c r="G22" s="29"/>
    </row>
    <row r="23" spans="1:12">
      <c r="A23" s="29"/>
      <c r="B23" s="29"/>
      <c r="C23" s="29"/>
      <c r="D23" s="29"/>
      <c r="E23" s="29"/>
      <c r="F23" s="29"/>
      <c r="G23" s="29"/>
    </row>
    <row r="24" spans="1:12">
      <c r="A24" s="29" t="s">
        <v>38</v>
      </c>
      <c r="B24" s="29"/>
      <c r="C24" s="29"/>
      <c r="D24" s="29"/>
      <c r="E24" s="29"/>
      <c r="F24" s="29"/>
      <c r="G24" s="29"/>
    </row>
    <row r="25" spans="1:12">
      <c r="A25" s="29" t="s">
        <v>43</v>
      </c>
      <c r="B25" s="29"/>
      <c r="C25" s="29"/>
      <c r="D25" s="29"/>
      <c r="E25" s="29"/>
      <c r="F25" s="29"/>
      <c r="G25" s="29"/>
    </row>
    <row r="26" spans="1:12">
      <c r="A26" s="29"/>
      <c r="B26" s="29"/>
      <c r="C26" s="29"/>
      <c r="D26" s="29"/>
      <c r="E26" s="29"/>
      <c r="F26" s="29"/>
      <c r="G26" s="29"/>
    </row>
    <row r="30" spans="1:12">
      <c r="A30" s="4"/>
    </row>
    <row r="31" spans="1:12">
      <c r="A31" s="4"/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90" zoomScaleNormal="90" workbookViewId="0">
      <selection activeCell="U13" sqref="U13"/>
    </sheetView>
  </sheetViews>
  <sheetFormatPr defaultRowHeight="15"/>
  <cols>
    <col min="1" max="1" width="7.42578125" customWidth="1"/>
    <col min="2" max="2" width="5.28515625" customWidth="1"/>
    <col min="3" max="3" width="29.5703125" customWidth="1"/>
    <col min="4" max="4" width="8.5703125" customWidth="1"/>
    <col min="5" max="5" width="10.140625" customWidth="1"/>
    <col min="6" max="6" width="9.85546875" customWidth="1"/>
    <col min="7" max="7" width="13.7109375" customWidth="1"/>
    <col min="8" max="8" width="28.7109375" customWidth="1"/>
    <col min="9" max="15" width="9.7109375" customWidth="1"/>
  </cols>
  <sheetData>
    <row r="1" spans="1:15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5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5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5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115</v>
      </c>
      <c r="J4" s="32"/>
      <c r="K4" s="32"/>
      <c r="L4" s="32"/>
    </row>
    <row r="5" spans="1:15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5" ht="16.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5.75" thickTop="1"/>
    <row r="9" spans="1:15" ht="42.7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6" customHeight="1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s="29" customFormat="1" ht="38.25" customHeight="1">
      <c r="A12" s="155" t="s">
        <v>58</v>
      </c>
      <c r="B12" s="152" t="s">
        <v>159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s="29" customFormat="1" ht="26.25" thickBot="1">
      <c r="A13" s="167"/>
      <c r="B13" s="56" t="s">
        <v>25</v>
      </c>
      <c r="C13" s="110" t="s">
        <v>156</v>
      </c>
      <c r="D13" s="115" t="s">
        <v>39</v>
      </c>
      <c r="E13" s="114">
        <v>50</v>
      </c>
      <c r="F13" s="92"/>
      <c r="G13" s="92"/>
      <c r="H13" s="92"/>
      <c r="I13" s="150">
        <v>0</v>
      </c>
      <c r="J13" s="92"/>
      <c r="K13" s="150">
        <f>I13/100*J13</f>
        <v>0</v>
      </c>
      <c r="L13" s="151">
        <f>I13+K13</f>
        <v>0</v>
      </c>
      <c r="M13" s="150">
        <f>I13*E13</f>
        <v>0</v>
      </c>
      <c r="N13" s="150">
        <f>M13/100*J13</f>
        <v>0</v>
      </c>
      <c r="O13" s="150">
        <f>L13*E13</f>
        <v>0</v>
      </c>
    </row>
    <row r="14" spans="1:15" s="29" customFormat="1" ht="14.25" thickTop="1" thickBot="1">
      <c r="A14" s="156"/>
      <c r="B14" s="60" t="s">
        <v>26</v>
      </c>
      <c r="C14" s="110" t="s">
        <v>143</v>
      </c>
      <c r="D14" s="87" t="s">
        <v>39</v>
      </c>
      <c r="E14" s="86">
        <v>10</v>
      </c>
      <c r="F14" s="92"/>
      <c r="G14" s="92"/>
      <c r="H14" s="92"/>
      <c r="I14" s="150">
        <v>0</v>
      </c>
      <c r="J14" s="92"/>
      <c r="K14" s="150">
        <f>I14/100*J14</f>
        <v>0</v>
      </c>
      <c r="L14" s="151">
        <f>I14+K14</f>
        <v>0</v>
      </c>
      <c r="M14" s="150">
        <f>I14*E14</f>
        <v>0</v>
      </c>
      <c r="N14" s="150">
        <f>M14/100*J14</f>
        <v>0</v>
      </c>
      <c r="O14" s="150">
        <f>L14*E14</f>
        <v>0</v>
      </c>
    </row>
    <row r="15" spans="1:15" ht="16.5" thickTop="1" thickBot="1">
      <c r="A15" s="29"/>
      <c r="B15" s="29"/>
      <c r="C15" s="44"/>
      <c r="D15" s="29"/>
      <c r="E15" s="29"/>
      <c r="F15" s="29"/>
      <c r="G15" s="44"/>
      <c r="H15" s="44"/>
      <c r="I15" s="29"/>
      <c r="J15" s="44"/>
      <c r="K15" s="44"/>
      <c r="L15" s="29"/>
      <c r="M15" s="44"/>
      <c r="N15" s="44"/>
      <c r="O15" s="65">
        <f>SUM(O13:O14)</f>
        <v>0</v>
      </c>
    </row>
    <row r="16" spans="1:15" s="29" customFormat="1" ht="16.5" thickTop="1" thickBot="1">
      <c r="A16" s="103" t="s">
        <v>134</v>
      </c>
      <c r="C16" s="44"/>
      <c r="G16" s="44"/>
      <c r="H16" t="s">
        <v>83</v>
      </c>
      <c r="I16"/>
      <c r="J16"/>
      <c r="K16"/>
      <c r="L16"/>
      <c r="M16"/>
      <c r="N16"/>
      <c r="O16" s="46"/>
    </row>
    <row r="17" spans="1:3" ht="16.5" thickTop="1" thickBot="1">
      <c r="A17" s="3"/>
      <c r="B17" s="5"/>
      <c r="C17" t="s">
        <v>34</v>
      </c>
    </row>
    <row r="18" spans="1:3" ht="16.5" thickTop="1" thickBot="1"/>
    <row r="19" spans="1:3" ht="16.5" thickTop="1" thickBot="1">
      <c r="A19" s="9"/>
      <c r="B19" s="5"/>
      <c r="C19" t="s">
        <v>36</v>
      </c>
    </row>
    <row r="20" spans="1:3" ht="16.5" thickTop="1" thickBot="1">
      <c r="A20" s="10"/>
    </row>
    <row r="21" spans="1:3" ht="16.5" thickTop="1" thickBot="1">
      <c r="A21" s="8"/>
      <c r="B21" s="6"/>
      <c r="C21" t="s">
        <v>35</v>
      </c>
    </row>
    <row r="22" spans="1:3" ht="15.75" thickTop="1">
      <c r="A22" s="7"/>
    </row>
    <row r="24" spans="1:3">
      <c r="A24" t="s">
        <v>38</v>
      </c>
    </row>
    <row r="25" spans="1:3">
      <c r="A25" t="s">
        <v>43</v>
      </c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42578125" style="29" customWidth="1"/>
    <col min="6" max="6" width="9.85546875" style="29" customWidth="1"/>
    <col min="7" max="7" width="12.285156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</row>
    <row r="2" spans="1:15">
      <c r="A2" s="29" t="s">
        <v>91</v>
      </c>
      <c r="D2" s="29" t="s">
        <v>92</v>
      </c>
      <c r="G2" s="31"/>
      <c r="H2" s="32"/>
      <c r="I2" s="32"/>
    </row>
    <row r="3" spans="1:15">
      <c r="A3" s="29" t="s">
        <v>93</v>
      </c>
      <c r="D3" s="29" t="s">
        <v>94</v>
      </c>
      <c r="G3" s="31"/>
      <c r="H3" s="32"/>
      <c r="I3" s="32"/>
    </row>
    <row r="4" spans="1:15">
      <c r="A4" s="29" t="s">
        <v>1</v>
      </c>
      <c r="D4" s="30" t="s">
        <v>135</v>
      </c>
      <c r="G4" s="31"/>
      <c r="H4" s="30"/>
      <c r="I4" s="33" t="s">
        <v>114</v>
      </c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</row>
    <row r="6" spans="1:15" ht="13.5" thickBot="1">
      <c r="C6" s="37"/>
      <c r="F6" s="31"/>
      <c r="G6" s="32"/>
      <c r="H6" s="32"/>
      <c r="I6" s="32"/>
    </row>
    <row r="7" spans="1:15" ht="15.6" customHeight="1" thickTop="1" thickBot="1">
      <c r="A7" s="157" t="s">
        <v>96</v>
      </c>
      <c r="B7" s="157"/>
      <c r="C7" s="157"/>
      <c r="D7" s="189" t="s">
        <v>97</v>
      </c>
      <c r="E7" s="190"/>
      <c r="F7" s="190"/>
      <c r="G7" s="190"/>
      <c r="H7" s="190"/>
      <c r="I7" s="190"/>
      <c r="J7" s="191"/>
    </row>
    <row r="8" spans="1:15" ht="13.5" thickTop="1"/>
    <row r="9" spans="1:15" ht="38.2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9" customHeight="1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8.25" customHeight="1" thickBot="1">
      <c r="A12" s="155" t="s">
        <v>59</v>
      </c>
      <c r="B12" s="152" t="s">
        <v>158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57" t="s">
        <v>156</v>
      </c>
      <c r="D13" s="115" t="s">
        <v>39</v>
      </c>
      <c r="E13" s="114">
        <v>100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61" t="s">
        <v>149</v>
      </c>
      <c r="D14" s="87" t="s">
        <v>39</v>
      </c>
      <c r="E14" s="86">
        <v>20</v>
      </c>
      <c r="F14" s="75"/>
      <c r="G14" s="75"/>
      <c r="H14" s="75"/>
      <c r="I14" s="145">
        <v>0</v>
      </c>
      <c r="J14" s="75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M15" s="44"/>
      <c r="N15" s="44"/>
      <c r="O15" s="65"/>
    </row>
    <row r="16" spans="1:15" ht="14.25" thickTop="1" thickBot="1">
      <c r="A16" s="103" t="s">
        <v>134</v>
      </c>
      <c r="C16" s="44"/>
      <c r="H16" s="29" t="s">
        <v>84</v>
      </c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4">
    <mergeCell ref="B12:O12"/>
    <mergeCell ref="D7:J7"/>
    <mergeCell ref="F9:F10"/>
    <mergeCell ref="G9:G10"/>
    <mergeCell ref="H9:H10"/>
    <mergeCell ref="I9:L9"/>
    <mergeCell ref="M9:O9"/>
    <mergeCell ref="A7:C7"/>
    <mergeCell ref="A12:A14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Normal="10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42578125" style="29" customWidth="1"/>
    <col min="3" max="3" width="29.5703125" style="29" customWidth="1"/>
    <col min="4" max="4" width="8.5703125" style="29" customWidth="1"/>
    <col min="5" max="5" width="9.140625" style="29" customWidth="1"/>
    <col min="6" max="6" width="9.85546875" style="29" customWidth="1"/>
    <col min="7" max="7" width="12.5703125" style="29" customWidth="1"/>
    <col min="8" max="8" width="27.28515625" style="29" customWidth="1"/>
    <col min="9" max="12" width="9.7109375" style="29" customWidth="1"/>
    <col min="13" max="15" width="8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</row>
    <row r="2" spans="1:15">
      <c r="A2" s="29" t="s">
        <v>91</v>
      </c>
      <c r="D2" s="29" t="s">
        <v>92</v>
      </c>
      <c r="G2" s="31"/>
      <c r="H2" s="32"/>
      <c r="I2" s="32"/>
    </row>
    <row r="3" spans="1:15">
      <c r="A3" s="29" t="s">
        <v>93</v>
      </c>
      <c r="D3" s="29" t="s">
        <v>94</v>
      </c>
      <c r="G3" s="31"/>
      <c r="H3" s="32"/>
      <c r="I3" s="32"/>
    </row>
    <row r="4" spans="1:15">
      <c r="A4" s="29" t="s">
        <v>1</v>
      </c>
      <c r="D4" s="30" t="s">
        <v>135</v>
      </c>
      <c r="G4" s="31"/>
      <c r="H4" s="30"/>
      <c r="I4" s="33" t="s">
        <v>113</v>
      </c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</row>
    <row r="6" spans="1:15" ht="13.5" thickBot="1">
      <c r="C6" s="37"/>
      <c r="F6" s="31"/>
      <c r="G6" s="32"/>
      <c r="H6" s="32"/>
      <c r="I6" s="32"/>
    </row>
    <row r="7" spans="1:15" ht="14.25" thickTop="1" thickBot="1">
      <c r="A7" s="157" t="s">
        <v>96</v>
      </c>
      <c r="B7" s="157"/>
      <c r="C7" s="157"/>
      <c r="D7" s="189" t="s">
        <v>97</v>
      </c>
      <c r="E7" s="190"/>
      <c r="F7" s="190"/>
      <c r="G7" s="190"/>
      <c r="H7" s="190"/>
      <c r="I7" s="190"/>
      <c r="J7" s="190"/>
      <c r="K7" s="191"/>
    </row>
    <row r="8" spans="1:15" ht="19.149999999999999" customHeight="1" thickTop="1"/>
    <row r="9" spans="1:15" ht="36.7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5.25" customHeight="1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0" customHeight="1" thickBot="1">
      <c r="A12" s="155" t="s">
        <v>60</v>
      </c>
      <c r="B12" s="152" t="s">
        <v>157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10" t="s">
        <v>156</v>
      </c>
      <c r="D13" s="113" t="s">
        <v>39</v>
      </c>
      <c r="E13" s="114">
        <v>80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09" t="s">
        <v>143</v>
      </c>
      <c r="D14" s="87" t="s">
        <v>39</v>
      </c>
      <c r="E14" s="86">
        <v>15</v>
      </c>
      <c r="F14" s="75"/>
      <c r="G14" s="75"/>
      <c r="H14" s="75"/>
      <c r="I14" s="145">
        <v>0</v>
      </c>
      <c r="J14" s="75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L15" s="132"/>
      <c r="M15" s="44"/>
      <c r="N15" s="44"/>
      <c r="O15" s="65">
        <f>SUM(O13:O14)</f>
        <v>0</v>
      </c>
    </row>
    <row r="16" spans="1:15" ht="14.25" thickTop="1" thickBot="1">
      <c r="A16" s="103" t="s">
        <v>134</v>
      </c>
      <c r="C16" s="44"/>
      <c r="G16" s="44"/>
      <c r="H16" s="29" t="s">
        <v>85</v>
      </c>
      <c r="N16" s="44"/>
      <c r="O16" s="46"/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4">
    <mergeCell ref="B12:O12"/>
    <mergeCell ref="D7:K7"/>
    <mergeCell ref="F9:F10"/>
    <mergeCell ref="G9:G10"/>
    <mergeCell ref="H9:H10"/>
    <mergeCell ref="I9:L9"/>
    <mergeCell ref="M9:O9"/>
    <mergeCell ref="A7:C7"/>
    <mergeCell ref="A12:A14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6" width="9.85546875" style="29" customWidth="1"/>
    <col min="7" max="7" width="12.1406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112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8.2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40.5" customHeight="1" thickBot="1">
      <c r="A12" s="155" t="s">
        <v>61</v>
      </c>
      <c r="B12" s="152" t="s">
        <v>154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10" t="s">
        <v>155</v>
      </c>
      <c r="D13" s="115" t="s">
        <v>39</v>
      </c>
      <c r="E13" s="114">
        <v>40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09" t="s">
        <v>143</v>
      </c>
      <c r="D14" s="87" t="s">
        <v>39</v>
      </c>
      <c r="E14" s="86">
        <v>10</v>
      </c>
      <c r="F14" s="75"/>
      <c r="G14" s="75"/>
      <c r="H14" s="75"/>
      <c r="I14" s="145">
        <v>0</v>
      </c>
      <c r="J14" s="75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M15" s="44"/>
      <c r="N15" s="44"/>
      <c r="O15" s="65"/>
    </row>
    <row r="16" spans="1:15" ht="14.25" thickTop="1" thickBot="1">
      <c r="A16" s="103" t="s">
        <v>134</v>
      </c>
      <c r="C16" s="44"/>
      <c r="G16" s="44"/>
      <c r="H16" s="29" t="s">
        <v>86</v>
      </c>
      <c r="N16" s="44"/>
      <c r="O16" s="46"/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5.6" customHeight="1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B12:O12"/>
    <mergeCell ref="A12:A14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28515625" style="29" customWidth="1"/>
    <col min="6" max="6" width="9.85546875" style="29" customWidth="1"/>
    <col min="7" max="7" width="13.8554687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111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4.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43.5" customHeight="1" thickBot="1">
      <c r="A12" s="155" t="s">
        <v>62</v>
      </c>
      <c r="B12" s="152" t="s">
        <v>150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20" t="s">
        <v>151</v>
      </c>
      <c r="D13" s="115" t="s">
        <v>39</v>
      </c>
      <c r="E13" s="114">
        <v>60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67"/>
      <c r="B14" s="60" t="s">
        <v>26</v>
      </c>
      <c r="C14" s="112" t="s">
        <v>152</v>
      </c>
      <c r="D14" s="87" t="s">
        <v>39</v>
      </c>
      <c r="E14" s="86">
        <v>60</v>
      </c>
      <c r="F14" s="75"/>
      <c r="G14" s="75"/>
      <c r="H14" s="75"/>
      <c r="I14" s="145">
        <v>0</v>
      </c>
      <c r="J14" s="75"/>
      <c r="K14" s="145">
        <f t="shared" ref="K14:K16" si="0">I14/100*J14</f>
        <v>0</v>
      </c>
      <c r="L14" s="149">
        <f t="shared" ref="L14:L16" si="1">I14+K14</f>
        <v>0</v>
      </c>
      <c r="M14" s="145">
        <f t="shared" ref="M14:M16" si="2">I14*E14</f>
        <v>0</v>
      </c>
      <c r="N14" s="145">
        <f t="shared" ref="N14:N16" si="3">M14/100*J14</f>
        <v>0</v>
      </c>
      <c r="O14" s="145">
        <f t="shared" ref="O14:O16" si="4">L14*E14</f>
        <v>0</v>
      </c>
    </row>
    <row r="15" spans="1:15" ht="27" thickTop="1" thickBot="1">
      <c r="A15" s="167"/>
      <c r="B15" s="60" t="s">
        <v>27</v>
      </c>
      <c r="C15" s="112" t="s">
        <v>153</v>
      </c>
      <c r="D15" s="87" t="s">
        <v>39</v>
      </c>
      <c r="E15" s="86">
        <v>60</v>
      </c>
      <c r="F15" s="75"/>
      <c r="G15" s="75"/>
      <c r="H15" s="75"/>
      <c r="I15" s="145">
        <v>0</v>
      </c>
      <c r="J15" s="75"/>
      <c r="K15" s="145">
        <f t="shared" si="0"/>
        <v>0</v>
      </c>
      <c r="L15" s="149">
        <f t="shared" si="1"/>
        <v>0</v>
      </c>
      <c r="M15" s="145">
        <f t="shared" si="2"/>
        <v>0</v>
      </c>
      <c r="N15" s="145">
        <f t="shared" si="3"/>
        <v>0</v>
      </c>
      <c r="O15" s="145">
        <f t="shared" si="4"/>
        <v>0</v>
      </c>
    </row>
    <row r="16" spans="1:15" ht="14.25" thickTop="1" thickBot="1">
      <c r="A16" s="167"/>
      <c r="B16" s="60" t="s">
        <v>28</v>
      </c>
      <c r="C16" s="111" t="s">
        <v>195</v>
      </c>
      <c r="D16" s="85" t="s">
        <v>39</v>
      </c>
      <c r="E16" s="86">
        <v>15</v>
      </c>
      <c r="F16" s="75"/>
      <c r="G16" s="75"/>
      <c r="H16" s="75"/>
      <c r="I16" s="145">
        <v>0</v>
      </c>
      <c r="J16" s="75"/>
      <c r="K16" s="145">
        <f t="shared" si="0"/>
        <v>0</v>
      </c>
      <c r="L16" s="149">
        <f t="shared" si="1"/>
        <v>0</v>
      </c>
      <c r="M16" s="145">
        <f t="shared" si="2"/>
        <v>0</v>
      </c>
      <c r="N16" s="145">
        <f t="shared" si="3"/>
        <v>0</v>
      </c>
      <c r="O16" s="145">
        <f t="shared" si="4"/>
        <v>0</v>
      </c>
    </row>
    <row r="17" spans="1:15" ht="14.25" thickTop="1" thickBot="1">
      <c r="C17" s="44"/>
      <c r="G17" s="44"/>
      <c r="H17" s="44"/>
      <c r="J17" s="44"/>
      <c r="K17" s="44"/>
      <c r="M17" s="44"/>
      <c r="N17" s="44"/>
      <c r="O17" s="65">
        <f>SUM(O13:O16)</f>
        <v>0</v>
      </c>
    </row>
    <row r="18" spans="1:15" ht="14.25" thickTop="1" thickBot="1">
      <c r="A18" s="103" t="s">
        <v>134</v>
      </c>
      <c r="C18" s="44"/>
      <c r="G18" s="44"/>
      <c r="H18" s="29" t="s">
        <v>87</v>
      </c>
      <c r="N18" s="44"/>
      <c r="O18" s="46"/>
    </row>
    <row r="19" spans="1:15" ht="14.25" thickTop="1" thickBot="1">
      <c r="A19" s="66"/>
      <c r="B19" s="67"/>
      <c r="C19" s="29" t="s">
        <v>34</v>
      </c>
    </row>
    <row r="20" spans="1:15" ht="14.25" thickTop="1" thickBot="1"/>
    <row r="21" spans="1:15" ht="14.25" thickTop="1" thickBot="1">
      <c r="A21" s="68"/>
      <c r="B21" s="67"/>
      <c r="C21" s="29" t="s">
        <v>36</v>
      </c>
    </row>
    <row r="22" spans="1:15" ht="14.25" thickTop="1" thickBot="1">
      <c r="A22" s="69"/>
    </row>
    <row r="23" spans="1:15" ht="14.25" thickTop="1" thickBot="1">
      <c r="A23" s="70"/>
      <c r="B23" s="71"/>
      <c r="C23" s="29" t="s">
        <v>35</v>
      </c>
    </row>
    <row r="24" spans="1:15" ht="13.5" thickTop="1">
      <c r="A24" s="72"/>
    </row>
    <row r="26" spans="1:15">
      <c r="A26" s="29" t="s">
        <v>38</v>
      </c>
    </row>
    <row r="27" spans="1:15">
      <c r="A27" s="29" t="s">
        <v>43</v>
      </c>
    </row>
  </sheetData>
  <mergeCells count="13">
    <mergeCell ref="B12:O12"/>
    <mergeCell ref="A12:A16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7" width="9.85546875" style="29" customWidth="1"/>
    <col min="8" max="8" width="31.14062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103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9" customHeight="1" thickTop="1"/>
    <row r="9" spans="1:15" ht="36" customHeight="1">
      <c r="A9" s="166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6" customHeight="1">
      <c r="A10" s="166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 ht="15.7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3" customHeight="1">
      <c r="A12" s="155" t="s">
        <v>46</v>
      </c>
      <c r="B12" s="152" t="s">
        <v>183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6.25" thickBot="1">
      <c r="A13" s="156"/>
      <c r="B13" s="56" t="s">
        <v>25</v>
      </c>
      <c r="C13" s="110" t="s">
        <v>184</v>
      </c>
      <c r="D13" s="106" t="s">
        <v>39</v>
      </c>
      <c r="E13" s="126">
        <v>400</v>
      </c>
      <c r="F13" s="92"/>
      <c r="G13" s="92"/>
      <c r="H13" s="92"/>
      <c r="I13" s="140">
        <v>0</v>
      </c>
      <c r="J13" s="139"/>
      <c r="K13" s="140">
        <f t="shared" ref="K13" si="0">(I13/100*J13)</f>
        <v>0</v>
      </c>
      <c r="L13" s="141">
        <f t="shared" ref="L13" si="1">SUM(I13+K13)</f>
        <v>0</v>
      </c>
      <c r="M13" s="140">
        <f t="shared" ref="M13" si="2">I13*E13</f>
        <v>0</v>
      </c>
      <c r="N13" s="140">
        <f t="shared" ref="N13" si="3">M13/100*J13</f>
        <v>0</v>
      </c>
      <c r="O13" s="140">
        <f>L13*E13</f>
        <v>0</v>
      </c>
    </row>
    <row r="14" spans="1:15" ht="14.25" thickTop="1" thickBot="1">
      <c r="C14" s="44"/>
      <c r="G14" s="44"/>
      <c r="H14" s="44"/>
      <c r="I14" s="130"/>
      <c r="J14" s="130"/>
      <c r="K14" s="132"/>
      <c r="L14" s="130"/>
      <c r="M14" s="130"/>
      <c r="N14" s="132"/>
      <c r="O14" s="65">
        <f>SUM(O13)</f>
        <v>0</v>
      </c>
    </row>
    <row r="15" spans="1:15" ht="14.25" thickTop="1" thickBot="1">
      <c r="A15" s="103" t="s">
        <v>134</v>
      </c>
      <c r="H15" s="29" t="s">
        <v>75</v>
      </c>
    </row>
    <row r="16" spans="1:15" ht="14.25" thickTop="1" thickBot="1">
      <c r="A16" s="66"/>
      <c r="B16" s="67"/>
      <c r="C16" s="29" t="s">
        <v>34</v>
      </c>
    </row>
    <row r="17" spans="1:3" ht="14.25" thickTop="1" thickBot="1"/>
    <row r="18" spans="1:3" ht="14.25" thickTop="1" thickBot="1">
      <c r="A18" s="68"/>
      <c r="B18" s="67"/>
      <c r="C18" s="29" t="s">
        <v>36</v>
      </c>
    </row>
    <row r="19" spans="1:3" ht="14.25" thickTop="1" thickBot="1">
      <c r="A19" s="69"/>
    </row>
    <row r="20" spans="1:3" ht="14.25" thickTop="1" thickBot="1">
      <c r="A20" s="70"/>
      <c r="B20" s="71"/>
      <c r="C20" s="29" t="s">
        <v>35</v>
      </c>
    </row>
    <row r="21" spans="1:3" ht="13.5" thickTop="1">
      <c r="A21" s="72"/>
    </row>
    <row r="23" spans="1:3">
      <c r="A23" s="29" t="s">
        <v>38</v>
      </c>
    </row>
    <row r="24" spans="1:3">
      <c r="A24" s="29" t="s">
        <v>43</v>
      </c>
    </row>
  </sheetData>
  <mergeCells count="13">
    <mergeCell ref="B12:O12"/>
    <mergeCell ref="M9:O9"/>
    <mergeCell ref="A7:C7"/>
    <mergeCell ref="H9:H10"/>
    <mergeCell ref="E9:E10"/>
    <mergeCell ref="I9:L9"/>
    <mergeCell ref="A9:A10"/>
    <mergeCell ref="B9:B10"/>
    <mergeCell ref="C9:C10"/>
    <mergeCell ref="D9:D10"/>
    <mergeCell ref="F9:F10"/>
    <mergeCell ref="G9:G10"/>
    <mergeCell ref="A12:A13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D3</xm:sqref>
        </x14:dataValidation>
        <x14:dataValidation type="list" allowBlank="1" showInputMessage="1" showErrorMessage="1">
          <x14:formula1>
            <xm:f>[1]Ciselnik!#REF!</xm:f>
          </x14:formula1>
          <xm:sqref>D2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6" width="9.85546875" style="29" customWidth="1"/>
    <col min="7" max="7" width="12.85546875" style="29" customWidth="1"/>
    <col min="8" max="8" width="29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110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43.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9.75" customHeight="1" thickBot="1">
      <c r="A12" s="155" t="s">
        <v>63</v>
      </c>
      <c r="B12" s="152" t="s">
        <v>147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10" t="s">
        <v>148</v>
      </c>
      <c r="D13" s="115" t="s">
        <v>39</v>
      </c>
      <c r="E13" s="114">
        <v>60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07" t="s">
        <v>149</v>
      </c>
      <c r="D14" s="87" t="s">
        <v>39</v>
      </c>
      <c r="E14" s="86">
        <v>10</v>
      </c>
      <c r="F14" s="75"/>
      <c r="G14" s="75"/>
      <c r="H14" s="75"/>
      <c r="I14" s="145">
        <v>0</v>
      </c>
      <c r="J14" s="75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5" ht="14.25" thickTop="1" thickBot="1">
      <c r="A16" s="103" t="s">
        <v>134</v>
      </c>
      <c r="C16" s="44"/>
      <c r="G16" s="44"/>
      <c r="H16" s="29" t="s">
        <v>74</v>
      </c>
      <c r="N16" s="44"/>
      <c r="O16" s="46"/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B12:O12"/>
    <mergeCell ref="A12:A14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5703125" style="29" customWidth="1"/>
    <col min="6" max="6" width="9.85546875" style="29" customWidth="1"/>
    <col min="7" max="7" width="12.710937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109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8.2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0" customHeight="1" thickBot="1">
      <c r="A12" s="155" t="s">
        <v>64</v>
      </c>
      <c r="B12" s="152" t="s">
        <v>145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10" t="s">
        <v>146</v>
      </c>
      <c r="D13" s="115" t="s">
        <v>39</v>
      </c>
      <c r="E13" s="114">
        <v>80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07" t="s">
        <v>143</v>
      </c>
      <c r="D14" s="87" t="s">
        <v>39</v>
      </c>
      <c r="E14" s="86">
        <v>15</v>
      </c>
      <c r="F14" s="75"/>
      <c r="G14" s="75"/>
      <c r="H14" s="75"/>
      <c r="I14" s="145">
        <v>0</v>
      </c>
      <c r="J14" s="75"/>
      <c r="K14" s="145">
        <f>I14/100*J14</f>
        <v>0</v>
      </c>
      <c r="L14" s="149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5" ht="14.25" thickTop="1" thickBot="1">
      <c r="A16" s="103" t="s">
        <v>134</v>
      </c>
      <c r="C16" s="44"/>
      <c r="G16" s="44"/>
      <c r="H16" s="29" t="s">
        <v>73</v>
      </c>
      <c r="N16" s="44"/>
      <c r="O16" s="46"/>
    </row>
    <row r="17" spans="1:9" ht="14.25" thickTop="1" thickBot="1">
      <c r="A17" s="66"/>
      <c r="B17" s="67"/>
      <c r="C17" s="29" t="s">
        <v>34</v>
      </c>
    </row>
    <row r="18" spans="1:9" ht="14.25" thickTop="1" thickBot="1"/>
    <row r="19" spans="1:9" ht="14.25" thickTop="1" thickBot="1">
      <c r="A19" s="68"/>
      <c r="B19" s="67"/>
      <c r="C19" s="29" t="s">
        <v>36</v>
      </c>
    </row>
    <row r="20" spans="1:9" ht="14.25" thickTop="1" thickBot="1">
      <c r="A20" s="69"/>
    </row>
    <row r="21" spans="1:9" ht="14.25" thickTop="1" thickBot="1">
      <c r="A21" s="70"/>
      <c r="B21" s="71"/>
      <c r="C21" s="29" t="s">
        <v>35</v>
      </c>
      <c r="I21" s="29" t="s">
        <v>101</v>
      </c>
    </row>
    <row r="22" spans="1:9" ht="13.5" thickTop="1">
      <c r="A22" s="72"/>
    </row>
    <row r="24" spans="1:9">
      <c r="A24" s="29" t="s">
        <v>38</v>
      </c>
    </row>
    <row r="25" spans="1:9">
      <c r="A25" s="29" t="s">
        <v>43</v>
      </c>
    </row>
  </sheetData>
  <mergeCells count="13">
    <mergeCell ref="B12:O12"/>
    <mergeCell ref="A12:A14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6" width="9.85546875" style="29" customWidth="1"/>
    <col min="7" max="7" width="12.285156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108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9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9.75" customHeight="1" thickBot="1">
      <c r="A12" s="155" t="s">
        <v>65</v>
      </c>
      <c r="B12" s="152" t="s">
        <v>144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10" t="s">
        <v>198</v>
      </c>
      <c r="D13" s="115" t="s">
        <v>39</v>
      </c>
      <c r="E13" s="114">
        <v>350</v>
      </c>
      <c r="F13" s="75"/>
      <c r="G13" s="75"/>
      <c r="H13" s="75"/>
      <c r="I13" s="145">
        <v>0</v>
      </c>
      <c r="J13" s="75"/>
      <c r="K13" s="145">
        <f>I13/100*J13</f>
        <v>0</v>
      </c>
      <c r="L13" s="149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67"/>
      <c r="B14" s="60" t="s">
        <v>26</v>
      </c>
      <c r="C14" s="110" t="s">
        <v>196</v>
      </c>
      <c r="D14" s="87" t="s">
        <v>39</v>
      </c>
      <c r="E14" s="86">
        <v>100</v>
      </c>
      <c r="F14" s="75"/>
      <c r="G14" s="75"/>
      <c r="H14" s="75"/>
      <c r="I14" s="145">
        <v>0</v>
      </c>
      <c r="J14" s="75"/>
      <c r="K14" s="145">
        <f t="shared" ref="K14:K16" si="0">I14/100*J14</f>
        <v>0</v>
      </c>
      <c r="L14" s="149">
        <f t="shared" ref="L14:L16" si="1">I14+K14</f>
        <v>0</v>
      </c>
      <c r="M14" s="145">
        <f t="shared" ref="M14:M15" si="2">I14*E14</f>
        <v>0</v>
      </c>
      <c r="N14" s="145">
        <f t="shared" ref="N14:N16" si="3">M14/100*J14</f>
        <v>0</v>
      </c>
      <c r="O14" s="145">
        <f t="shared" ref="O14:O16" si="4">L14*E14</f>
        <v>0</v>
      </c>
    </row>
    <row r="15" spans="1:15" ht="27" thickTop="1" thickBot="1">
      <c r="A15" s="167"/>
      <c r="B15" s="60" t="s">
        <v>27</v>
      </c>
      <c r="C15" s="111" t="s">
        <v>197</v>
      </c>
      <c r="D15" s="85" t="s">
        <v>39</v>
      </c>
      <c r="E15" s="86">
        <v>15</v>
      </c>
      <c r="F15" s="75"/>
      <c r="G15" s="75"/>
      <c r="H15" s="75"/>
      <c r="I15" s="145">
        <v>0</v>
      </c>
      <c r="J15" s="75"/>
      <c r="K15" s="145">
        <f t="shared" si="0"/>
        <v>0</v>
      </c>
      <c r="L15" s="149">
        <f t="shared" si="1"/>
        <v>0</v>
      </c>
      <c r="M15" s="145">
        <f t="shared" si="2"/>
        <v>0</v>
      </c>
      <c r="N15" s="145">
        <f t="shared" si="3"/>
        <v>0</v>
      </c>
      <c r="O15" s="145">
        <f t="shared" si="4"/>
        <v>0</v>
      </c>
    </row>
    <row r="16" spans="1:15" ht="14.25" thickTop="1" thickBot="1">
      <c r="A16" s="156"/>
      <c r="B16" s="60" t="s">
        <v>28</v>
      </c>
      <c r="C16" s="107" t="s">
        <v>143</v>
      </c>
      <c r="D16" s="87" t="s">
        <v>39</v>
      </c>
      <c r="E16" s="86">
        <v>70</v>
      </c>
      <c r="F16" s="75"/>
      <c r="G16" s="75"/>
      <c r="H16" s="75"/>
      <c r="I16" s="145">
        <v>0</v>
      </c>
      <c r="J16" s="75"/>
      <c r="K16" s="145">
        <f t="shared" si="0"/>
        <v>0</v>
      </c>
      <c r="L16" s="149">
        <f t="shared" si="1"/>
        <v>0</v>
      </c>
      <c r="M16" s="145">
        <f>I16*E16</f>
        <v>0</v>
      </c>
      <c r="N16" s="145">
        <f t="shared" si="3"/>
        <v>0</v>
      </c>
      <c r="O16" s="145">
        <f t="shared" si="4"/>
        <v>0</v>
      </c>
    </row>
    <row r="17" spans="1:15" ht="14.25" thickTop="1" thickBot="1">
      <c r="C17" s="44"/>
      <c r="G17" s="44"/>
      <c r="H17" s="44"/>
      <c r="J17" s="44"/>
      <c r="K17" s="44"/>
      <c r="M17" s="44"/>
      <c r="N17" s="44"/>
      <c r="O17" s="65">
        <f>SUM(O13:O16)</f>
        <v>0</v>
      </c>
    </row>
    <row r="18" spans="1:15" ht="14.25" thickTop="1" thickBot="1">
      <c r="A18" s="103" t="s">
        <v>134</v>
      </c>
      <c r="C18" s="44"/>
      <c r="G18" s="44"/>
      <c r="H18" s="29" t="s">
        <v>72</v>
      </c>
      <c r="N18" s="44"/>
      <c r="O18" s="46"/>
    </row>
    <row r="19" spans="1:15" ht="14.25" thickTop="1" thickBot="1">
      <c r="A19" s="66"/>
      <c r="B19" s="67"/>
      <c r="C19" s="29" t="s">
        <v>34</v>
      </c>
    </row>
    <row r="20" spans="1:15" ht="14.25" thickTop="1" thickBot="1"/>
    <row r="21" spans="1:15" ht="14.25" thickTop="1" thickBot="1">
      <c r="A21" s="68"/>
      <c r="B21" s="67"/>
      <c r="C21" s="29" t="s">
        <v>36</v>
      </c>
    </row>
    <row r="22" spans="1:15" ht="14.25" thickTop="1" thickBot="1">
      <c r="A22" s="69"/>
    </row>
    <row r="23" spans="1:15" ht="14.25" thickTop="1" thickBot="1">
      <c r="A23" s="70"/>
      <c r="B23" s="71"/>
      <c r="C23" s="29" t="s">
        <v>35</v>
      </c>
    </row>
    <row r="24" spans="1:15" ht="13.5" thickTop="1">
      <c r="A24" s="72"/>
    </row>
    <row r="26" spans="1:15">
      <c r="A26" s="29" t="s">
        <v>38</v>
      </c>
    </row>
    <row r="27" spans="1:15">
      <c r="A27" s="29" t="s">
        <v>43</v>
      </c>
    </row>
  </sheetData>
  <mergeCells count="13">
    <mergeCell ref="B12:O12"/>
    <mergeCell ref="A12:A16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42578125" style="29" customWidth="1"/>
    <col min="4" max="4" width="8.5703125" style="29" customWidth="1"/>
    <col min="5" max="6" width="9.85546875" style="29" customWidth="1"/>
    <col min="7" max="7" width="12.710937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107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9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50.25" customHeight="1">
      <c r="A12" s="155" t="s">
        <v>66</v>
      </c>
      <c r="B12" s="152" t="s">
        <v>187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6.25" thickBot="1">
      <c r="A13" s="167"/>
      <c r="B13" s="60" t="s">
        <v>25</v>
      </c>
      <c r="C13" s="108" t="s">
        <v>188</v>
      </c>
      <c r="D13" s="87" t="s">
        <v>39</v>
      </c>
      <c r="E13" s="86">
        <v>1200</v>
      </c>
      <c r="F13" s="92"/>
      <c r="G13" s="92"/>
      <c r="H13" s="92"/>
      <c r="I13" s="150">
        <v>0</v>
      </c>
      <c r="J13" s="92"/>
      <c r="K13" s="150">
        <f>I13/100*J13</f>
        <v>0</v>
      </c>
      <c r="L13" s="151">
        <f>I13+K13</f>
        <v>0</v>
      </c>
      <c r="M13" s="150">
        <f>I13*E13</f>
        <v>0</v>
      </c>
      <c r="N13" s="150">
        <f>M13/100*J13</f>
        <v>0</v>
      </c>
      <c r="O13" s="150">
        <f>L13*E13</f>
        <v>0</v>
      </c>
    </row>
    <row r="14" spans="1:15" ht="27" thickTop="1" thickBot="1">
      <c r="A14" s="167"/>
      <c r="B14" s="60" t="s">
        <v>26</v>
      </c>
      <c r="C14" s="108" t="s">
        <v>189</v>
      </c>
      <c r="D14" s="87" t="s">
        <v>39</v>
      </c>
      <c r="E14" s="86">
        <v>500</v>
      </c>
      <c r="F14" s="92"/>
      <c r="G14" s="92"/>
      <c r="H14" s="92"/>
      <c r="I14" s="150">
        <v>0</v>
      </c>
      <c r="J14" s="92"/>
      <c r="K14" s="150">
        <f t="shared" ref="K14:K22" si="0">I14/100*J14</f>
        <v>0</v>
      </c>
      <c r="L14" s="151">
        <f t="shared" ref="L14:L22" si="1">I14+K14</f>
        <v>0</v>
      </c>
      <c r="M14" s="150">
        <f t="shared" ref="M14:M22" si="2">I14*E14</f>
        <v>0</v>
      </c>
      <c r="N14" s="150">
        <f t="shared" ref="N14:N22" si="3">M14/100*J14</f>
        <v>0</v>
      </c>
      <c r="O14" s="150">
        <f t="shared" ref="O14:O22" si="4">L14*E14</f>
        <v>0</v>
      </c>
    </row>
    <row r="15" spans="1:15" ht="27" customHeight="1" thickTop="1" thickBot="1">
      <c r="A15" s="167"/>
      <c r="B15" s="60" t="s">
        <v>27</v>
      </c>
      <c r="C15" s="108" t="s">
        <v>190</v>
      </c>
      <c r="D15" s="87" t="s">
        <v>39</v>
      </c>
      <c r="E15" s="86">
        <v>80</v>
      </c>
      <c r="F15" s="92"/>
      <c r="G15" s="92"/>
      <c r="H15" s="92"/>
      <c r="I15" s="150">
        <v>0</v>
      </c>
      <c r="J15" s="92"/>
      <c r="K15" s="150">
        <f t="shared" si="0"/>
        <v>0</v>
      </c>
      <c r="L15" s="151">
        <f t="shared" si="1"/>
        <v>0</v>
      </c>
      <c r="M15" s="150">
        <f t="shared" si="2"/>
        <v>0</v>
      </c>
      <c r="N15" s="150">
        <f t="shared" si="3"/>
        <v>0</v>
      </c>
      <c r="O15" s="150">
        <f t="shared" si="4"/>
        <v>0</v>
      </c>
    </row>
    <row r="16" spans="1:15" ht="26.25" customHeight="1" thickTop="1" thickBot="1">
      <c r="A16" s="167"/>
      <c r="B16" s="60" t="s">
        <v>28</v>
      </c>
      <c r="C16" s="108" t="s">
        <v>140</v>
      </c>
      <c r="D16" s="87" t="s">
        <v>39</v>
      </c>
      <c r="E16" s="86">
        <v>300</v>
      </c>
      <c r="F16" s="92"/>
      <c r="G16" s="92"/>
      <c r="H16" s="92"/>
      <c r="I16" s="150">
        <v>0</v>
      </c>
      <c r="J16" s="92"/>
      <c r="K16" s="150">
        <f t="shared" si="0"/>
        <v>0</v>
      </c>
      <c r="L16" s="151">
        <f t="shared" si="1"/>
        <v>0</v>
      </c>
      <c r="M16" s="150">
        <f t="shared" si="2"/>
        <v>0</v>
      </c>
      <c r="N16" s="150">
        <f t="shared" si="3"/>
        <v>0</v>
      </c>
      <c r="O16" s="150">
        <f t="shared" si="4"/>
        <v>0</v>
      </c>
    </row>
    <row r="17" spans="1:15" ht="26.25" customHeight="1" thickTop="1" thickBot="1">
      <c r="A17" s="167"/>
      <c r="B17" s="60" t="s">
        <v>29</v>
      </c>
      <c r="C17" s="108" t="s">
        <v>141</v>
      </c>
      <c r="D17" s="87" t="s">
        <v>39</v>
      </c>
      <c r="E17" s="86">
        <v>800</v>
      </c>
      <c r="F17" s="92"/>
      <c r="G17" s="92"/>
      <c r="H17" s="92"/>
      <c r="I17" s="150">
        <v>0</v>
      </c>
      <c r="J17" s="92"/>
      <c r="K17" s="150">
        <f t="shared" si="0"/>
        <v>0</v>
      </c>
      <c r="L17" s="151">
        <f t="shared" si="1"/>
        <v>0</v>
      </c>
      <c r="M17" s="150">
        <f t="shared" si="2"/>
        <v>0</v>
      </c>
      <c r="N17" s="150">
        <f t="shared" si="3"/>
        <v>0</v>
      </c>
      <c r="O17" s="150">
        <f t="shared" si="4"/>
        <v>0</v>
      </c>
    </row>
    <row r="18" spans="1:15" ht="14.25" thickTop="1" thickBot="1">
      <c r="A18" s="167"/>
      <c r="B18" s="60" t="s">
        <v>30</v>
      </c>
      <c r="C18" s="108" t="s">
        <v>41</v>
      </c>
      <c r="D18" s="87" t="s">
        <v>39</v>
      </c>
      <c r="E18" s="86">
        <v>1000</v>
      </c>
      <c r="F18" s="92"/>
      <c r="G18" s="92"/>
      <c r="H18" s="92"/>
      <c r="I18" s="150">
        <v>0</v>
      </c>
      <c r="J18" s="92"/>
      <c r="K18" s="150">
        <f t="shared" si="0"/>
        <v>0</v>
      </c>
      <c r="L18" s="151">
        <f t="shared" si="1"/>
        <v>0</v>
      </c>
      <c r="M18" s="150">
        <f t="shared" si="2"/>
        <v>0</v>
      </c>
      <c r="N18" s="150">
        <f t="shared" si="3"/>
        <v>0</v>
      </c>
      <c r="O18" s="150">
        <f t="shared" si="4"/>
        <v>0</v>
      </c>
    </row>
    <row r="19" spans="1:15" ht="14.25" thickTop="1" thickBot="1">
      <c r="A19" s="167"/>
      <c r="B19" s="60" t="s">
        <v>31</v>
      </c>
      <c r="C19" s="108" t="s">
        <v>142</v>
      </c>
      <c r="D19" s="87" t="s">
        <v>39</v>
      </c>
      <c r="E19" s="86">
        <v>300</v>
      </c>
      <c r="F19" s="92"/>
      <c r="G19" s="92"/>
      <c r="H19" s="92"/>
      <c r="I19" s="150">
        <v>0</v>
      </c>
      <c r="J19" s="92"/>
      <c r="K19" s="150">
        <f t="shared" si="0"/>
        <v>0</v>
      </c>
      <c r="L19" s="151">
        <f t="shared" si="1"/>
        <v>0</v>
      </c>
      <c r="M19" s="150">
        <f t="shared" si="2"/>
        <v>0</v>
      </c>
      <c r="N19" s="150">
        <f t="shared" si="3"/>
        <v>0</v>
      </c>
      <c r="O19" s="150">
        <f t="shared" si="4"/>
        <v>0</v>
      </c>
    </row>
    <row r="20" spans="1:15" ht="27" customHeight="1" thickTop="1" thickBot="1">
      <c r="A20" s="167"/>
      <c r="B20" s="60" t="s">
        <v>32</v>
      </c>
      <c r="C20" s="108" t="s">
        <v>191</v>
      </c>
      <c r="D20" s="87" t="s">
        <v>39</v>
      </c>
      <c r="E20" s="86">
        <v>200</v>
      </c>
      <c r="F20" s="92"/>
      <c r="G20" s="92"/>
      <c r="H20" s="92"/>
      <c r="I20" s="150">
        <v>0</v>
      </c>
      <c r="J20" s="92"/>
      <c r="K20" s="150">
        <f t="shared" si="0"/>
        <v>0</v>
      </c>
      <c r="L20" s="151">
        <f t="shared" si="1"/>
        <v>0</v>
      </c>
      <c r="M20" s="150">
        <f t="shared" si="2"/>
        <v>0</v>
      </c>
      <c r="N20" s="150">
        <f t="shared" si="3"/>
        <v>0</v>
      </c>
      <c r="O20" s="150">
        <f t="shared" si="4"/>
        <v>0</v>
      </c>
    </row>
    <row r="21" spans="1:15" ht="14.25" thickTop="1" thickBot="1">
      <c r="A21" s="167"/>
      <c r="B21" s="60" t="s">
        <v>33</v>
      </c>
      <c r="C21" s="108" t="s">
        <v>42</v>
      </c>
      <c r="D21" s="87" t="s">
        <v>39</v>
      </c>
      <c r="E21" s="86">
        <v>1000</v>
      </c>
      <c r="F21" s="92"/>
      <c r="G21" s="92"/>
      <c r="H21" s="92"/>
      <c r="I21" s="150">
        <v>0</v>
      </c>
      <c r="J21" s="92"/>
      <c r="K21" s="150">
        <f t="shared" si="0"/>
        <v>0</v>
      </c>
      <c r="L21" s="151">
        <f t="shared" si="1"/>
        <v>0</v>
      </c>
      <c r="M21" s="150">
        <f t="shared" si="2"/>
        <v>0</v>
      </c>
      <c r="N21" s="150">
        <f t="shared" si="3"/>
        <v>0</v>
      </c>
      <c r="O21" s="150">
        <f t="shared" si="4"/>
        <v>0</v>
      </c>
    </row>
    <row r="22" spans="1:15" ht="52.5" thickTop="1" thickBot="1">
      <c r="A22" s="156"/>
      <c r="B22" s="60" t="s">
        <v>44</v>
      </c>
      <c r="C22" s="108" t="s">
        <v>192</v>
      </c>
      <c r="D22" s="87" t="s">
        <v>39</v>
      </c>
      <c r="E22" s="86">
        <v>80</v>
      </c>
      <c r="F22" s="92"/>
      <c r="G22" s="92"/>
      <c r="H22" s="92"/>
      <c r="I22" s="150">
        <v>0</v>
      </c>
      <c r="J22" s="92"/>
      <c r="K22" s="150">
        <f t="shared" si="0"/>
        <v>0</v>
      </c>
      <c r="L22" s="151">
        <f t="shared" si="1"/>
        <v>0</v>
      </c>
      <c r="M22" s="150">
        <f t="shared" si="2"/>
        <v>0</v>
      </c>
      <c r="N22" s="150">
        <f t="shared" si="3"/>
        <v>0</v>
      </c>
      <c r="O22" s="150">
        <f t="shared" si="4"/>
        <v>0</v>
      </c>
    </row>
    <row r="23" spans="1:15" ht="15.6" customHeight="1" thickTop="1" thickBot="1">
      <c r="C23" s="44"/>
      <c r="G23" s="44"/>
      <c r="H23" s="44"/>
      <c r="J23" s="44"/>
      <c r="K23" s="44"/>
      <c r="M23" s="44"/>
      <c r="N23" s="44"/>
      <c r="O23" s="65">
        <f>SUM(O13:O22)</f>
        <v>0</v>
      </c>
    </row>
    <row r="24" spans="1:15" ht="15.6" customHeight="1" thickTop="1" thickBot="1">
      <c r="A24" s="103" t="s">
        <v>134</v>
      </c>
      <c r="C24" s="44"/>
      <c r="G24" s="44"/>
      <c r="H24" s="29" t="s">
        <v>69</v>
      </c>
      <c r="N24" s="44"/>
      <c r="O24" s="46"/>
    </row>
    <row r="25" spans="1:15" ht="14.25" thickTop="1" thickBot="1">
      <c r="A25" s="66"/>
      <c r="B25" s="67"/>
      <c r="C25" s="29" t="s">
        <v>34</v>
      </c>
    </row>
    <row r="26" spans="1:15" ht="14.25" thickTop="1" thickBot="1"/>
    <row r="27" spans="1:15" ht="14.25" thickTop="1" thickBot="1">
      <c r="A27" s="68"/>
      <c r="B27" s="67"/>
      <c r="C27" s="29" t="s">
        <v>36</v>
      </c>
    </row>
    <row r="28" spans="1:15" ht="14.25" thickTop="1" thickBot="1">
      <c r="A28" s="69"/>
    </row>
    <row r="29" spans="1:15" ht="14.25" thickTop="1" thickBot="1">
      <c r="A29" s="70"/>
      <c r="B29" s="71"/>
      <c r="C29" s="29" t="s">
        <v>35</v>
      </c>
    </row>
    <row r="30" spans="1:15" ht="13.5" thickTop="1">
      <c r="A30" s="72"/>
    </row>
    <row r="32" spans="1:15">
      <c r="A32" s="29" t="s">
        <v>38</v>
      </c>
    </row>
    <row r="33" spans="1:1">
      <c r="A33" s="29" t="s">
        <v>43</v>
      </c>
    </row>
  </sheetData>
  <mergeCells count="13">
    <mergeCell ref="B12:O12"/>
    <mergeCell ref="A12:A22"/>
    <mergeCell ref="A7:C7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zoomScale="90" zoomScaleNormal="90" workbookViewId="0">
      <selection activeCell="U13" sqref="U13"/>
    </sheetView>
  </sheetViews>
  <sheetFormatPr defaultRowHeight="15"/>
  <cols>
    <col min="1" max="1" width="7.42578125" customWidth="1"/>
    <col min="2" max="2" width="5.28515625" customWidth="1"/>
    <col min="3" max="3" width="29.5703125" customWidth="1"/>
    <col min="4" max="4" width="8.5703125" customWidth="1"/>
    <col min="5" max="5" width="9.7109375" customWidth="1"/>
    <col min="6" max="6" width="9.85546875" customWidth="1"/>
    <col min="7" max="7" width="12" customWidth="1"/>
    <col min="8" max="8" width="28.7109375" customWidth="1"/>
    <col min="9" max="15" width="9.7109375" customWidth="1"/>
  </cols>
  <sheetData>
    <row r="1" spans="1:15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5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5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5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106</v>
      </c>
      <c r="J4" s="32"/>
      <c r="K4" s="32"/>
      <c r="L4" s="32"/>
    </row>
    <row r="5" spans="1:15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5" ht="16.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5.75" thickTop="1"/>
    <row r="9" spans="1:15">
      <c r="I9" s="4"/>
    </row>
    <row r="10" spans="1:15" ht="42" customHeight="1">
      <c r="A10" s="162" t="s">
        <v>24</v>
      </c>
      <c r="B10" s="164" t="s">
        <v>127</v>
      </c>
      <c r="C10" s="166" t="s">
        <v>23</v>
      </c>
      <c r="D10" s="161" t="s">
        <v>22</v>
      </c>
      <c r="E10" s="161" t="s">
        <v>21</v>
      </c>
      <c r="F10" s="166" t="s">
        <v>12</v>
      </c>
      <c r="G10" s="161" t="s">
        <v>132</v>
      </c>
      <c r="H10" s="166" t="s">
        <v>13</v>
      </c>
      <c r="I10" s="166" t="s">
        <v>14</v>
      </c>
      <c r="J10" s="166"/>
      <c r="K10" s="166"/>
      <c r="L10" s="166"/>
      <c r="M10" s="159" t="s">
        <v>88</v>
      </c>
      <c r="N10" s="160"/>
      <c r="O10" s="160"/>
    </row>
    <row r="11" spans="1:15" ht="31.5" customHeight="1">
      <c r="A11" s="163"/>
      <c r="B11" s="165"/>
      <c r="C11" s="166"/>
      <c r="D11" s="161"/>
      <c r="E11" s="161"/>
      <c r="F11" s="166"/>
      <c r="G11" s="161"/>
      <c r="H11" s="166"/>
      <c r="I11" s="102" t="s">
        <v>15</v>
      </c>
      <c r="J11" s="101" t="s">
        <v>18</v>
      </c>
      <c r="K11" s="102" t="s">
        <v>16</v>
      </c>
      <c r="L11" s="102" t="s">
        <v>17</v>
      </c>
      <c r="M11" s="100" t="s">
        <v>15</v>
      </c>
      <c r="N11" s="51" t="s">
        <v>16</v>
      </c>
      <c r="O11" s="51" t="s">
        <v>89</v>
      </c>
    </row>
    <row r="12" spans="1:15">
      <c r="A12" s="52" t="s">
        <v>2</v>
      </c>
      <c r="B12" s="73" t="s">
        <v>3</v>
      </c>
      <c r="C12" s="73" t="s">
        <v>4</v>
      </c>
      <c r="D12" s="73" t="s">
        <v>5</v>
      </c>
      <c r="E12" s="73" t="s">
        <v>6</v>
      </c>
      <c r="F12" s="73" t="s">
        <v>7</v>
      </c>
      <c r="G12" s="73" t="s">
        <v>8</v>
      </c>
      <c r="H12" s="73" t="s">
        <v>9</v>
      </c>
      <c r="I12" s="73" t="s">
        <v>10</v>
      </c>
      <c r="J12" s="73" t="s">
        <v>11</v>
      </c>
      <c r="K12" s="73" t="s">
        <v>19</v>
      </c>
      <c r="L12" s="73" t="s">
        <v>20</v>
      </c>
      <c r="M12" s="73" t="s">
        <v>99</v>
      </c>
      <c r="N12" s="74" t="s">
        <v>98</v>
      </c>
      <c r="O12" s="54" t="s">
        <v>193</v>
      </c>
    </row>
    <row r="13" spans="1:15" ht="30" customHeight="1">
      <c r="A13" s="155" t="s">
        <v>67</v>
      </c>
      <c r="B13" s="152" t="s">
        <v>139</v>
      </c>
      <c r="C13" s="153"/>
      <c r="D13" s="153"/>
      <c r="E13" s="153"/>
      <c r="F13" s="153"/>
      <c r="G13" s="153"/>
      <c r="H13" s="153"/>
      <c r="I13" s="168"/>
      <c r="J13" s="168"/>
      <c r="K13" s="168"/>
      <c r="L13" s="168"/>
      <c r="M13" s="169"/>
      <c r="N13" s="168"/>
      <c r="O13" s="170"/>
    </row>
    <row r="14" spans="1:15" ht="26.25" thickBot="1">
      <c r="A14" s="156"/>
      <c r="B14" s="56" t="s">
        <v>25</v>
      </c>
      <c r="C14" s="128" t="s">
        <v>138</v>
      </c>
      <c r="D14" s="115" t="s">
        <v>39</v>
      </c>
      <c r="E14" s="114">
        <v>100</v>
      </c>
      <c r="F14" s="92"/>
      <c r="G14" s="92"/>
      <c r="H14" s="92"/>
      <c r="I14" s="150">
        <v>0</v>
      </c>
      <c r="J14" s="92"/>
      <c r="K14" s="150">
        <f>I14/100*J14</f>
        <v>0</v>
      </c>
      <c r="L14" s="151">
        <f>I14+K14</f>
        <v>0</v>
      </c>
      <c r="M14" s="150">
        <f>I14*E14</f>
        <v>0</v>
      </c>
      <c r="N14" s="150">
        <f>M14/100*J14</f>
        <v>0</v>
      </c>
      <c r="O14" s="150">
        <f>L14*E14</f>
        <v>0</v>
      </c>
    </row>
    <row r="15" spans="1:15" ht="16.5" thickTop="1" thickBot="1">
      <c r="A15" s="29"/>
      <c r="B15" s="29"/>
      <c r="C15" s="44"/>
      <c r="D15" s="29"/>
      <c r="E15" s="29"/>
      <c r="F15" s="29"/>
      <c r="G15" s="44"/>
      <c r="H15" s="44"/>
      <c r="I15" s="29"/>
      <c r="J15" s="44"/>
      <c r="K15" s="44"/>
      <c r="L15" s="29"/>
      <c r="M15" s="44"/>
      <c r="N15" s="44"/>
      <c r="O15" s="65">
        <f>SUM(O14)</f>
        <v>0</v>
      </c>
    </row>
    <row r="16" spans="1:15" ht="16.5" thickTop="1" thickBot="1">
      <c r="A16" s="103" t="s">
        <v>134</v>
      </c>
      <c r="B16" s="29"/>
      <c r="C16" s="44"/>
      <c r="D16" s="29"/>
      <c r="E16" s="29"/>
      <c r="F16" s="29"/>
      <c r="G16" s="44"/>
      <c r="H16" s="29" t="s">
        <v>70</v>
      </c>
      <c r="I16" s="29"/>
      <c r="J16" s="29"/>
      <c r="K16" s="29"/>
      <c r="L16" s="29"/>
      <c r="M16" s="29"/>
      <c r="N16" s="29"/>
      <c r="O16" s="46"/>
    </row>
    <row r="17" spans="1:15" ht="16.5" thickTop="1" thickBot="1">
      <c r="A17" s="66"/>
      <c r="B17" s="67"/>
      <c r="C17" s="29" t="s">
        <v>34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6.5" thickTop="1" thickBo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6.5" thickTop="1" thickBot="1">
      <c r="A19" s="68"/>
      <c r="B19" s="67"/>
      <c r="C19" s="29" t="s">
        <v>36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16.5" thickTop="1" thickBot="1">
      <c r="A20" s="6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16.5" thickTop="1" thickBot="1">
      <c r="A21" s="70"/>
      <c r="B21" s="71"/>
      <c r="C21" s="29" t="s">
        <v>35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5.75" thickTop="1">
      <c r="A22" s="7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>
      <c r="A24" s="29" t="s">
        <v>38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>
      <c r="A25" s="29" t="s">
        <v>43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3">
    <mergeCell ref="B13:O13"/>
    <mergeCell ref="A13:A14"/>
    <mergeCell ref="A7:C7"/>
    <mergeCell ref="F10:F11"/>
    <mergeCell ref="G10:G11"/>
    <mergeCell ref="H10:H11"/>
    <mergeCell ref="I10:L10"/>
    <mergeCell ref="M10:O10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140625" style="29" customWidth="1"/>
    <col min="6" max="6" width="9.85546875" style="29" customWidth="1"/>
    <col min="7" max="7" width="11.8554687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105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 ht="36.7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8.25" customHeight="1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0" customHeight="1">
      <c r="A12" s="155" t="s">
        <v>68</v>
      </c>
      <c r="B12" s="152" t="s">
        <v>137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15" customHeight="1" thickBot="1">
      <c r="A13" s="156"/>
      <c r="B13" s="60" t="s">
        <v>25</v>
      </c>
      <c r="C13" s="107" t="s">
        <v>136</v>
      </c>
      <c r="D13" s="87" t="s">
        <v>39</v>
      </c>
      <c r="E13" s="86">
        <v>350</v>
      </c>
      <c r="F13" s="92"/>
      <c r="G13" s="92"/>
      <c r="H13" s="92"/>
      <c r="I13" s="150">
        <v>0</v>
      </c>
      <c r="J13" s="92"/>
      <c r="K13" s="150">
        <f>I13/100*J13</f>
        <v>0</v>
      </c>
      <c r="L13" s="151">
        <f>I13+K13</f>
        <v>0</v>
      </c>
      <c r="M13" s="150">
        <f>I13*E13</f>
        <v>0</v>
      </c>
      <c r="N13" s="150">
        <f>M13/100*J13</f>
        <v>0</v>
      </c>
      <c r="O13" s="150">
        <f>L13*E13</f>
        <v>0</v>
      </c>
    </row>
    <row r="14" spans="1:15" ht="14.25" thickTop="1" thickBot="1">
      <c r="C14" s="44"/>
      <c r="G14" s="44"/>
      <c r="H14" s="44"/>
      <c r="I14" s="132"/>
      <c r="J14" s="130"/>
      <c r="K14" s="130"/>
      <c r="L14" s="132"/>
      <c r="M14" s="130"/>
      <c r="N14" s="130"/>
      <c r="O14" s="135">
        <f>SUM(O13)</f>
        <v>0</v>
      </c>
    </row>
    <row r="15" spans="1:15" ht="14.25" thickTop="1" thickBot="1">
      <c r="A15" s="103" t="s">
        <v>134</v>
      </c>
      <c r="C15" s="44"/>
      <c r="G15" s="44"/>
      <c r="H15" s="29" t="s">
        <v>71</v>
      </c>
      <c r="N15" s="44"/>
      <c r="O15" s="46"/>
    </row>
    <row r="16" spans="1:15" ht="14.25" thickTop="1" thickBot="1">
      <c r="A16" s="66"/>
      <c r="B16" s="67"/>
      <c r="C16" s="29" t="s">
        <v>34</v>
      </c>
    </row>
    <row r="17" spans="1:3" ht="14.25" thickTop="1" thickBot="1"/>
    <row r="18" spans="1:3" ht="14.25" thickTop="1" thickBot="1">
      <c r="A18" s="68"/>
      <c r="B18" s="67"/>
      <c r="C18" s="29" t="s">
        <v>36</v>
      </c>
    </row>
    <row r="19" spans="1:3" ht="14.25" thickTop="1" thickBot="1">
      <c r="A19" s="69"/>
    </row>
    <row r="20" spans="1:3" ht="14.25" thickTop="1" thickBot="1">
      <c r="A20" s="70"/>
      <c r="B20" s="71"/>
      <c r="C20" s="29" t="s">
        <v>35</v>
      </c>
    </row>
    <row r="21" spans="1:3" ht="13.5" thickTop="1">
      <c r="A21" s="72"/>
    </row>
    <row r="23" spans="1:3">
      <c r="A23" s="29" t="s">
        <v>38</v>
      </c>
    </row>
    <row r="24" spans="1:3">
      <c r="A24" s="29" t="s">
        <v>43</v>
      </c>
    </row>
  </sheetData>
  <mergeCells count="13">
    <mergeCell ref="A7:C7"/>
    <mergeCell ref="B12:O12"/>
    <mergeCell ref="F9:F10"/>
    <mergeCell ref="G9:G10"/>
    <mergeCell ref="H9:H10"/>
    <mergeCell ref="I9:L9"/>
    <mergeCell ref="M9:O9"/>
    <mergeCell ref="A9:A10"/>
    <mergeCell ref="B9:B10"/>
    <mergeCell ref="C9:C10"/>
    <mergeCell ref="D9:D10"/>
    <mergeCell ref="E9:E10"/>
    <mergeCell ref="A12:A1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[1]Ciselnik!#REF!</xm:f>
          </x14:formula1>
          <xm:sqref>D2:D3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7" width="9.85546875" style="29" customWidth="1"/>
    <col min="8" max="8" width="31.14062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E1" s="30"/>
      <c r="H1" s="31"/>
      <c r="I1" s="32"/>
      <c r="J1" s="32"/>
      <c r="K1" s="32"/>
      <c r="L1" s="32"/>
    </row>
    <row r="2" spans="1:15">
      <c r="A2" s="29" t="s">
        <v>91</v>
      </c>
      <c r="D2" s="29" t="s">
        <v>92</v>
      </c>
      <c r="H2" s="31"/>
      <c r="I2" s="32"/>
      <c r="J2" s="32"/>
      <c r="K2" s="32"/>
      <c r="L2" s="32"/>
    </row>
    <row r="3" spans="1:15">
      <c r="A3" s="29" t="s">
        <v>93</v>
      </c>
      <c r="D3" s="29" t="s">
        <v>94</v>
      </c>
      <c r="H3" s="31"/>
      <c r="I3" s="32"/>
      <c r="J3" s="32"/>
      <c r="K3" s="32"/>
      <c r="L3" s="32"/>
    </row>
    <row r="4" spans="1:15">
      <c r="A4" s="29" t="s">
        <v>1</v>
      </c>
      <c r="D4" s="30" t="s">
        <v>135</v>
      </c>
      <c r="E4" s="30"/>
      <c r="H4" s="31"/>
      <c r="I4" s="33" t="s">
        <v>104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G6" s="31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39"/>
      <c r="G7" s="40"/>
      <c r="H7" s="41"/>
      <c r="I7" s="41"/>
      <c r="J7" s="41"/>
      <c r="K7" s="41"/>
      <c r="L7" s="42"/>
    </row>
    <row r="8" spans="1:15" ht="13.5" thickTop="1"/>
    <row r="9" spans="1:15" ht="40.5" customHeight="1">
      <c r="A9" s="166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30" customHeight="1">
      <c r="A10" s="166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3.75" customHeight="1">
      <c r="A12" s="155" t="s">
        <v>45</v>
      </c>
      <c r="B12" s="152" t="s">
        <v>181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6.25" thickBot="1">
      <c r="A13" s="156"/>
      <c r="B13" s="56" t="s">
        <v>25</v>
      </c>
      <c r="C13" s="110" t="s">
        <v>182</v>
      </c>
      <c r="D13" s="115" t="s">
        <v>39</v>
      </c>
      <c r="E13" s="126">
        <v>70</v>
      </c>
      <c r="F13" s="88"/>
      <c r="G13" s="88"/>
      <c r="H13" s="88"/>
      <c r="I13" s="133">
        <v>0</v>
      </c>
      <c r="J13" s="134"/>
      <c r="K13" s="144">
        <f>I13/100*J13</f>
        <v>0</v>
      </c>
      <c r="L13" s="141">
        <f>I13+K13</f>
        <v>0</v>
      </c>
      <c r="M13" s="144">
        <f>I13*E13</f>
        <v>0</v>
      </c>
      <c r="N13" s="144">
        <f>M13/100*J13</f>
        <v>0</v>
      </c>
      <c r="O13" s="144">
        <f>L13*E13</f>
        <v>0</v>
      </c>
    </row>
    <row r="14" spans="1:15" ht="14.25" thickTop="1" thickBot="1">
      <c r="C14" s="44"/>
      <c r="G14" s="64"/>
      <c r="H14" s="64"/>
      <c r="I14" s="130"/>
      <c r="J14" s="131"/>
      <c r="K14" s="132"/>
      <c r="L14" s="138"/>
      <c r="M14" s="138"/>
      <c r="N14" s="132"/>
      <c r="O14" s="135">
        <f>SUM(O13)</f>
        <v>0</v>
      </c>
    </row>
    <row r="15" spans="1:15" ht="14.25" thickTop="1" thickBot="1">
      <c r="A15" s="103" t="s">
        <v>134</v>
      </c>
      <c r="C15" s="44"/>
      <c r="G15" s="44"/>
      <c r="H15" s="29" t="s">
        <v>76</v>
      </c>
      <c r="O15" s="46"/>
    </row>
    <row r="16" spans="1:15" ht="14.25" thickTop="1" thickBot="1">
      <c r="A16" s="66"/>
      <c r="B16" s="67"/>
      <c r="C16" s="29" t="s">
        <v>34</v>
      </c>
    </row>
    <row r="17" spans="1:3" ht="14.25" thickTop="1" thickBot="1"/>
    <row r="18" spans="1:3" ht="14.25" thickTop="1" thickBot="1">
      <c r="A18" s="68"/>
      <c r="B18" s="67"/>
      <c r="C18" s="29" t="s">
        <v>36</v>
      </c>
    </row>
    <row r="19" spans="1:3" ht="14.25" thickTop="1" thickBot="1">
      <c r="A19" s="69"/>
    </row>
    <row r="20" spans="1:3" ht="14.25" thickTop="1" thickBot="1">
      <c r="A20" s="70"/>
      <c r="B20" s="71"/>
      <c r="C20" s="29" t="s">
        <v>35</v>
      </c>
    </row>
    <row r="21" spans="1:3" ht="13.5" thickTop="1">
      <c r="A21" s="72"/>
    </row>
    <row r="23" spans="1:3">
      <c r="A23" s="29" t="s">
        <v>38</v>
      </c>
    </row>
    <row r="24" spans="1:3">
      <c r="A24" s="29" t="s">
        <v>43</v>
      </c>
    </row>
  </sheetData>
  <mergeCells count="13">
    <mergeCell ref="B12:O12"/>
    <mergeCell ref="A7:C7"/>
    <mergeCell ref="E9:E10"/>
    <mergeCell ref="M9:O9"/>
    <mergeCell ref="H9:H10"/>
    <mergeCell ref="I9:L9"/>
    <mergeCell ref="A9:A10"/>
    <mergeCell ref="B9:B10"/>
    <mergeCell ref="C9:C10"/>
    <mergeCell ref="D9:D10"/>
    <mergeCell ref="F9:F10"/>
    <mergeCell ref="G9:G10"/>
    <mergeCell ref="A12:A13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D2:E2</xm:sqref>
        </x14:dataValidation>
        <x14:dataValidation type="list" allowBlank="1" showInputMessage="1" showErrorMessage="1">
          <x14:formula1>
            <xm:f>[1]Ciselnik!#REF!</xm:f>
          </x14:formula1>
          <xm:sqref>D3:E3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140625" style="29" customWidth="1"/>
    <col min="6" max="7" width="9.85546875" style="29" customWidth="1"/>
    <col min="8" max="8" width="29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E1" s="30"/>
      <c r="H1" s="31"/>
      <c r="I1" s="32"/>
      <c r="J1" s="32"/>
      <c r="K1" s="32"/>
      <c r="L1" s="32"/>
    </row>
    <row r="2" spans="1:15">
      <c r="A2" s="29" t="s">
        <v>91</v>
      </c>
      <c r="D2" s="29" t="s">
        <v>92</v>
      </c>
      <c r="H2" s="31"/>
      <c r="I2" s="32"/>
      <c r="J2" s="32"/>
      <c r="K2" s="32"/>
      <c r="L2" s="32"/>
    </row>
    <row r="3" spans="1:15">
      <c r="A3" s="29" t="s">
        <v>93</v>
      </c>
      <c r="D3" s="29" t="s">
        <v>94</v>
      </c>
      <c r="H3" s="31"/>
      <c r="I3" s="32"/>
      <c r="J3" s="32"/>
      <c r="K3" s="32"/>
      <c r="L3" s="32"/>
    </row>
    <row r="4" spans="1:15">
      <c r="A4" s="29" t="s">
        <v>1</v>
      </c>
      <c r="D4" s="30" t="s">
        <v>135</v>
      </c>
      <c r="E4" s="30"/>
      <c r="H4" s="31"/>
      <c r="I4" s="33" t="s">
        <v>126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G6" s="31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39"/>
      <c r="G7" s="40"/>
      <c r="H7" s="41"/>
      <c r="I7" s="41"/>
      <c r="J7" s="41"/>
      <c r="K7" s="41"/>
      <c r="L7" s="42"/>
    </row>
    <row r="8" spans="1:15" ht="13.5" thickTop="1"/>
    <row r="9" spans="1:15" ht="37.5" customHeight="1">
      <c r="A9" s="166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6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45" customHeight="1" thickBot="1">
      <c r="A12" s="155" t="s">
        <v>47</v>
      </c>
      <c r="B12" s="152" t="s">
        <v>179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56" t="s">
        <v>25</v>
      </c>
      <c r="C13" s="127" t="s">
        <v>180</v>
      </c>
      <c r="D13" s="106" t="s">
        <v>39</v>
      </c>
      <c r="E13" s="126">
        <v>200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10" t="s">
        <v>149</v>
      </c>
      <c r="D14" s="58" t="s">
        <v>39</v>
      </c>
      <c r="E14" s="91">
        <v>20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I15" s="44"/>
      <c r="J15" s="44"/>
      <c r="L15" s="44"/>
      <c r="M15" s="44"/>
      <c r="O15" s="65">
        <f>SUM(O13:O14)</f>
        <v>0</v>
      </c>
    </row>
    <row r="16" spans="1:15" ht="14.25" thickTop="1" thickBot="1">
      <c r="A16" s="103" t="s">
        <v>134</v>
      </c>
      <c r="C16" s="44"/>
      <c r="G16" s="44"/>
      <c r="H16" s="29" t="s">
        <v>77</v>
      </c>
      <c r="O16" s="46"/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B12:O12"/>
    <mergeCell ref="A7:C7"/>
    <mergeCell ref="E9:E10"/>
    <mergeCell ref="M9:O9"/>
    <mergeCell ref="H9:H10"/>
    <mergeCell ref="I9:L9"/>
    <mergeCell ref="A9:A10"/>
    <mergeCell ref="B9:B10"/>
    <mergeCell ref="C9:C10"/>
    <mergeCell ref="D9:D10"/>
    <mergeCell ref="F9:F10"/>
    <mergeCell ref="G9:G10"/>
    <mergeCell ref="A12:A14"/>
  </mergeCells>
  <pageMargins left="0.7" right="0.7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D2:E2</xm:sqref>
        </x14:dataValidation>
        <x14:dataValidation type="list" allowBlank="1" showInputMessage="1" showErrorMessage="1">
          <x14:formula1>
            <xm:f>[1]Ciselnik!#REF!</xm:f>
          </x14:formula1>
          <xm:sqref>D3:E3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topLeftCell="A4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10.28515625" style="29" customWidth="1"/>
    <col min="6" max="7" width="9.85546875" style="29" customWidth="1"/>
    <col min="8" max="8" width="31.140625" style="29" customWidth="1"/>
    <col min="9" max="15" width="9.7109375" style="29" customWidth="1"/>
    <col min="16" max="16384" width="8.85546875" style="29"/>
  </cols>
  <sheetData>
    <row r="1" spans="1:16">
      <c r="A1" s="29" t="s">
        <v>90</v>
      </c>
      <c r="D1" s="30" t="s">
        <v>0</v>
      </c>
      <c r="E1" s="30"/>
      <c r="H1" s="31"/>
      <c r="I1" s="32"/>
      <c r="J1" s="32"/>
      <c r="K1" s="32"/>
      <c r="L1" s="32"/>
      <c r="M1" s="32"/>
    </row>
    <row r="2" spans="1:16">
      <c r="A2" s="29" t="s">
        <v>91</v>
      </c>
      <c r="D2" s="29" t="s">
        <v>92</v>
      </c>
      <c r="H2" s="31"/>
      <c r="I2" s="32"/>
      <c r="J2" s="32"/>
      <c r="K2" s="32"/>
      <c r="L2" s="32"/>
      <c r="M2" s="32"/>
    </row>
    <row r="3" spans="1:16">
      <c r="A3" s="29" t="s">
        <v>93</v>
      </c>
      <c r="D3" s="29" t="s">
        <v>94</v>
      </c>
      <c r="H3" s="31"/>
      <c r="I3" s="32"/>
      <c r="J3" s="32"/>
      <c r="K3" s="32"/>
      <c r="L3" s="32"/>
      <c r="M3" s="32"/>
    </row>
    <row r="4" spans="1:16">
      <c r="A4" s="29" t="s">
        <v>1</v>
      </c>
      <c r="D4" s="30" t="s">
        <v>135</v>
      </c>
      <c r="E4" s="30"/>
      <c r="H4" s="31"/>
      <c r="I4" s="30"/>
      <c r="J4" s="33" t="s">
        <v>125</v>
      </c>
      <c r="K4" s="32"/>
      <c r="L4" s="32"/>
      <c r="M4" s="32"/>
    </row>
    <row r="5" spans="1:16">
      <c r="A5" s="29" t="s">
        <v>95</v>
      </c>
      <c r="D5" s="34" t="s">
        <v>133</v>
      </c>
      <c r="E5" s="34"/>
      <c r="F5" s="34"/>
      <c r="G5" s="35"/>
      <c r="H5" s="36"/>
      <c r="I5" s="36"/>
      <c r="J5" s="36"/>
      <c r="K5" s="32"/>
      <c r="L5" s="32"/>
      <c r="M5" s="32"/>
    </row>
    <row r="6" spans="1:16" ht="13.5" thickBot="1">
      <c r="C6" s="37"/>
      <c r="G6" s="31"/>
      <c r="H6" s="32"/>
      <c r="I6" s="32"/>
      <c r="J6" s="32"/>
      <c r="K6" s="32"/>
      <c r="L6" s="32"/>
      <c r="M6" s="32"/>
    </row>
    <row r="7" spans="1:16" ht="14.25" thickTop="1" thickBot="1">
      <c r="A7" s="157" t="s">
        <v>96</v>
      </c>
      <c r="B7" s="157"/>
      <c r="C7" s="157"/>
      <c r="D7" s="38" t="s">
        <v>97</v>
      </c>
      <c r="E7" s="39"/>
      <c r="F7" s="39"/>
      <c r="G7" s="40"/>
      <c r="H7" s="41"/>
      <c r="I7" s="41"/>
      <c r="J7" s="41"/>
      <c r="K7" s="41"/>
      <c r="L7" s="41"/>
      <c r="M7" s="42"/>
    </row>
    <row r="8" spans="1:16" ht="13.5" thickTop="1"/>
    <row r="9" spans="1:16" ht="37.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6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6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6" ht="33.75" customHeight="1" thickBot="1">
      <c r="A12" s="155" t="s">
        <v>48</v>
      </c>
      <c r="B12" s="152" t="s">
        <v>177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90"/>
    </row>
    <row r="13" spans="1:16" ht="39" customHeight="1" thickTop="1" thickBot="1">
      <c r="A13" s="167"/>
      <c r="B13" s="56" t="s">
        <v>25</v>
      </c>
      <c r="C13" s="125" t="s">
        <v>178</v>
      </c>
      <c r="D13" s="106" t="s">
        <v>39</v>
      </c>
      <c r="E13" s="126">
        <v>200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6" ht="22.5" customHeight="1" thickTop="1" thickBot="1">
      <c r="A14" s="156"/>
      <c r="B14" s="60" t="s">
        <v>26</v>
      </c>
      <c r="C14" s="108" t="s">
        <v>143</v>
      </c>
      <c r="D14" s="58" t="s">
        <v>39</v>
      </c>
      <c r="E14" s="59">
        <v>50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6" ht="14.25" thickTop="1" thickBot="1">
      <c r="A16" s="103" t="s">
        <v>134</v>
      </c>
      <c r="H16" s="29" t="s">
        <v>78</v>
      </c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B12:O12"/>
    <mergeCell ref="A12:A14"/>
    <mergeCell ref="A7:C7"/>
    <mergeCell ref="E9:E10"/>
    <mergeCell ref="I9:L9"/>
    <mergeCell ref="M9:O9"/>
    <mergeCell ref="A9:A10"/>
    <mergeCell ref="H9:H10"/>
    <mergeCell ref="B9:B10"/>
    <mergeCell ref="C9:C10"/>
    <mergeCell ref="D9:D10"/>
    <mergeCell ref="F9:F10"/>
    <mergeCell ref="G9:G10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[1]Ciselnik!#REF!</xm:f>
          </x14:formula1>
          <xm:sqref>D2:E2</xm:sqref>
        </x14:dataValidation>
        <x14:dataValidation type="list" allowBlank="1" showInputMessage="1" showErrorMessage="1">
          <x14:formula1>
            <xm:f>[1]Ciselnik!#REF!</xm:f>
          </x14:formula1>
          <xm:sqref>D3:E3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topLeftCell="A4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6" width="9.85546875" style="29" customWidth="1"/>
    <col min="7" max="7" width="13.425781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124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3.5" thickTop="1"/>
    <row r="9" spans="1:15">
      <c r="I9" s="44"/>
    </row>
    <row r="10" spans="1:15" ht="36" customHeight="1">
      <c r="A10" s="162" t="s">
        <v>24</v>
      </c>
      <c r="B10" s="164" t="s">
        <v>127</v>
      </c>
      <c r="C10" s="166" t="s">
        <v>23</v>
      </c>
      <c r="D10" s="161" t="s">
        <v>22</v>
      </c>
      <c r="E10" s="161" t="s">
        <v>21</v>
      </c>
      <c r="F10" s="166" t="s">
        <v>12</v>
      </c>
      <c r="G10" s="161" t="s">
        <v>132</v>
      </c>
      <c r="H10" s="166" t="s">
        <v>13</v>
      </c>
      <c r="I10" s="166" t="s">
        <v>14</v>
      </c>
      <c r="J10" s="166"/>
      <c r="K10" s="166"/>
      <c r="L10" s="166"/>
      <c r="M10" s="159" t="s">
        <v>88</v>
      </c>
      <c r="N10" s="160"/>
      <c r="O10" s="160"/>
    </row>
    <row r="11" spans="1:15" ht="25.5">
      <c r="A11" s="163"/>
      <c r="B11" s="165"/>
      <c r="C11" s="166"/>
      <c r="D11" s="161"/>
      <c r="E11" s="161"/>
      <c r="F11" s="166"/>
      <c r="G11" s="161"/>
      <c r="H11" s="166"/>
      <c r="I11" s="48" t="s">
        <v>15</v>
      </c>
      <c r="J11" s="49" t="s">
        <v>18</v>
      </c>
      <c r="K11" s="48" t="s">
        <v>16</v>
      </c>
      <c r="L11" s="48" t="s">
        <v>17</v>
      </c>
      <c r="M11" s="50" t="s">
        <v>15</v>
      </c>
      <c r="N11" s="51" t="s">
        <v>16</v>
      </c>
      <c r="O11" s="51" t="s">
        <v>89</v>
      </c>
    </row>
    <row r="12" spans="1:15">
      <c r="A12" s="52" t="s">
        <v>2</v>
      </c>
      <c r="B12" s="73" t="s">
        <v>3</v>
      </c>
      <c r="C12" s="73" t="s">
        <v>4</v>
      </c>
      <c r="D12" s="73" t="s">
        <v>5</v>
      </c>
      <c r="E12" s="73" t="s">
        <v>6</v>
      </c>
      <c r="F12" s="73" t="s">
        <v>7</v>
      </c>
      <c r="G12" s="73" t="s">
        <v>8</v>
      </c>
      <c r="H12" s="73" t="s">
        <v>9</v>
      </c>
      <c r="I12" s="73" t="s">
        <v>10</v>
      </c>
      <c r="J12" s="73" t="s">
        <v>11</v>
      </c>
      <c r="K12" s="73" t="s">
        <v>19</v>
      </c>
      <c r="L12" s="73" t="s">
        <v>20</v>
      </c>
      <c r="M12" s="73" t="s">
        <v>99</v>
      </c>
      <c r="N12" s="74" t="s">
        <v>98</v>
      </c>
      <c r="O12" s="54" t="s">
        <v>193</v>
      </c>
    </row>
    <row r="13" spans="1:15" ht="33.75" customHeight="1" thickBot="1">
      <c r="A13" s="155" t="s">
        <v>49</v>
      </c>
      <c r="B13" s="152" t="s">
        <v>175</v>
      </c>
      <c r="C13" s="153"/>
      <c r="D13" s="153"/>
      <c r="E13" s="153"/>
      <c r="F13" s="153"/>
      <c r="G13" s="153"/>
      <c r="H13" s="153"/>
      <c r="I13" s="168"/>
      <c r="J13" s="168"/>
      <c r="K13" s="168"/>
      <c r="L13" s="168"/>
      <c r="M13" s="169"/>
      <c r="N13" s="168"/>
      <c r="O13" s="170"/>
    </row>
    <row r="14" spans="1:15" ht="27" thickTop="1" thickBot="1">
      <c r="A14" s="167"/>
      <c r="B14" s="60" t="s">
        <v>25</v>
      </c>
      <c r="C14" s="109" t="s">
        <v>176</v>
      </c>
      <c r="D14" s="87" t="s">
        <v>39</v>
      </c>
      <c r="E14" s="86">
        <v>100</v>
      </c>
      <c r="F14" s="92"/>
      <c r="G14" s="92"/>
      <c r="H14" s="92"/>
      <c r="I14" s="133">
        <v>0</v>
      </c>
      <c r="J14" s="134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A15" s="156"/>
      <c r="B15" s="60" t="s">
        <v>26</v>
      </c>
      <c r="C15" s="108" t="s">
        <v>143</v>
      </c>
      <c r="D15" s="87" t="s">
        <v>39</v>
      </c>
      <c r="E15" s="86">
        <v>20</v>
      </c>
      <c r="F15" s="75"/>
      <c r="G15" s="75"/>
      <c r="H15" s="75"/>
      <c r="I15" s="136">
        <v>0</v>
      </c>
      <c r="J15" s="89"/>
      <c r="K15" s="145">
        <f>I15/100*J15</f>
        <v>0</v>
      </c>
      <c r="L15" s="76">
        <f>I15+K15</f>
        <v>0</v>
      </c>
      <c r="M15" s="145">
        <f>I15*E15</f>
        <v>0</v>
      </c>
      <c r="N15" s="145">
        <f>M15/100*J15</f>
        <v>0</v>
      </c>
      <c r="O15" s="145">
        <f>L15*E15</f>
        <v>0</v>
      </c>
    </row>
    <row r="16" spans="1:15" ht="14.25" thickTop="1" thickBot="1">
      <c r="C16" s="44"/>
      <c r="G16" s="44"/>
      <c r="H16" s="44"/>
      <c r="J16" s="44"/>
      <c r="K16" s="44"/>
      <c r="M16" s="44"/>
      <c r="N16" s="44"/>
      <c r="O16" s="65">
        <f>SUM(O14:O15)</f>
        <v>0</v>
      </c>
    </row>
    <row r="17" spans="1:15" ht="14.25" thickTop="1" thickBot="1">
      <c r="A17" s="103" t="s">
        <v>134</v>
      </c>
      <c r="C17" s="44"/>
      <c r="G17" s="44"/>
      <c r="H17" s="29" t="s">
        <v>79</v>
      </c>
      <c r="N17" s="44"/>
      <c r="O17" s="46"/>
    </row>
    <row r="18" spans="1:15" ht="14.25" thickTop="1" thickBot="1">
      <c r="A18" s="66"/>
      <c r="B18" s="67"/>
      <c r="C18" s="29" t="s">
        <v>34</v>
      </c>
    </row>
    <row r="19" spans="1:15" ht="14.25" thickTop="1" thickBot="1"/>
    <row r="20" spans="1:15" ht="14.25" thickTop="1" thickBot="1">
      <c r="A20" s="68"/>
      <c r="B20" s="67"/>
      <c r="C20" s="29" t="s">
        <v>36</v>
      </c>
    </row>
    <row r="21" spans="1:15" ht="14.25" thickTop="1" thickBot="1">
      <c r="A21" s="69"/>
    </row>
    <row r="22" spans="1:15" ht="14.25" thickTop="1" thickBot="1">
      <c r="A22" s="70"/>
      <c r="B22" s="71"/>
      <c r="C22" s="29" t="s">
        <v>35</v>
      </c>
    </row>
    <row r="23" spans="1:15" ht="13.5" thickTop="1">
      <c r="A23" s="72"/>
    </row>
    <row r="25" spans="1:15">
      <c r="A25" s="29" t="s">
        <v>38</v>
      </c>
    </row>
    <row r="26" spans="1:15">
      <c r="A26" s="29" t="s">
        <v>43</v>
      </c>
    </row>
  </sheetData>
  <mergeCells count="13">
    <mergeCell ref="A7:C7"/>
    <mergeCell ref="A10:A11"/>
    <mergeCell ref="B10:B11"/>
    <mergeCell ref="C10:C11"/>
    <mergeCell ref="D10:D11"/>
    <mergeCell ref="B13:O13"/>
    <mergeCell ref="A13:A15"/>
    <mergeCell ref="M10:O10"/>
    <mergeCell ref="E10:E11"/>
    <mergeCell ref="F10:F11"/>
    <mergeCell ref="G10:G11"/>
    <mergeCell ref="H10:H11"/>
    <mergeCell ref="I10:L10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6" width="9.85546875" style="29" customWidth="1"/>
    <col min="7" max="7" width="12.5703125" style="29" customWidth="1"/>
    <col min="8" max="8" width="28.85546875" style="29" customWidth="1"/>
    <col min="9" max="15" width="9.7109375" style="29" customWidth="1"/>
    <col min="16" max="16384" width="8.85546875" style="29"/>
  </cols>
  <sheetData>
    <row r="1" spans="1:15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5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5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5">
      <c r="A4" s="29" t="s">
        <v>1</v>
      </c>
      <c r="D4" s="30" t="s">
        <v>135</v>
      </c>
      <c r="G4" s="31"/>
      <c r="H4" s="30"/>
      <c r="I4" s="33" t="s">
        <v>123</v>
      </c>
      <c r="J4" s="32"/>
      <c r="K4" s="32"/>
      <c r="L4" s="32"/>
    </row>
    <row r="5" spans="1:15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5" ht="13.5" thickBot="1">
      <c r="C6" s="37"/>
      <c r="F6" s="31"/>
      <c r="G6" s="32"/>
      <c r="H6" s="32"/>
      <c r="I6" s="32"/>
      <c r="J6" s="32"/>
      <c r="K6" s="32"/>
      <c r="L6" s="32"/>
    </row>
    <row r="7" spans="1:15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5" ht="16.149999999999999" customHeight="1" thickTop="1"/>
    <row r="9" spans="1:15" ht="36.75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5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5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5" ht="30" customHeight="1" thickBot="1">
      <c r="A12" s="155" t="s">
        <v>50</v>
      </c>
      <c r="B12" s="152" t="s">
        <v>173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27" thickTop="1" thickBot="1">
      <c r="A13" s="167"/>
      <c r="B13" s="60" t="s">
        <v>25</v>
      </c>
      <c r="C13" s="124" t="s">
        <v>174</v>
      </c>
      <c r="D13" s="87" t="s">
        <v>39</v>
      </c>
      <c r="E13" s="86">
        <v>60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5" ht="14.25" thickTop="1" thickBot="1">
      <c r="A14" s="156"/>
      <c r="B14" s="60" t="s">
        <v>26</v>
      </c>
      <c r="C14" s="123" t="s">
        <v>143</v>
      </c>
      <c r="D14" s="87" t="s">
        <v>39</v>
      </c>
      <c r="E14" s="86">
        <v>10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5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5" ht="14.25" thickTop="1" thickBot="1">
      <c r="A16" s="103" t="s">
        <v>134</v>
      </c>
      <c r="C16" s="44"/>
      <c r="G16" s="44"/>
      <c r="H16" s="29" t="s">
        <v>80</v>
      </c>
      <c r="N16" s="44"/>
      <c r="O16" s="46"/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zoomScale="90" zoomScaleNormal="90" workbookViewId="0">
      <selection activeCell="U13" sqref="U13"/>
    </sheetView>
  </sheetViews>
  <sheetFormatPr defaultRowHeight="15"/>
  <cols>
    <col min="1" max="1" width="7.42578125" customWidth="1"/>
    <col min="2" max="2" width="5.28515625" customWidth="1"/>
    <col min="3" max="3" width="29.5703125" customWidth="1"/>
    <col min="4" max="4" width="8.5703125" customWidth="1"/>
    <col min="5" max="5" width="10.28515625" customWidth="1"/>
    <col min="6" max="6" width="9.85546875" customWidth="1"/>
    <col min="7" max="7" width="11.5703125" customWidth="1"/>
    <col min="8" max="8" width="28.7109375" customWidth="1"/>
    <col min="9" max="15" width="9.7109375" customWidth="1"/>
  </cols>
  <sheetData>
    <row r="1" spans="1:16">
      <c r="A1" s="29" t="s">
        <v>90</v>
      </c>
      <c r="B1" s="29"/>
      <c r="C1" s="29"/>
      <c r="D1" s="30" t="s">
        <v>0</v>
      </c>
      <c r="E1" s="29"/>
      <c r="F1" s="29"/>
      <c r="G1" s="31"/>
      <c r="H1" s="32"/>
      <c r="I1" s="32"/>
      <c r="J1" s="32"/>
      <c r="K1" s="32"/>
      <c r="L1" s="32"/>
    </row>
    <row r="2" spans="1:16">
      <c r="A2" s="29" t="s">
        <v>91</v>
      </c>
      <c r="B2" s="29"/>
      <c r="C2" s="29"/>
      <c r="D2" s="29" t="s">
        <v>92</v>
      </c>
      <c r="E2" s="29"/>
      <c r="F2" s="29"/>
      <c r="G2" s="31"/>
      <c r="H2" s="32"/>
      <c r="I2" s="32"/>
      <c r="J2" s="32"/>
      <c r="K2" s="32"/>
      <c r="L2" s="32"/>
    </row>
    <row r="3" spans="1:16">
      <c r="A3" s="29" t="s">
        <v>93</v>
      </c>
      <c r="B3" s="29"/>
      <c r="C3" s="29"/>
      <c r="D3" s="29" t="s">
        <v>94</v>
      </c>
      <c r="E3" s="29"/>
      <c r="F3" s="29"/>
      <c r="G3" s="31"/>
      <c r="H3" s="32"/>
      <c r="I3" s="32"/>
      <c r="J3" s="32"/>
      <c r="K3" s="32"/>
      <c r="L3" s="32"/>
    </row>
    <row r="4" spans="1:16">
      <c r="A4" s="29" t="s">
        <v>1</v>
      </c>
      <c r="B4" s="29"/>
      <c r="C4" s="29"/>
      <c r="D4" s="30" t="s">
        <v>135</v>
      </c>
      <c r="E4" s="29"/>
      <c r="F4" s="29"/>
      <c r="G4" s="31"/>
      <c r="H4" s="30"/>
      <c r="I4" s="33" t="s">
        <v>122</v>
      </c>
      <c r="J4" s="32"/>
      <c r="K4" s="32"/>
      <c r="L4" s="32"/>
    </row>
    <row r="5" spans="1:16">
      <c r="A5" s="29" t="s">
        <v>95</v>
      </c>
      <c r="B5" s="29"/>
      <c r="C5" s="29"/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6" ht="15.75" thickBot="1">
      <c r="A6" s="29"/>
      <c r="B6" s="29"/>
      <c r="C6" s="37"/>
      <c r="D6" s="29"/>
      <c r="E6" s="29"/>
      <c r="F6" s="31"/>
      <c r="G6" s="32"/>
      <c r="H6" s="32"/>
      <c r="I6" s="32"/>
      <c r="J6" s="32"/>
      <c r="K6" s="32"/>
      <c r="L6" s="32"/>
    </row>
    <row r="7" spans="1:16" ht="16.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6" ht="15.75" thickTop="1"/>
    <row r="9" spans="1:16" s="29" customFormat="1" ht="39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6" s="29" customFormat="1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6" s="29" customFormat="1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6" s="29" customFormat="1" ht="30" customHeight="1" thickBot="1">
      <c r="A12" s="155" t="s">
        <v>51</v>
      </c>
      <c r="B12" s="152" t="s">
        <v>171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90"/>
    </row>
    <row r="13" spans="1:16" s="29" customFormat="1" ht="39" customHeight="1" thickTop="1" thickBot="1">
      <c r="A13" s="167"/>
      <c r="B13" s="11" t="s">
        <v>25</v>
      </c>
      <c r="C13" s="123" t="s">
        <v>172</v>
      </c>
      <c r="D13" s="2" t="s">
        <v>39</v>
      </c>
      <c r="E13" s="12">
        <v>400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6" s="29" customFormat="1" ht="24" customHeight="1" thickTop="1" thickBot="1">
      <c r="A14" s="156"/>
      <c r="B14" s="11" t="s">
        <v>26</v>
      </c>
      <c r="C14" s="123" t="s">
        <v>143</v>
      </c>
      <c r="D14" s="2" t="s">
        <v>39</v>
      </c>
      <c r="E14" s="12">
        <v>80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s="29" customFormat="1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6" ht="15.6" customHeight="1" thickTop="1" thickBot="1">
      <c r="A16" s="103" t="s">
        <v>134</v>
      </c>
      <c r="H16" t="s">
        <v>81</v>
      </c>
    </row>
    <row r="17" spans="1:3" ht="16.5" thickTop="1" thickBot="1">
      <c r="A17" s="3"/>
      <c r="B17" s="5"/>
      <c r="C17" t="s">
        <v>34</v>
      </c>
    </row>
    <row r="18" spans="1:3" ht="16.5" thickTop="1" thickBot="1"/>
    <row r="19" spans="1:3" ht="16.5" thickTop="1" thickBot="1">
      <c r="A19" s="9"/>
      <c r="B19" s="5"/>
      <c r="C19" t="s">
        <v>36</v>
      </c>
    </row>
    <row r="20" spans="1:3" ht="16.5" thickTop="1" thickBot="1">
      <c r="A20" s="10"/>
    </row>
    <row r="21" spans="1:3" ht="16.5" thickTop="1" thickBot="1">
      <c r="A21" s="8"/>
      <c r="B21" s="6"/>
      <c r="C21" t="s">
        <v>35</v>
      </c>
    </row>
    <row r="22" spans="1:3" ht="15.75" thickTop="1">
      <c r="A22" s="7"/>
    </row>
    <row r="24" spans="1:3">
      <c r="A24" t="s">
        <v>38</v>
      </c>
    </row>
    <row r="25" spans="1:3">
      <c r="A25" t="s">
        <v>43</v>
      </c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90" zoomScaleNormal="90" workbookViewId="0">
      <selection activeCell="U13" sqref="U13"/>
    </sheetView>
  </sheetViews>
  <sheetFormatPr defaultColWidth="8.85546875" defaultRowHeight="12.75"/>
  <cols>
    <col min="1" max="1" width="7.42578125" style="29" customWidth="1"/>
    <col min="2" max="2" width="5.28515625" style="29" customWidth="1"/>
    <col min="3" max="3" width="29.5703125" style="29" customWidth="1"/>
    <col min="4" max="4" width="8.5703125" style="29" customWidth="1"/>
    <col min="5" max="5" width="9.7109375" style="29" customWidth="1"/>
    <col min="6" max="6" width="9.85546875" style="29" customWidth="1"/>
    <col min="7" max="7" width="12.28515625" style="29" customWidth="1"/>
    <col min="8" max="8" width="28.7109375" style="29" customWidth="1"/>
    <col min="9" max="15" width="9.7109375" style="29" customWidth="1"/>
    <col min="16" max="16384" width="8.85546875" style="29"/>
  </cols>
  <sheetData>
    <row r="1" spans="1:16">
      <c r="A1" s="29" t="s">
        <v>90</v>
      </c>
      <c r="D1" s="30" t="s">
        <v>0</v>
      </c>
      <c r="G1" s="31"/>
      <c r="H1" s="32"/>
      <c r="I1" s="32"/>
      <c r="J1" s="32"/>
      <c r="K1" s="32"/>
      <c r="L1" s="32"/>
    </row>
    <row r="2" spans="1:16">
      <c r="A2" s="29" t="s">
        <v>91</v>
      </c>
      <c r="D2" s="29" t="s">
        <v>92</v>
      </c>
      <c r="G2" s="31"/>
      <c r="H2" s="32"/>
      <c r="I2" s="32"/>
      <c r="J2" s="32"/>
      <c r="K2" s="32"/>
      <c r="L2" s="32"/>
    </row>
    <row r="3" spans="1:16">
      <c r="A3" s="29" t="s">
        <v>93</v>
      </c>
      <c r="D3" s="29" t="s">
        <v>94</v>
      </c>
      <c r="G3" s="31"/>
      <c r="H3" s="32"/>
      <c r="I3" s="32"/>
      <c r="J3" s="32"/>
      <c r="K3" s="32"/>
      <c r="L3" s="32"/>
    </row>
    <row r="4" spans="1:16">
      <c r="A4" s="29" t="s">
        <v>1</v>
      </c>
      <c r="D4" s="30" t="s">
        <v>135</v>
      </c>
      <c r="G4" s="31"/>
      <c r="H4" s="30"/>
      <c r="I4" s="33" t="s">
        <v>121</v>
      </c>
      <c r="J4" s="32"/>
      <c r="K4" s="32"/>
      <c r="L4" s="32"/>
    </row>
    <row r="5" spans="1:16">
      <c r="A5" s="29" t="s">
        <v>95</v>
      </c>
      <c r="D5" s="34" t="s">
        <v>133</v>
      </c>
      <c r="E5" s="34"/>
      <c r="F5" s="34"/>
      <c r="G5" s="35"/>
      <c r="H5" s="36"/>
      <c r="I5" s="36"/>
      <c r="J5" s="32"/>
      <c r="K5" s="32"/>
      <c r="L5" s="32"/>
    </row>
    <row r="6" spans="1:16" ht="13.5" thickBot="1">
      <c r="C6" s="37"/>
      <c r="F6" s="31"/>
      <c r="G6" s="32"/>
      <c r="H6" s="32"/>
      <c r="I6" s="32"/>
      <c r="J6" s="32"/>
      <c r="K6" s="32"/>
      <c r="L6" s="32"/>
    </row>
    <row r="7" spans="1:16" ht="14.25" thickTop="1" thickBot="1">
      <c r="A7" s="157" t="s">
        <v>96</v>
      </c>
      <c r="B7" s="157"/>
      <c r="C7" s="157"/>
      <c r="D7" s="38" t="s">
        <v>97</v>
      </c>
      <c r="E7" s="39"/>
      <c r="F7" s="40"/>
      <c r="G7" s="41"/>
      <c r="H7" s="41"/>
      <c r="I7" s="41"/>
      <c r="J7" s="41"/>
      <c r="K7" s="41"/>
      <c r="L7" s="42"/>
    </row>
    <row r="8" spans="1:16" ht="13.5" thickTop="1"/>
    <row r="9" spans="1:16" ht="39" customHeight="1">
      <c r="A9" s="162" t="s">
        <v>24</v>
      </c>
      <c r="B9" s="164" t="s">
        <v>127</v>
      </c>
      <c r="C9" s="166" t="s">
        <v>23</v>
      </c>
      <c r="D9" s="161" t="s">
        <v>22</v>
      </c>
      <c r="E9" s="161" t="s">
        <v>21</v>
      </c>
      <c r="F9" s="166" t="s">
        <v>12</v>
      </c>
      <c r="G9" s="161" t="s">
        <v>132</v>
      </c>
      <c r="H9" s="166" t="s">
        <v>13</v>
      </c>
      <c r="I9" s="166" t="s">
        <v>14</v>
      </c>
      <c r="J9" s="166"/>
      <c r="K9" s="166"/>
      <c r="L9" s="166"/>
      <c r="M9" s="159" t="s">
        <v>88</v>
      </c>
      <c r="N9" s="160"/>
      <c r="O9" s="160"/>
    </row>
    <row r="10" spans="1:16" ht="25.5">
      <c r="A10" s="163"/>
      <c r="B10" s="165"/>
      <c r="C10" s="166"/>
      <c r="D10" s="161"/>
      <c r="E10" s="161"/>
      <c r="F10" s="166"/>
      <c r="G10" s="161"/>
      <c r="H10" s="166"/>
      <c r="I10" s="48" t="s">
        <v>15</v>
      </c>
      <c r="J10" s="49" t="s">
        <v>18</v>
      </c>
      <c r="K10" s="48" t="s">
        <v>16</v>
      </c>
      <c r="L10" s="48" t="s">
        <v>17</v>
      </c>
      <c r="M10" s="50" t="s">
        <v>15</v>
      </c>
      <c r="N10" s="51" t="s">
        <v>16</v>
      </c>
      <c r="O10" s="51" t="s">
        <v>89</v>
      </c>
    </row>
    <row r="11" spans="1:16" ht="15" customHeight="1">
      <c r="A11" s="52" t="s">
        <v>2</v>
      </c>
      <c r="B11" s="73" t="s">
        <v>3</v>
      </c>
      <c r="C11" s="73" t="s">
        <v>4</v>
      </c>
      <c r="D11" s="73" t="s">
        <v>5</v>
      </c>
      <c r="E11" s="73" t="s">
        <v>6</v>
      </c>
      <c r="F11" s="73" t="s">
        <v>7</v>
      </c>
      <c r="G11" s="73" t="s">
        <v>8</v>
      </c>
      <c r="H11" s="73" t="s">
        <v>9</v>
      </c>
      <c r="I11" s="73" t="s">
        <v>10</v>
      </c>
      <c r="J11" s="73" t="s">
        <v>11</v>
      </c>
      <c r="K11" s="73" t="s">
        <v>19</v>
      </c>
      <c r="L11" s="73" t="s">
        <v>20</v>
      </c>
      <c r="M11" s="73" t="s">
        <v>99</v>
      </c>
      <c r="N11" s="74" t="s">
        <v>98</v>
      </c>
      <c r="O11" s="54" t="s">
        <v>193</v>
      </c>
    </row>
    <row r="12" spans="1:16" ht="33" customHeight="1" thickBot="1">
      <c r="A12" s="155" t="s">
        <v>52</v>
      </c>
      <c r="B12" s="152" t="s">
        <v>169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  <c r="P12" s="90"/>
    </row>
    <row r="13" spans="1:16" ht="25.5" customHeight="1" thickTop="1" thickBot="1">
      <c r="A13" s="167"/>
      <c r="B13" s="60" t="s">
        <v>25</v>
      </c>
      <c r="C13" s="122" t="s">
        <v>170</v>
      </c>
      <c r="D13" s="87" t="s">
        <v>39</v>
      </c>
      <c r="E13" s="86">
        <v>80</v>
      </c>
      <c r="F13" s="92"/>
      <c r="G13" s="92"/>
      <c r="H13" s="92"/>
      <c r="I13" s="133">
        <v>0</v>
      </c>
      <c r="J13" s="134"/>
      <c r="K13" s="145">
        <f>I13/100*J13</f>
        <v>0</v>
      </c>
      <c r="L13" s="76">
        <f>I13+K13</f>
        <v>0</v>
      </c>
      <c r="M13" s="145">
        <f>I13*E13</f>
        <v>0</v>
      </c>
      <c r="N13" s="145">
        <f>M13/100*J13</f>
        <v>0</v>
      </c>
      <c r="O13" s="145">
        <f>L13*E13</f>
        <v>0</v>
      </c>
    </row>
    <row r="14" spans="1:16" ht="14.25" thickTop="1" thickBot="1">
      <c r="A14" s="156"/>
      <c r="B14" s="60" t="s">
        <v>26</v>
      </c>
      <c r="C14" s="122" t="s">
        <v>143</v>
      </c>
      <c r="D14" s="87" t="s">
        <v>39</v>
      </c>
      <c r="E14" s="86">
        <v>10</v>
      </c>
      <c r="F14" s="75"/>
      <c r="G14" s="75"/>
      <c r="H14" s="75"/>
      <c r="I14" s="136">
        <v>0</v>
      </c>
      <c r="J14" s="137"/>
      <c r="K14" s="145">
        <f>I14/100*J14</f>
        <v>0</v>
      </c>
      <c r="L14" s="76">
        <f>I14+K14</f>
        <v>0</v>
      </c>
      <c r="M14" s="145">
        <f>I14*E14</f>
        <v>0</v>
      </c>
      <c r="N14" s="145">
        <f>M14/100*J14</f>
        <v>0</v>
      </c>
      <c r="O14" s="145">
        <f>L14*E14</f>
        <v>0</v>
      </c>
    </row>
    <row r="15" spans="1:16" ht="14.25" thickTop="1" thickBot="1">
      <c r="C15" s="44"/>
      <c r="G15" s="44"/>
      <c r="H15" s="44"/>
      <c r="J15" s="44"/>
      <c r="K15" s="44"/>
      <c r="M15" s="44"/>
      <c r="N15" s="44"/>
      <c r="O15" s="65">
        <f>SUM(O13:O14)</f>
        <v>0</v>
      </c>
    </row>
    <row r="16" spans="1:16" ht="14.25" thickTop="1" thickBot="1">
      <c r="A16" s="103" t="s">
        <v>134</v>
      </c>
      <c r="H16" s="29" t="s">
        <v>82</v>
      </c>
    </row>
    <row r="17" spans="1:3" ht="14.25" thickTop="1" thickBot="1">
      <c r="A17" s="66"/>
      <c r="B17" s="67"/>
      <c r="C17" s="29" t="s">
        <v>34</v>
      </c>
    </row>
    <row r="18" spans="1:3" ht="14.25" thickTop="1" thickBot="1"/>
    <row r="19" spans="1:3" ht="14.25" thickTop="1" thickBot="1">
      <c r="A19" s="68"/>
      <c r="B19" s="67"/>
      <c r="C19" s="29" t="s">
        <v>36</v>
      </c>
    </row>
    <row r="20" spans="1:3" ht="14.25" thickTop="1" thickBot="1">
      <c r="A20" s="69"/>
    </row>
    <row r="21" spans="1:3" ht="14.25" thickTop="1" thickBot="1">
      <c r="A21" s="70"/>
      <c r="B21" s="71"/>
      <c r="C21" s="29" t="s">
        <v>35</v>
      </c>
    </row>
    <row r="22" spans="1:3" ht="13.5" thickTop="1">
      <c r="A22" s="72"/>
    </row>
    <row r="24" spans="1:3">
      <c r="A24" s="29" t="s">
        <v>38</v>
      </c>
    </row>
    <row r="25" spans="1:3">
      <c r="A25" s="29" t="s">
        <v>43</v>
      </c>
    </row>
  </sheetData>
  <mergeCells count="13">
    <mergeCell ref="A7:C7"/>
    <mergeCell ref="A9:A10"/>
    <mergeCell ref="B9:B10"/>
    <mergeCell ref="C9:C10"/>
    <mergeCell ref="D9:D10"/>
    <mergeCell ref="A12:A14"/>
    <mergeCell ref="B12:O12"/>
    <mergeCell ref="M9:O9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[1]Ciselnik!#REF!</xm:f>
          </x14:formula1>
          <xm:sqref>D2</xm:sqref>
        </x14:dataValidation>
        <x14:dataValidation type="list" allowBlank="1" showInputMessage="1" showErrorMessage="1">
          <x14:formula1>
            <xm:f>[1]Ciselnik!#REF!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25</vt:i4>
      </vt:variant>
      <vt:variant>
        <vt:lpstr>Pomenované rozsahy</vt:lpstr>
      </vt:variant>
      <vt:variant>
        <vt:i4>24</vt:i4>
      </vt:variant>
    </vt:vector>
  </HeadingPairs>
  <TitlesOfParts>
    <vt:vector size="49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15</vt:lpstr>
      <vt:lpstr>Časť 16</vt:lpstr>
      <vt:lpstr>Časť 17</vt:lpstr>
      <vt:lpstr>Časť 18</vt:lpstr>
      <vt:lpstr>Časť 19</vt:lpstr>
      <vt:lpstr>Časť 20</vt:lpstr>
      <vt:lpstr>Časť 21</vt:lpstr>
      <vt:lpstr>Časť 22</vt:lpstr>
      <vt:lpstr>Časť 23</vt:lpstr>
      <vt:lpstr>Časť 24</vt:lpstr>
      <vt:lpstr>Časť 25</vt:lpstr>
      <vt:lpstr>'Časť 1'!Oblasť_tlače</vt:lpstr>
      <vt:lpstr>'Časť 10'!Oblasť_tlače</vt:lpstr>
      <vt:lpstr>'Časť 11'!Oblasť_tlače</vt:lpstr>
      <vt:lpstr>'Časť 12'!Oblasť_tlače</vt:lpstr>
      <vt:lpstr>'Časť 13'!Oblasť_tlače</vt:lpstr>
      <vt:lpstr>'Časť 14'!Oblasť_tlače</vt:lpstr>
      <vt:lpstr>'Časť 15'!Oblasť_tlače</vt:lpstr>
      <vt:lpstr>'Časť 16'!Oblasť_tlače</vt:lpstr>
      <vt:lpstr>'Časť 17'!Oblasť_tlače</vt:lpstr>
      <vt:lpstr>'Časť 18'!Oblasť_tlače</vt:lpstr>
      <vt:lpstr>'Časť 19'!Oblasť_tlače</vt:lpstr>
      <vt:lpstr>'Časť 2'!Oblasť_tlače</vt:lpstr>
      <vt:lpstr>'Časť 20'!Oblasť_tlače</vt:lpstr>
      <vt:lpstr>'Časť 21'!Oblasť_tlače</vt:lpstr>
      <vt:lpstr>'Časť 22'!Oblasť_tlače</vt:lpstr>
      <vt:lpstr>'Časť 23'!Oblasť_tlače</vt:lpstr>
      <vt:lpstr>'Časť 24'!Oblasť_tlače</vt:lpstr>
      <vt:lpstr>'Časť 25'!Oblasť_tlače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beneova.ivana</cp:lastModifiedBy>
  <cp:lastPrinted>2018-12-29T15:05:44Z</cp:lastPrinted>
  <dcterms:created xsi:type="dcterms:W3CDTF">2017-04-03T05:14:06Z</dcterms:created>
  <dcterms:modified xsi:type="dcterms:W3CDTF">2018-12-29T15:16:10Z</dcterms:modified>
</cp:coreProperties>
</file>