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Karpaty\VO ťažba DNS + Eufondy\Čiastkové zákazky\Výzva č. 1 Eu fondy\"/>
    </mc:Choice>
  </mc:AlternateContent>
  <bookViews>
    <workbookView xWindow="0" yWindow="0" windowWidth="23040" windowHeight="919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62913"/>
</workbook>
</file>

<file path=xl/calcChain.xml><?xml version="1.0" encoding="utf-8"?>
<calcChain xmlns="http://schemas.openxmlformats.org/spreadsheetml/2006/main">
  <c r="G14" i="1" l="1"/>
  <c r="G13" i="1"/>
  <c r="G12" i="1"/>
  <c r="O19" i="1" l="1"/>
  <c r="P19" i="1" s="1"/>
  <c r="L23" i="1"/>
  <c r="O20" i="1" l="1"/>
  <c r="P20" i="1" s="1"/>
  <c r="O18" i="1"/>
  <c r="P18" i="1" s="1"/>
  <c r="O17" i="1"/>
  <c r="P17" i="1" s="1"/>
  <c r="O14" i="1"/>
  <c r="O12" i="1"/>
  <c r="P12" i="1" l="1"/>
  <c r="P14" i="1"/>
  <c r="O21" i="1" l="1"/>
  <c r="P21" i="1" s="1"/>
  <c r="O16" i="1"/>
  <c r="P16" i="1" s="1"/>
  <c r="O15" i="1"/>
  <c r="P15" i="1" s="1"/>
  <c r="O13" i="1"/>
  <c r="P13" i="1" s="1"/>
  <c r="O23" i="1" l="1"/>
  <c r="P23" i="1" s="1"/>
  <c r="O25" i="1" l="1"/>
  <c r="O24" i="1" s="1"/>
</calcChain>
</file>

<file path=xl/sharedStrings.xml><?xml version="1.0" encoding="utf-8"?>
<sst xmlns="http://schemas.openxmlformats.org/spreadsheetml/2006/main" count="93" uniqueCount="77">
  <si>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</si>
  <si>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</si>
  <si>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</si>
  <si>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</si>
  <si>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</si>
  <si>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</si>
  <si>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</si>
  <si>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</si>
  <si>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</si>
  <si>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</si>
  <si>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</si>
  <si>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</si>
  <si>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</si>
  <si>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</si>
  <si>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</si>
  <si>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</si>
  <si>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</si>
  <si>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</si>
  <si>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</si>
  <si>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</si>
  <si>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</si>
  <si>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</si>
  <si>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</si>
  <si>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</si>
  <si>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</si>
  <si>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</si>
  <si>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</si>
  <si>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</si>
  <si>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</si>
  <si>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</si>
  <si>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</si>
  <si>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</si>
  <si>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</si>
  <si>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</si>
  <si>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</si>
  <si>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</si>
  <si>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</si>
  <si>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</si>
  <si>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</si>
  <si>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</si>
  <si>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</si>
  <si>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</si>
  <si>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</si>
  <si>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</si>
  <si>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</si>
  <si>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</si>
  <si>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</si>
  <si>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</si>
  <si>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</si>
  <si>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</si>
  <si>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</si>
  <si>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</si>
  <si>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</si>
  <si>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</si>
  <si>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</si>
  <si>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</si>
  <si>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</si>
  <si>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</si>
  <si>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</si>
  <si>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</si>
  <si>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</si>
  <si>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</si>
  <si>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</si>
  <si>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</si>
  <si>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</si>
  <si>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</si>
  <si>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</si>
  <si>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</si>
  <si>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</si>
  <si>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Lesy SR š.p. OZ Karpaty</t>
  </si>
  <si>
    <t>Vú-50r.</t>
  </si>
  <si>
    <t>272A10</t>
  </si>
  <si>
    <t>277-10</t>
  </si>
  <si>
    <t>278B</t>
  </si>
  <si>
    <t>Lesnícke služby v pestovateľskom _ ťažbovom procese na OZ Karpaty VC Gbely CLIMAFORCEELIVE</t>
  </si>
  <si>
    <t>10 Adamov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</si>
  <si>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</t>
    </r>
    <r>
      <rPr>
        <b/>
        <sz val="11"/>
        <color rgb="FFFF0000"/>
        <rFont val="Calibri"/>
        <family val="2"/>
        <charset val="238"/>
        <scheme val="minor"/>
      </rPr>
      <t>Technologická spôsobilosť č. II.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</si>
</sst>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horizontal="center" vertical="center"/>
    </xf>
    <xf numFmtId="0" fontId="0" fillId="3" borderId="29" xfId="0" applyFill="1" applyBorder="1" applyAlignment="1" applyProtection="1">
      <alignment horizontal="center" vertical="center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29" xfId="0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  <protection locked="0"/>
    </xf>
    <xf numFmtId="4" fontId="6" fillId="3" borderId="39" xfId="0" applyNumberFormat="1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Protection="1"/>
    <xf numFmtId="0" fontId="0" fillId="3" borderId="28" xfId="0" applyFill="1" applyBorder="1" applyProtection="1"/>
    <xf numFmtId="0" fontId="6" fillId="3" borderId="1" xfId="0" applyFont="1" applyFill="1" applyBorder="1" applyAlignment="1" applyProtection="1">
      <alignment horizontal="center" vertical="center" wrapText="1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3" fontId="6" fillId="3" borderId="1" xfId="0" applyNumberFormat="1" applyFont="1" applyFill="1" applyBorder="1" applyAlignment="1" applyProtection="1">
      <alignment horizontal="center" vertical="center"/>
    </xf>
    <xf numFmtId="3" fontId="6" fillId="3" borderId="24" xfId="0" applyNumberFormat="1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 wrapText="1"/>
    </xf>
    <xf numFmtId="3" fontId="6" fillId="3" borderId="41" xfId="0" applyNumberFormat="1" applyFont="1" applyFill="1" applyBorder="1" applyAlignment="1" applyProtection="1">
      <alignment horizontal="center" vertical="center"/>
    </xf>
    <xf numFmtId="3" fontId="6" fillId="3" borderId="26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4" fontId="6" fillId="3" borderId="41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18" xfId="0" applyNumberFormat="1" applyFont="1" applyFill="1" applyBorder="1" applyAlignment="1" applyProtection="1">
      <alignment horizontal="center" vertical="center"/>
    </xf>
    <xf numFmtId="2" fontId="6" fillId="3" borderId="27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5" fillId="3" borderId="42" xfId="0" applyFont="1" applyFill="1" applyBorder="1" applyAlignment="1" applyProtection="1">
      <alignment horizontal="center" vertical="center"/>
    </xf>
    <xf numFmtId="0" fontId="5" fillId="3" borderId="43" xfId="0" applyFont="1" applyFill="1" applyBorder="1" applyAlignment="1" applyProtection="1">
      <alignment horizontal="center" vertical="center"/>
    </xf>
    <xf numFmtId="0" fontId="5" fillId="3" borderId="44" xfId="0" applyFont="1" applyFill="1" applyBorder="1" applyAlignment="1" applyProtection="1">
      <alignment horizontal="center" vertical="center"/>
    </xf>
    <xf numFmtId="0" fontId="6" fillId="3" borderId="47" xfId="0" applyFont="1" applyFill="1" applyBorder="1" applyAlignment="1" applyProtection="1">
      <alignment horizontal="center" vertical="center" wrapText="1"/>
    </xf>
    <xf numFmtId="0" fontId="5" fillId="3" borderId="48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4" fontId="6" fillId="3" borderId="49" xfId="0" applyNumberFormat="1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 wrapText="1"/>
    </xf>
    <xf numFmtId="2" fontId="6" fillId="3" borderId="49" xfId="0" applyNumberFormat="1" applyFont="1" applyFill="1" applyBorder="1" applyAlignment="1" applyProtection="1">
      <alignment horizontal="center" vertical="center"/>
    </xf>
    <xf numFmtId="0" fontId="6" fillId="3" borderId="50" xfId="0" applyFont="1" applyFill="1" applyBorder="1" applyAlignment="1" applyProtection="1">
      <alignment horizontal="center" vertical="center"/>
    </xf>
    <xf numFmtId="4" fontId="6" fillId="3" borderId="51" xfId="0" applyNumberFormat="1" applyFont="1" applyFill="1" applyBorder="1" applyAlignment="1" applyProtection="1">
      <alignment horizontal="center" vertical="center"/>
    </xf>
    <xf numFmtId="3" fontId="6" fillId="3" borderId="51" xfId="0" applyNumberFormat="1" applyFont="1" applyFill="1" applyBorder="1" applyAlignment="1" applyProtection="1">
      <alignment horizontal="center" vertical="center"/>
    </xf>
    <xf numFmtId="0" fontId="6" fillId="3" borderId="51" xfId="0" applyFont="1" applyFill="1" applyBorder="1" applyAlignment="1" applyProtection="1">
      <alignment horizontal="center" vertical="center" wrapText="1"/>
    </xf>
    <xf numFmtId="0" fontId="5" fillId="3" borderId="52" xfId="0" applyFont="1" applyFill="1" applyBorder="1" applyAlignment="1" applyProtection="1">
      <alignment horizontal="center" vertical="center"/>
    </xf>
    <xf numFmtId="2" fontId="6" fillId="3" borderId="2" xfId="0" applyNumberFormat="1" applyFont="1" applyFill="1" applyBorder="1" applyAlignment="1" applyProtection="1">
      <alignment horizontal="center" vertical="center"/>
    </xf>
    <xf numFmtId="0" fontId="7" fillId="3" borderId="33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53" xfId="0" applyFont="1" applyFill="1" applyBorder="1" applyAlignment="1" applyProtection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0" fillId="3" borderId="34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6" fillId="3" borderId="45" xfId="0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33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view="pageBreakPreview" topLeftCell="A7" zoomScaleNormal="100" zoomScaleSheetLayoutView="100" workbookViewId="0">
      <selection activeCell="C15" sqref="C15:D1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8" t="s">
        <v>64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/>
      <c r="O2" s="15"/>
    </row>
    <row r="3" spans="1:16" ht="18" x14ac:dyDescent="0.25">
      <c r="A3" s="17" t="s">
        <v>0</v>
      </c>
      <c r="B3" s="13"/>
      <c r="C3" s="141" t="s">
        <v>74</v>
      </c>
      <c r="D3" s="142"/>
      <c r="E3" s="142"/>
      <c r="F3" s="142"/>
      <c r="G3" s="142"/>
      <c r="H3" s="142"/>
      <c r="I3" s="142"/>
      <c r="J3" s="142"/>
      <c r="K3" s="14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5"/>
      <c r="F5" s="115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6" t="s">
        <v>69</v>
      </c>
      <c r="C6" s="116"/>
      <c r="D6" s="116"/>
      <c r="E6" s="116"/>
      <c r="F6" s="116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7"/>
      <c r="C7" s="117"/>
      <c r="D7" s="117"/>
      <c r="E7" s="117"/>
      <c r="F7" s="117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13" t="s">
        <v>66</v>
      </c>
      <c r="B8" s="114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0" t="s">
        <v>8</v>
      </c>
      <c r="B9" s="118" t="s">
        <v>2</v>
      </c>
      <c r="C9" s="103" t="s">
        <v>53</v>
      </c>
      <c r="D9" s="104"/>
      <c r="E9" s="105" t="s">
        <v>3</v>
      </c>
      <c r="F9" s="106"/>
      <c r="G9" s="107"/>
      <c r="H9" s="94" t="s">
        <v>4</v>
      </c>
      <c r="I9" s="97" t="s">
        <v>5</v>
      </c>
      <c r="J9" s="100" t="s">
        <v>6</v>
      </c>
      <c r="K9" s="110" t="s">
        <v>7</v>
      </c>
      <c r="L9" s="97" t="s">
        <v>54</v>
      </c>
      <c r="M9" s="97" t="s">
        <v>60</v>
      </c>
      <c r="N9" s="149" t="s">
        <v>58</v>
      </c>
      <c r="O9" s="152" t="s">
        <v>59</v>
      </c>
    </row>
    <row r="10" spans="1:16" ht="21.75" customHeight="1" x14ac:dyDescent="0.25">
      <c r="A10" s="25"/>
      <c r="B10" s="119"/>
      <c r="C10" s="154" t="s">
        <v>67</v>
      </c>
      <c r="D10" s="155"/>
      <c r="E10" s="154" t="s">
        <v>9</v>
      </c>
      <c r="F10" s="98" t="s">
        <v>10</v>
      </c>
      <c r="G10" s="97" t="s">
        <v>11</v>
      </c>
      <c r="H10" s="95"/>
      <c r="I10" s="98"/>
      <c r="J10" s="101"/>
      <c r="K10" s="111"/>
      <c r="L10" s="98"/>
      <c r="M10" s="98"/>
      <c r="N10" s="150"/>
      <c r="O10" s="153"/>
    </row>
    <row r="11" spans="1:16" ht="50.25" customHeight="1" thickBot="1" x14ac:dyDescent="0.3">
      <c r="A11" s="82"/>
      <c r="B11" s="120"/>
      <c r="C11" s="156"/>
      <c r="D11" s="157"/>
      <c r="E11" s="156"/>
      <c r="F11" s="99"/>
      <c r="G11" s="99"/>
      <c r="H11" s="96"/>
      <c r="I11" s="99"/>
      <c r="J11" s="102"/>
      <c r="K11" s="112"/>
      <c r="L11" s="99"/>
      <c r="M11" s="99"/>
      <c r="N11" s="151"/>
      <c r="O11" s="153"/>
    </row>
    <row r="12" spans="1:16" x14ac:dyDescent="0.25">
      <c r="A12" s="84" t="s">
        <v>75</v>
      </c>
      <c r="B12" s="56" t="s">
        <v>71</v>
      </c>
      <c r="C12" s="121">
        <v>5.7</v>
      </c>
      <c r="D12" s="122"/>
      <c r="E12" s="85">
        <v>150</v>
      </c>
      <c r="F12" s="86"/>
      <c r="G12" s="85">
        <f t="shared" ref="G12:G14" si="0">E12+F12</f>
        <v>150</v>
      </c>
      <c r="H12" s="56" t="s">
        <v>70</v>
      </c>
      <c r="I12" s="87">
        <v>0</v>
      </c>
      <c r="J12" s="87">
        <v>0.08</v>
      </c>
      <c r="K12" s="88">
        <v>300</v>
      </c>
      <c r="L12" s="89">
        <v>4005.58</v>
      </c>
      <c r="M12" s="81" t="s">
        <v>61</v>
      </c>
      <c r="N12" s="90"/>
      <c r="O12" s="26">
        <f>SUM(N12*G12)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77" t="s">
        <v>75</v>
      </c>
      <c r="B13" s="52" t="s">
        <v>72</v>
      </c>
      <c r="C13" s="109">
        <v>5.7</v>
      </c>
      <c r="D13" s="109"/>
      <c r="E13" s="63">
        <v>15</v>
      </c>
      <c r="F13" s="57"/>
      <c r="G13" s="63">
        <f t="shared" si="0"/>
        <v>15</v>
      </c>
      <c r="H13" s="52" t="s">
        <v>70</v>
      </c>
      <c r="I13" s="59">
        <v>0</v>
      </c>
      <c r="J13" s="59">
        <v>0.08</v>
      </c>
      <c r="K13" s="72">
        <v>200</v>
      </c>
      <c r="L13" s="66">
        <v>400.56</v>
      </c>
      <c r="M13" s="81" t="s">
        <v>61</v>
      </c>
      <c r="N13" s="47"/>
      <c r="O13" s="26">
        <f>SUM(N13*G13)</f>
        <v>0</v>
      </c>
      <c r="P13" s="12" t="str">
        <f t="shared" ref="P13" si="1">IF( O13=0," ", IF(100-((L13/O13)*100)&gt;20,"viac ako 20%",0))</f>
        <v xml:space="preserve"> </v>
      </c>
    </row>
    <row r="14" spans="1:16" x14ac:dyDescent="0.25">
      <c r="A14" s="76" t="s">
        <v>75</v>
      </c>
      <c r="B14" s="52" t="s">
        <v>73</v>
      </c>
      <c r="C14" s="91">
        <v>5.7</v>
      </c>
      <c r="D14" s="92"/>
      <c r="E14" s="61">
        <v>40</v>
      </c>
      <c r="F14" s="54"/>
      <c r="G14" s="61">
        <f t="shared" si="0"/>
        <v>40</v>
      </c>
      <c r="H14" s="52" t="s">
        <v>70</v>
      </c>
      <c r="I14" s="52">
        <v>0</v>
      </c>
      <c r="J14" s="52">
        <v>0.09</v>
      </c>
      <c r="K14" s="70">
        <v>200</v>
      </c>
      <c r="L14" s="65">
        <v>1068.1600000000001</v>
      </c>
      <c r="M14" s="81" t="s">
        <v>61</v>
      </c>
      <c r="N14" s="48"/>
      <c r="O14" s="26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75"/>
      <c r="B15" s="69"/>
      <c r="C15" s="93"/>
      <c r="D15" s="93"/>
      <c r="E15" s="62"/>
      <c r="F15" s="55"/>
      <c r="G15" s="62"/>
      <c r="H15" s="56"/>
      <c r="I15" s="56"/>
      <c r="J15" s="56"/>
      <c r="K15" s="71"/>
      <c r="L15" s="83"/>
      <c r="M15" s="81" t="s">
        <v>61</v>
      </c>
      <c r="N15" s="47"/>
      <c r="O15" s="26">
        <f t="shared" ref="O15:O21" si="2">SUM(N15*G15)</f>
        <v>0</v>
      </c>
      <c r="P15" s="12" t="str">
        <f t="shared" ref="P15:P21" si="3">IF( O15=0," ", IF(100-((L15/O15)*100)&gt;20,"viac ako 20%",0))</f>
        <v xml:space="preserve"> </v>
      </c>
    </row>
    <row r="16" spans="1:16" x14ac:dyDescent="0.25">
      <c r="A16" s="75"/>
      <c r="B16" s="52"/>
      <c r="C16" s="109"/>
      <c r="D16" s="109"/>
      <c r="E16" s="61"/>
      <c r="F16" s="54"/>
      <c r="G16" s="61"/>
      <c r="H16" s="52"/>
      <c r="I16" s="52"/>
      <c r="J16" s="52"/>
      <c r="K16" s="70"/>
      <c r="L16" s="65"/>
      <c r="M16" s="81" t="s">
        <v>61</v>
      </c>
      <c r="N16" s="47"/>
      <c r="O16" s="26">
        <f t="shared" si="2"/>
        <v>0</v>
      </c>
      <c r="P16" s="12" t="str">
        <f t="shared" si="3"/>
        <v xml:space="preserve"> </v>
      </c>
    </row>
    <row r="17" spans="1:16" x14ac:dyDescent="0.25">
      <c r="A17" s="75"/>
      <c r="B17" s="52"/>
      <c r="C17" s="109"/>
      <c r="D17" s="109"/>
      <c r="E17" s="63"/>
      <c r="F17" s="57"/>
      <c r="G17" s="63"/>
      <c r="H17" s="68"/>
      <c r="I17" s="59"/>
      <c r="J17" s="59"/>
      <c r="K17" s="72"/>
      <c r="L17" s="66"/>
      <c r="M17" s="81" t="s">
        <v>61</v>
      </c>
      <c r="N17" s="53"/>
      <c r="O17" s="26">
        <f t="shared" si="2"/>
        <v>0</v>
      </c>
      <c r="P17" s="12" t="str">
        <f t="shared" si="3"/>
        <v xml:space="preserve"> </v>
      </c>
    </row>
    <row r="18" spans="1:16" x14ac:dyDescent="0.25">
      <c r="A18" s="77"/>
      <c r="B18" s="52"/>
      <c r="C18" s="109"/>
      <c r="D18" s="109"/>
      <c r="E18" s="63"/>
      <c r="F18" s="57"/>
      <c r="G18" s="63"/>
      <c r="H18" s="52"/>
      <c r="I18" s="59"/>
      <c r="J18" s="59"/>
      <c r="K18" s="72"/>
      <c r="L18" s="66"/>
      <c r="M18" s="81" t="s">
        <v>61</v>
      </c>
      <c r="N18" s="53"/>
      <c r="O18" s="26">
        <f t="shared" si="2"/>
        <v>0</v>
      </c>
      <c r="P18" s="12" t="str">
        <f t="shared" si="3"/>
        <v xml:space="preserve"> </v>
      </c>
    </row>
    <row r="19" spans="1:16" x14ac:dyDescent="0.25">
      <c r="A19" s="77"/>
      <c r="B19" s="52"/>
      <c r="C19" s="80"/>
      <c r="D19" s="79"/>
      <c r="E19" s="63"/>
      <c r="F19" s="57"/>
      <c r="G19" s="63"/>
      <c r="H19" s="52"/>
      <c r="I19" s="59"/>
      <c r="J19" s="59"/>
      <c r="K19" s="72"/>
      <c r="L19" s="66"/>
      <c r="M19" s="81" t="s">
        <v>61</v>
      </c>
      <c r="N19" s="53"/>
      <c r="O19" s="26">
        <f t="shared" si="2"/>
        <v>0</v>
      </c>
      <c r="P19" s="12" t="str">
        <f t="shared" si="3"/>
        <v xml:space="preserve"> </v>
      </c>
    </row>
    <row r="20" spans="1:16" x14ac:dyDescent="0.25">
      <c r="A20" s="77"/>
      <c r="B20" s="52"/>
      <c r="C20" s="109"/>
      <c r="D20" s="109"/>
      <c r="E20" s="63"/>
      <c r="F20" s="57"/>
      <c r="G20" s="63"/>
      <c r="H20" s="52"/>
      <c r="I20" s="59"/>
      <c r="J20" s="59"/>
      <c r="K20" s="72"/>
      <c r="L20" s="66"/>
      <c r="M20" s="81" t="s">
        <v>61</v>
      </c>
      <c r="N20" s="53"/>
      <c r="O20" s="26">
        <f t="shared" si="2"/>
        <v>0</v>
      </c>
      <c r="P20" s="12" t="str">
        <f t="shared" si="3"/>
        <v xml:space="preserve"> </v>
      </c>
    </row>
    <row r="21" spans="1:16" ht="15.75" thickBot="1" x14ac:dyDescent="0.3">
      <c r="A21" s="78"/>
      <c r="B21" s="60"/>
      <c r="C21" s="147"/>
      <c r="D21" s="148"/>
      <c r="E21" s="64"/>
      <c r="F21" s="58"/>
      <c r="G21" s="64"/>
      <c r="H21" s="73"/>
      <c r="I21" s="60"/>
      <c r="J21" s="60"/>
      <c r="K21" s="74"/>
      <c r="L21" s="67"/>
      <c r="M21" s="39" t="s">
        <v>61</v>
      </c>
      <c r="N21" s="49"/>
      <c r="O21" s="37">
        <f t="shared" si="2"/>
        <v>0</v>
      </c>
      <c r="P21" s="12" t="str">
        <f t="shared" si="3"/>
        <v xml:space="preserve"> </v>
      </c>
    </row>
    <row r="22" spans="1:16" ht="15.75" thickBot="1" x14ac:dyDescent="0.3">
      <c r="A22" s="27"/>
      <c r="B22" s="28"/>
      <c r="C22" s="29"/>
      <c r="D22" s="30"/>
      <c r="E22" s="31"/>
      <c r="F22" s="31"/>
      <c r="G22" s="31"/>
      <c r="H22" s="32"/>
      <c r="I22" s="28"/>
      <c r="J22" s="28"/>
      <c r="K22" s="29"/>
      <c r="L22" s="33"/>
      <c r="M22" s="34"/>
      <c r="N22" s="38"/>
      <c r="O22" s="39"/>
      <c r="P22" s="12"/>
    </row>
    <row r="23" spans="1:16" ht="15.75" thickBot="1" x14ac:dyDescent="0.3">
      <c r="A23" s="51"/>
      <c r="B23" s="35"/>
      <c r="C23" s="35"/>
      <c r="D23" s="35"/>
      <c r="E23" s="35"/>
      <c r="F23" s="35"/>
      <c r="G23" s="35"/>
      <c r="H23" s="35"/>
      <c r="I23" s="35"/>
      <c r="J23" s="143" t="s">
        <v>13</v>
      </c>
      <c r="K23" s="143"/>
      <c r="L23" s="39">
        <f>SUM(L12:L21)</f>
        <v>5474.3</v>
      </c>
      <c r="M23" s="36"/>
      <c r="N23" s="40" t="s">
        <v>14</v>
      </c>
      <c r="O23" s="33">
        <f>SUM(O13:O21)</f>
        <v>0</v>
      </c>
      <c r="P23" s="12" t="str">
        <f>IF(O23&gt;L23,"prekročená cena","nižšia ako stanovená")</f>
        <v>nižšia ako stanovená</v>
      </c>
    </row>
    <row r="24" spans="1:16" ht="15.75" thickBot="1" x14ac:dyDescent="0.3">
      <c r="A24" s="144" t="s">
        <v>15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6"/>
      <c r="O24" s="33">
        <f>O25-O23</f>
        <v>0</v>
      </c>
    </row>
    <row r="25" spans="1:16" ht="15.75" thickBot="1" x14ac:dyDescent="0.3">
      <c r="A25" s="144" t="s">
        <v>16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6"/>
      <c r="O25" s="33">
        <f>IF("nie"=MID(I33,1,3),O23,(O23*1.2))</f>
        <v>0</v>
      </c>
    </row>
    <row r="26" spans="1:16" x14ac:dyDescent="0.25">
      <c r="A26" s="126" t="s">
        <v>17</v>
      </c>
      <c r="B26" s="126"/>
      <c r="C26" s="126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  <row r="27" spans="1:16" x14ac:dyDescent="0.25">
      <c r="A27" s="140" t="s">
        <v>65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</row>
    <row r="28" spans="1:16" ht="25.5" customHeight="1" x14ac:dyDescent="0.25">
      <c r="A28" s="42" t="s">
        <v>57</v>
      </c>
      <c r="B28" s="42"/>
      <c r="C28" s="42"/>
      <c r="D28" s="42"/>
      <c r="E28" s="42"/>
      <c r="F28" s="42"/>
      <c r="G28" s="43" t="s">
        <v>55</v>
      </c>
      <c r="H28" s="42"/>
      <c r="I28" s="42"/>
      <c r="J28" s="44"/>
      <c r="K28" s="44"/>
      <c r="L28" s="44"/>
      <c r="M28" s="44"/>
      <c r="N28" s="44"/>
      <c r="O28" s="44"/>
    </row>
    <row r="29" spans="1:16" ht="15" customHeight="1" x14ac:dyDescent="0.25">
      <c r="A29" s="131" t="s">
        <v>76</v>
      </c>
      <c r="B29" s="132"/>
      <c r="C29" s="132"/>
      <c r="D29" s="132"/>
      <c r="E29" s="133"/>
      <c r="F29" s="127" t="s">
        <v>56</v>
      </c>
      <c r="G29" s="45" t="s">
        <v>18</v>
      </c>
      <c r="H29" s="128"/>
      <c r="I29" s="129"/>
      <c r="J29" s="129"/>
      <c r="K29" s="129"/>
      <c r="L29" s="129"/>
      <c r="M29" s="129"/>
      <c r="N29" s="129"/>
      <c r="O29" s="130"/>
    </row>
    <row r="30" spans="1:16" x14ac:dyDescent="0.25">
      <c r="A30" s="134"/>
      <c r="B30" s="135"/>
      <c r="C30" s="135"/>
      <c r="D30" s="135"/>
      <c r="E30" s="136"/>
      <c r="F30" s="127"/>
      <c r="G30" s="45" t="s">
        <v>19</v>
      </c>
      <c r="H30" s="128"/>
      <c r="I30" s="129"/>
      <c r="J30" s="129"/>
      <c r="K30" s="129"/>
      <c r="L30" s="129"/>
      <c r="M30" s="129"/>
      <c r="N30" s="129"/>
      <c r="O30" s="130"/>
    </row>
    <row r="31" spans="1:16" ht="18" customHeight="1" x14ac:dyDescent="0.25">
      <c r="A31" s="134"/>
      <c r="B31" s="135"/>
      <c r="C31" s="135"/>
      <c r="D31" s="135"/>
      <c r="E31" s="136"/>
      <c r="F31" s="127"/>
      <c r="G31" s="45" t="s">
        <v>20</v>
      </c>
      <c r="H31" s="128"/>
      <c r="I31" s="129"/>
      <c r="J31" s="129"/>
      <c r="K31" s="129"/>
      <c r="L31" s="129"/>
      <c r="M31" s="129"/>
      <c r="N31" s="129"/>
      <c r="O31" s="130"/>
    </row>
    <row r="32" spans="1:16" x14ac:dyDescent="0.25">
      <c r="A32" s="134"/>
      <c r="B32" s="135"/>
      <c r="C32" s="135"/>
      <c r="D32" s="135"/>
      <c r="E32" s="136"/>
      <c r="F32" s="127"/>
      <c r="G32" s="45" t="s">
        <v>21</v>
      </c>
      <c r="H32" s="128"/>
      <c r="I32" s="129"/>
      <c r="J32" s="129"/>
      <c r="K32" s="129"/>
      <c r="L32" s="129"/>
      <c r="M32" s="129"/>
      <c r="N32" s="129"/>
      <c r="O32" s="130"/>
    </row>
    <row r="33" spans="1:15" x14ac:dyDescent="0.25">
      <c r="A33" s="134"/>
      <c r="B33" s="135"/>
      <c r="C33" s="135"/>
      <c r="D33" s="135"/>
      <c r="E33" s="136"/>
      <c r="F33" s="127"/>
      <c r="G33" s="45" t="s">
        <v>22</v>
      </c>
      <c r="H33" s="128"/>
      <c r="I33" s="129"/>
      <c r="J33" s="129"/>
      <c r="K33" s="129"/>
      <c r="L33" s="129"/>
      <c r="M33" s="129"/>
      <c r="N33" s="129"/>
      <c r="O33" s="130"/>
    </row>
    <row r="34" spans="1:15" x14ac:dyDescent="0.25">
      <c r="A34" s="134"/>
      <c r="B34" s="135"/>
      <c r="C34" s="135"/>
      <c r="D34" s="135"/>
      <c r="E34" s="136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34"/>
      <c r="B35" s="135"/>
      <c r="C35" s="135"/>
      <c r="D35" s="135"/>
      <c r="E35" s="136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A36" s="137"/>
      <c r="B36" s="138"/>
      <c r="C36" s="138"/>
      <c r="D36" s="138"/>
      <c r="E36" s="139"/>
      <c r="F36" s="44"/>
      <c r="G36" s="24"/>
      <c r="H36" s="18"/>
      <c r="I36" s="24"/>
      <c r="J36" s="24" t="s">
        <v>23</v>
      </c>
      <c r="K36" s="24"/>
      <c r="L36" s="123"/>
      <c r="M36" s="124"/>
      <c r="N36" s="125"/>
      <c r="O36" s="24"/>
    </row>
    <row r="37" spans="1:15" x14ac:dyDescent="0.25">
      <c r="A37" s="44"/>
      <c r="B37" s="44"/>
      <c r="C37" s="44"/>
      <c r="D37" s="44"/>
      <c r="E37" s="44"/>
      <c r="F37" s="4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21"/>
      <c r="B38" s="21"/>
      <c r="C38" s="21"/>
      <c r="D38" s="21"/>
      <c r="E38" s="21"/>
      <c r="F38" s="21"/>
      <c r="G38" s="24"/>
      <c r="H38" s="24"/>
      <c r="I38" s="24"/>
      <c r="J38" s="24"/>
      <c r="K38" s="24"/>
      <c r="L38" s="24"/>
      <c r="M38" s="24"/>
      <c r="N38" s="24"/>
      <c r="O38" s="24"/>
    </row>
  </sheetData>
  <mergeCells count="43">
    <mergeCell ref="C17:D17"/>
    <mergeCell ref="C18:D18"/>
    <mergeCell ref="C20:D20"/>
    <mergeCell ref="C3:K3"/>
    <mergeCell ref="H33:O33"/>
    <mergeCell ref="J23:K23"/>
    <mergeCell ref="A24:N24"/>
    <mergeCell ref="A25:N25"/>
    <mergeCell ref="C21:D21"/>
    <mergeCell ref="C16:D16"/>
    <mergeCell ref="L9:L11"/>
    <mergeCell ref="N9:N11"/>
    <mergeCell ref="O9:O11"/>
    <mergeCell ref="C10:D11"/>
    <mergeCell ref="E10:E11"/>
    <mergeCell ref="F10:F11"/>
    <mergeCell ref="L36:N36"/>
    <mergeCell ref="A26:C26"/>
    <mergeCell ref="F29:F33"/>
    <mergeCell ref="H29:O29"/>
    <mergeCell ref="H30:O30"/>
    <mergeCell ref="H31:O31"/>
    <mergeCell ref="H32:O32"/>
    <mergeCell ref="A29:E36"/>
    <mergeCell ref="A27:O27"/>
    <mergeCell ref="M9:M11"/>
    <mergeCell ref="A1:L1"/>
    <mergeCell ref="C13:D13"/>
    <mergeCell ref="K9:K11"/>
    <mergeCell ref="A8:B8"/>
    <mergeCell ref="E5:F5"/>
    <mergeCell ref="B6:F6"/>
    <mergeCell ref="B7:F7"/>
    <mergeCell ref="B9:B11"/>
    <mergeCell ref="C12:D12"/>
    <mergeCell ref="C14:D14"/>
    <mergeCell ref="C15:D15"/>
    <mergeCell ref="H9:H11"/>
    <mergeCell ref="I9:I11"/>
    <mergeCell ref="J9:J11"/>
    <mergeCell ref="C9:D9"/>
    <mergeCell ref="E9:G9"/>
    <mergeCell ref="G10:G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62" t="s">
        <v>51</v>
      </c>
      <c r="M2" s="162"/>
    </row>
    <row r="3" spans="1:14" x14ac:dyDescent="0.25">
      <c r="A3" s="5" t="s">
        <v>25</v>
      </c>
      <c r="B3" s="159" t="s">
        <v>26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1:14" x14ac:dyDescent="0.25">
      <c r="A4" s="5" t="s">
        <v>27</v>
      </c>
      <c r="B4" s="159" t="s">
        <v>28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4" x14ac:dyDescent="0.25">
      <c r="A5" s="5" t="s">
        <v>8</v>
      </c>
      <c r="B5" s="159" t="s">
        <v>29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</row>
    <row r="6" spans="1:14" x14ac:dyDescent="0.25">
      <c r="A6" s="5" t="s">
        <v>2</v>
      </c>
      <c r="B6" s="159" t="s">
        <v>30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</row>
    <row r="7" spans="1:14" x14ac:dyDescent="0.25">
      <c r="A7" s="6" t="s">
        <v>31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1"/>
    </row>
    <row r="8" spans="1:14" x14ac:dyDescent="0.25">
      <c r="A8" s="5" t="s">
        <v>12</v>
      </c>
      <c r="B8" s="159" t="s">
        <v>32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</row>
    <row r="9" spans="1:14" x14ac:dyDescent="0.25">
      <c r="A9" s="7" t="s">
        <v>33</v>
      </c>
      <c r="B9" s="159" t="s">
        <v>34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</row>
    <row r="10" spans="1:14" x14ac:dyDescent="0.25">
      <c r="A10" s="7" t="s">
        <v>35</v>
      </c>
      <c r="B10" s="159" t="s">
        <v>36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</row>
    <row r="11" spans="1:14" x14ac:dyDescent="0.25">
      <c r="A11" s="8" t="s">
        <v>37</v>
      </c>
      <c r="B11" s="159" t="s">
        <v>38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</row>
    <row r="12" spans="1:14" x14ac:dyDescent="0.25">
      <c r="A12" s="9" t="s">
        <v>39</v>
      </c>
      <c r="B12" s="159" t="s">
        <v>40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3" spans="1:14" ht="24" customHeight="1" x14ac:dyDescent="0.25">
      <c r="A13" s="8" t="s">
        <v>41</v>
      </c>
      <c r="B13" s="159" t="s">
        <v>42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</row>
    <row r="14" spans="1:14" ht="16.5" customHeight="1" x14ac:dyDescent="0.25">
      <c r="A14" s="8" t="s">
        <v>5</v>
      </c>
      <c r="B14" s="159" t="s">
        <v>52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</row>
    <row r="15" spans="1:14" x14ac:dyDescent="0.25">
      <c r="A15" s="8" t="s">
        <v>43</v>
      </c>
      <c r="B15" s="159" t="s">
        <v>44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</row>
    <row r="16" spans="1:14" ht="38.25" x14ac:dyDescent="0.25">
      <c r="A16" s="10" t="s">
        <v>45</v>
      </c>
      <c r="B16" s="159" t="s">
        <v>46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spans="1:14" ht="28.5" customHeight="1" x14ac:dyDescent="0.25">
      <c r="A17" s="10" t="s">
        <v>47</v>
      </c>
      <c r="B17" s="159" t="s">
        <v>48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</row>
    <row r="18" spans="1:14" ht="27" customHeight="1" x14ac:dyDescent="0.25">
      <c r="A18" s="11" t="s">
        <v>49</v>
      </c>
      <c r="B18" s="159" t="s">
        <v>50</v>
      </c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</row>
    <row r="19" spans="1:14" ht="75" customHeight="1" x14ac:dyDescent="0.25">
      <c r="A19" s="46" t="s">
        <v>62</v>
      </c>
      <c r="B19" s="158" t="s">
        <v>63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2021-07-29T08:32:10Z</cp:lastPrinted>
  <dcterms:created xsi:type="dcterms:W3CDTF">2012-08-13T12:29:09Z</dcterms:created>
  <dcterms:modified xsi:type="dcterms:W3CDTF">2022-05-03T06:58:16Z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