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F:\VO_doc\01. Súťaže\2022\02. Oddelenie VO\01. Prebiehajúce zákazky\01. Magda\551_2021 Príprava a dovoz stravy\03. SP+prílohy\"/>
    </mc:Choice>
  </mc:AlternateContent>
  <xr:revisionPtr revIDLastSave="0" documentId="13_ncr:1_{6C3C746A-8E8A-40E6-8AD3-A03A9B8C4CD5}" xr6:coauthVersionLast="36" xr6:coauthVersionMax="36" xr10:uidLastSave="{00000000-0000-0000-0000-000000000000}"/>
  <bookViews>
    <workbookView xWindow="0" yWindow="0" windowWidth="28800" windowHeight="12450" tabRatio="685" xr2:uid="{00000000-000D-0000-FFFF-FFFF00000000}"/>
  </bookViews>
  <sheets>
    <sheet name="Príloha č. 1" sheetId="5" r:id="rId1"/>
    <sheet name="Príloha č. 2" sheetId="6" r:id="rId2"/>
    <sheet name="Príloha č. 3" sheetId="7" r:id="rId3"/>
    <sheet name="Príloha č. 4 - časť 1" sheetId="20" r:id="rId4"/>
    <sheet name="Príloha č.5 - časť 1 " sheetId="21" r:id="rId5"/>
    <sheet name="Príloha č. 4 - časť 2" sheetId="22" r:id="rId6"/>
    <sheet name="Príloha č. 5 - časť 2" sheetId="24" r:id="rId7"/>
    <sheet name="Príloha č. 6" sheetId="9" r:id="rId8"/>
  </sheets>
  <externalReferences>
    <externalReference r:id="rId9"/>
    <externalReference r:id="rId10"/>
  </externalReferences>
  <definedNames>
    <definedName name="_xlnm.Print_Area" localSheetId="0">'Príloha č. 1'!$A$1:$D$32</definedName>
    <definedName name="_xlnm.Print_Area" localSheetId="1">'Príloha č. 2'!$A$1:$D$25</definedName>
    <definedName name="_xlnm.Print_Area" localSheetId="2">'Príloha č. 3'!$A$1:$D$26</definedName>
    <definedName name="_xlnm.Print_Area" localSheetId="3">'Príloha č. 4 - časť 1'!$A$1:$E$159</definedName>
    <definedName name="_xlnm.Print_Area" localSheetId="5">'Príloha č. 4 - časť 2'!$A$1:$E$84</definedName>
    <definedName name="_xlnm.Print_Area" localSheetId="6">'Príloha č. 5 - časť 2'!$A$1:$U$30</definedName>
    <definedName name="_xlnm.Print_Area" localSheetId="7">'Príloha č. 6'!$A$1:$F$29</definedName>
    <definedName name="_xlnm.Print_Area" localSheetId="4">'Príloha č.5 - časť 1 '!$A$1:$Y$56</definedName>
  </definedNames>
  <calcPr calcId="191029"/>
</workbook>
</file>

<file path=xl/calcChain.xml><?xml version="1.0" encoding="utf-8"?>
<calcChain xmlns="http://schemas.openxmlformats.org/spreadsheetml/2006/main">
  <c r="C80" i="22" l="1"/>
  <c r="C78" i="22"/>
  <c r="W49" i="21"/>
  <c r="W48" i="21"/>
  <c r="C155" i="20"/>
  <c r="C153" i="20"/>
  <c r="E33" i="21" l="1"/>
  <c r="F21" i="24"/>
  <c r="F20" i="24"/>
  <c r="I15" i="24" l="1"/>
  <c r="M15" i="24" s="1"/>
  <c r="D21" i="24" s="1"/>
  <c r="F15" i="24"/>
  <c r="G15" i="24" s="1"/>
  <c r="K15" i="24" s="1"/>
  <c r="O15" i="24" s="1"/>
  <c r="M10" i="24"/>
  <c r="I10" i="24"/>
  <c r="K10" i="24" s="1"/>
  <c r="S10" i="24" s="1"/>
  <c r="D20" i="24" s="1"/>
  <c r="E10" i="24"/>
  <c r="F10" i="24" s="1"/>
  <c r="A1" i="24"/>
  <c r="I51" i="21"/>
  <c r="J51" i="21" s="1"/>
  <c r="K51" i="21" s="1"/>
  <c r="F51" i="21"/>
  <c r="G51" i="21" s="1"/>
  <c r="I50" i="21"/>
  <c r="J50" i="21" s="1"/>
  <c r="K50" i="21" s="1"/>
  <c r="F50" i="21"/>
  <c r="G50" i="21" s="1"/>
  <c r="I49" i="21"/>
  <c r="J49" i="21" s="1"/>
  <c r="K49" i="21" s="1"/>
  <c r="F49" i="21"/>
  <c r="G49" i="21" s="1"/>
  <c r="I48" i="21"/>
  <c r="J48" i="21" s="1"/>
  <c r="K48" i="21" s="1"/>
  <c r="F48" i="21"/>
  <c r="G48" i="21" s="1"/>
  <c r="I47" i="21"/>
  <c r="J47" i="21" s="1"/>
  <c r="K47" i="21" s="1"/>
  <c r="F47" i="21"/>
  <c r="G47" i="21" s="1"/>
  <c r="I46" i="21"/>
  <c r="J46" i="21" s="1"/>
  <c r="K46" i="21" s="1"/>
  <c r="F46" i="21"/>
  <c r="G46" i="21" s="1"/>
  <c r="I45" i="21"/>
  <c r="J45" i="21" s="1"/>
  <c r="K45" i="21" s="1"/>
  <c r="F45" i="21"/>
  <c r="G45" i="21" s="1"/>
  <c r="T44" i="21"/>
  <c r="V44" i="21" s="1"/>
  <c r="P52" i="21" s="1"/>
  <c r="R44" i="21"/>
  <c r="S44" i="21" s="1"/>
  <c r="U44" i="21" s="1"/>
  <c r="W44" i="21" s="1"/>
  <c r="I44" i="21"/>
  <c r="J44" i="21" s="1"/>
  <c r="K44" i="21" s="1"/>
  <c r="F44" i="21"/>
  <c r="E38" i="21"/>
  <c r="D38" i="21"/>
  <c r="E37" i="21"/>
  <c r="D37" i="21"/>
  <c r="B37" i="21"/>
  <c r="E36" i="21"/>
  <c r="D36" i="21"/>
  <c r="B36" i="21"/>
  <c r="E35" i="21"/>
  <c r="D35" i="21"/>
  <c r="B35" i="21"/>
  <c r="E34" i="21"/>
  <c r="D34" i="21"/>
  <c r="D33" i="21"/>
  <c r="F33" i="21" s="1"/>
  <c r="G33" i="21" s="1"/>
  <c r="B33" i="21"/>
  <c r="P29" i="21"/>
  <c r="B38" i="21" s="1"/>
  <c r="I29" i="21"/>
  <c r="G29" i="21"/>
  <c r="B29" i="21"/>
  <c r="U28" i="21"/>
  <c r="N28" i="21"/>
  <c r="G28" i="21"/>
  <c r="U27" i="21"/>
  <c r="N27" i="21"/>
  <c r="G27" i="21"/>
  <c r="U26" i="21"/>
  <c r="N26" i="21"/>
  <c r="G26" i="21"/>
  <c r="U25" i="21"/>
  <c r="N25" i="21"/>
  <c r="G25" i="21"/>
  <c r="U24" i="21"/>
  <c r="N24" i="21"/>
  <c r="G24" i="21"/>
  <c r="U23" i="21"/>
  <c r="N23" i="21"/>
  <c r="G23" i="21"/>
  <c r="U22" i="21"/>
  <c r="S22" i="21"/>
  <c r="T22" i="21" s="1"/>
  <c r="N22" i="21"/>
  <c r="L22" i="21"/>
  <c r="M22" i="21" s="1"/>
  <c r="G22" i="21"/>
  <c r="E22" i="21"/>
  <c r="F22" i="21" s="1"/>
  <c r="H27" i="21" s="1"/>
  <c r="P17" i="21"/>
  <c r="I17" i="21"/>
  <c r="B34" i="21" s="1"/>
  <c r="B17" i="21"/>
  <c r="U16" i="21"/>
  <c r="N16" i="21"/>
  <c r="G16" i="21"/>
  <c r="U15" i="21"/>
  <c r="N15" i="21"/>
  <c r="G15" i="21"/>
  <c r="U14" i="21"/>
  <c r="N14" i="21"/>
  <c r="G14" i="21"/>
  <c r="U13" i="21"/>
  <c r="N13" i="21"/>
  <c r="G13" i="21"/>
  <c r="U12" i="21"/>
  <c r="N12" i="21"/>
  <c r="G12" i="21"/>
  <c r="U11" i="21"/>
  <c r="N11" i="21"/>
  <c r="N17" i="21" s="1"/>
  <c r="G11" i="21"/>
  <c r="U10" i="21"/>
  <c r="S10" i="21"/>
  <c r="T10" i="21" s="1"/>
  <c r="N10" i="21"/>
  <c r="L10" i="21"/>
  <c r="M10" i="21" s="1"/>
  <c r="G10" i="21"/>
  <c r="E10" i="21"/>
  <c r="F10" i="21" s="1"/>
  <c r="A1" i="21"/>
  <c r="F52" i="21" l="1"/>
  <c r="K52" i="21"/>
  <c r="T51" i="21" s="1"/>
  <c r="F38" i="21"/>
  <c r="G38" i="21" s="1"/>
  <c r="F35" i="21"/>
  <c r="G35" i="21" s="1"/>
  <c r="J35" i="21" s="1"/>
  <c r="N35" i="21" s="1"/>
  <c r="F34" i="21"/>
  <c r="G34" i="21" s="1"/>
  <c r="F36" i="21"/>
  <c r="G36" i="21" s="1"/>
  <c r="U29" i="21"/>
  <c r="H35" i="21"/>
  <c r="L35" i="21" s="1"/>
  <c r="O28" i="21"/>
  <c r="O24" i="21"/>
  <c r="O27" i="21"/>
  <c r="F37" i="21"/>
  <c r="G37" i="21" s="1"/>
  <c r="J37" i="21" s="1"/>
  <c r="N37" i="21" s="1"/>
  <c r="N29" i="21"/>
  <c r="W24" i="21"/>
  <c r="W28" i="21"/>
  <c r="G44" i="21"/>
  <c r="G52" i="21" s="1"/>
  <c r="W25" i="21"/>
  <c r="W23" i="21"/>
  <c r="W27" i="21"/>
  <c r="G17" i="21"/>
  <c r="W22" i="21"/>
  <c r="W26" i="21"/>
  <c r="D22" i="24"/>
  <c r="H20" i="24"/>
  <c r="J20" i="24" s="1"/>
  <c r="U10" i="24"/>
  <c r="R10" i="24"/>
  <c r="O10" i="24"/>
  <c r="H21" i="24"/>
  <c r="J21" i="24" s="1"/>
  <c r="P10" i="24"/>
  <c r="H16" i="21"/>
  <c r="H14" i="21"/>
  <c r="H12" i="21"/>
  <c r="H10" i="21"/>
  <c r="H15" i="21"/>
  <c r="H13" i="21"/>
  <c r="H11" i="21"/>
  <c r="V28" i="21"/>
  <c r="V25" i="21"/>
  <c r="V22" i="21"/>
  <c r="V23" i="21"/>
  <c r="V26" i="21"/>
  <c r="V27" i="21"/>
  <c r="V24" i="21"/>
  <c r="H34" i="21"/>
  <c r="L34" i="21" s="1"/>
  <c r="J34" i="21"/>
  <c r="N34" i="21" s="1"/>
  <c r="V16" i="21"/>
  <c r="V14" i="21"/>
  <c r="V12" i="21"/>
  <c r="V10" i="21"/>
  <c r="V15" i="21"/>
  <c r="V13" i="21"/>
  <c r="V11" i="21"/>
  <c r="H38" i="21"/>
  <c r="L38" i="21" s="1"/>
  <c r="J38" i="21"/>
  <c r="N38" i="21" s="1"/>
  <c r="B39" i="21"/>
  <c r="J36" i="21"/>
  <c r="N36" i="21" s="1"/>
  <c r="O16" i="21"/>
  <c r="O14" i="21"/>
  <c r="O12" i="21"/>
  <c r="O10" i="21"/>
  <c r="O11" i="21"/>
  <c r="O13" i="21"/>
  <c r="O15" i="21"/>
  <c r="S52" i="21"/>
  <c r="T52" i="21" s="1"/>
  <c r="O23" i="21"/>
  <c r="O26" i="21"/>
  <c r="H23" i="21"/>
  <c r="H33" i="21"/>
  <c r="H37" i="21"/>
  <c r="L37" i="21" s="1"/>
  <c r="I52" i="21"/>
  <c r="P51" i="21" s="1"/>
  <c r="O22" i="21"/>
  <c r="H22" i="21"/>
  <c r="H26" i="21"/>
  <c r="H28" i="21"/>
  <c r="O25" i="21"/>
  <c r="H36" i="21"/>
  <c r="L36" i="21" s="1"/>
  <c r="H25" i="21"/>
  <c r="J33" i="21"/>
  <c r="U17" i="21"/>
  <c r="H24" i="21"/>
  <c r="O29" i="21" l="1"/>
  <c r="W29" i="21"/>
  <c r="X25" i="21"/>
  <c r="X23" i="21"/>
  <c r="J22" i="24"/>
  <c r="X22" i="21"/>
  <c r="V29" i="21"/>
  <c r="O17" i="21"/>
  <c r="H39" i="21"/>
  <c r="L33" i="21"/>
  <c r="L39" i="21" s="1"/>
  <c r="P50" i="21" s="1"/>
  <c r="S50" i="21" s="1"/>
  <c r="V17" i="21"/>
  <c r="X28" i="21"/>
  <c r="H17" i="21"/>
  <c r="H29" i="21"/>
  <c r="X24" i="21"/>
  <c r="X27" i="21"/>
  <c r="J39" i="21"/>
  <c r="N33" i="21"/>
  <c r="N39" i="21" s="1"/>
  <c r="X26" i="21"/>
  <c r="P53" i="21" l="1"/>
  <c r="S53" i="21"/>
  <c r="X29" i="21"/>
  <c r="T50" i="21" l="1"/>
  <c r="T53" i="21" s="1"/>
  <c r="B23" i="9" l="1"/>
  <c r="B22" i="9"/>
  <c r="B16" i="7"/>
  <c r="B15" i="7"/>
  <c r="C9" i="7"/>
  <c r="C8" i="7"/>
  <c r="C7" i="7"/>
  <c r="C6" i="7"/>
  <c r="B19" i="6"/>
  <c r="B18" i="6"/>
  <c r="C9" i="6"/>
  <c r="C8" i="6"/>
  <c r="C7" i="6"/>
  <c r="C6" i="6"/>
  <c r="A2" i="9" l="1"/>
  <c r="A2" i="7" l="1"/>
  <c r="A2" i="6"/>
  <c r="D97" i="5" l="1"/>
</calcChain>
</file>

<file path=xl/sharedStrings.xml><?xml version="1.0" encoding="utf-8"?>
<sst xmlns="http://schemas.openxmlformats.org/spreadsheetml/2006/main" count="873" uniqueCount="462">
  <si>
    <t>1.</t>
  </si>
  <si>
    <t>2.</t>
  </si>
  <si>
    <t>3.</t>
  </si>
  <si>
    <t>4.</t>
  </si>
  <si>
    <t>5.</t>
  </si>
  <si>
    <t xml:space="preserve"> 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</si>
  <si>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</si>
  <si>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</si>
  <si>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</si>
  <si>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</si>
  <si>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</si>
  <si>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</si>
  <si>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</si>
  <si>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</si>
  <si>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</si>
  <si>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</si>
  <si>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Kontaktná osoba uchádzača - pre elektronickú aukciu</t>
  </si>
  <si>
    <t>Tefelónne číslo:</t>
  </si>
  <si>
    <t>V:</t>
  </si>
  <si>
    <t xml:space="preserve">Dňa: </t>
  </si>
  <si>
    <t>Poznámka:</t>
  </si>
  <si>
    <t>- povinné údaje vyplní uchádzač</t>
  </si>
  <si>
    <t>VYHLÁSENIE UCHÁDZAČA VO VEREJNOM OBSTARÁVANÍ</t>
  </si>
  <si>
    <t>Týmto vyhlasujem, že ako uchádzač vo verejnom obstarávaní na uvedený predmet zákazky:</t>
  </si>
  <si>
    <t>-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</si>
  <si>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</si>
  <si>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</si>
  <si>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</si>
  <si>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</si>
  <si>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Dňa:</t>
  </si>
  <si>
    <t>VYHLÁSENIE UCHÁDZAČA O SÚHLASE 
S OBSAHOM NÁVRHU ZMLUVNÝCH PODMIENOK</t>
  </si>
  <si>
    <t>V súlade s ustanovením § 41 Zákona o verejnom obstarávaní verejný obstarávateľ požaduje od úspešného uchádzača, aby najneskôr v čase uzavretia zmluvy uviedol:</t>
  </si>
  <si>
    <t>uvedenie predmetu subdodávky</t>
  </si>
  <si>
    <t>percentuálny podiel zákazky zabezpečovaný subdodávateľom.</t>
  </si>
  <si>
    <t>P.č.</t>
  </si>
  <si>
    <t>Subdodávateľ</t>
  </si>
  <si>
    <t>Údaje o osobe oprávnenej konať za subdodávateľa *</t>
  </si>
  <si>
    <t>Predmet subdodávky</t>
  </si>
  <si>
    <t>% podiel subdodávok</t>
  </si>
  <si>
    <t>Hodnota alebo podiel zákazky s pravdepodobným subdodávateľským plnením tretími stranami v EUR bez DPH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</si>
  <si>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9"/>
        <color theme="1"/>
        <rFont val="Arial"/>
        <family val="2"/>
        <charset val="238"/>
      </rPr>
      <t>SÚHLASÍ.</t>
    </r>
  </si>
  <si>
    <t>6.</t>
  </si>
  <si>
    <t>údaje všetkých známych subdodávateľoch v rozsahu obchodné meno, sídlo, IČO</t>
  </si>
  <si>
    <t xml:space="preserve">údaje o osobe oprávnenej konať za subdodávateľa v rozsahu meno a priezvisko, </t>
  </si>
  <si>
    <t>...................................................................................</t>
  </si>
  <si>
    <t>xxx</t>
  </si>
  <si>
    <t xml:space="preserve">Celkom: </t>
  </si>
  <si>
    <t>Dovoz stravy</t>
  </si>
  <si>
    <t>Potraviny vo forme mimoriadnych dávok</t>
  </si>
  <si>
    <t>Strava pre zamestnancov</t>
  </si>
  <si>
    <t>Príprava stravy pre pacientov</t>
  </si>
  <si>
    <t>Výška DPH
v EUR</t>
  </si>
  <si>
    <t>Sadzba DPH
v %</t>
  </si>
  <si>
    <t>Celková cena
v EUR bez DPH
za 12 mesiacov 
(52 týždňov)</t>
  </si>
  <si>
    <t>Celková cena
v EUR bez DPH
za 1 týždeň
(7 dní)</t>
  </si>
  <si>
    <t>Jednotková cena
v EUR bez DPH
za 1 deň 
(3x denne dovoz stravy)</t>
  </si>
  <si>
    <t>Počet dní v týždni</t>
  </si>
  <si>
    <t>Druh služby</t>
  </si>
  <si>
    <t>Celkom:</t>
  </si>
  <si>
    <t>priemer 1 ks</t>
  </si>
  <si>
    <t>Bielkovinové prídavky (priemer)</t>
  </si>
  <si>
    <t xml:space="preserve">liter </t>
  </si>
  <si>
    <t>Mlieko</t>
  </si>
  <si>
    <t>Ocot</t>
  </si>
  <si>
    <t>ks</t>
  </si>
  <si>
    <t>Sirup</t>
  </si>
  <si>
    <t>kg</t>
  </si>
  <si>
    <t>Cukor</t>
  </si>
  <si>
    <t>Porciovaný čaj ovocný</t>
  </si>
  <si>
    <t>Porciovaný čaj čierny</t>
  </si>
  <si>
    <t>Jednotková cena za MJ
v EUR bez DPH</t>
  </si>
  <si>
    <t>Merná jednotka</t>
  </si>
  <si>
    <t>Predpokladaná cena
za počet porcií
bez DPH
za 1 týždeň 
(5 dní)</t>
  </si>
  <si>
    <t xml:space="preserve">Predpokladaný počet porcií 
za
12 mesiacov 
(52 týždňov)
</t>
  </si>
  <si>
    <t xml:space="preserve">Predpokladaný počet porcií 
za 1 týždeň
(5 dní) </t>
  </si>
  <si>
    <t>Predpokladaný počet
porcií
za 1 deň</t>
  </si>
  <si>
    <t>Jednotková cena
za 1 porciu vrátane DPH</t>
  </si>
  <si>
    <t>Výška DPH 
v EUR</t>
  </si>
  <si>
    <t>Sadzba DPH v %</t>
  </si>
  <si>
    <t>Jednotková cena
za 1 porciu
bez DPH</t>
  </si>
  <si>
    <t>Obed - zamestnanec</t>
  </si>
  <si>
    <t>Celkom</t>
  </si>
  <si>
    <t>Večera II.</t>
  </si>
  <si>
    <t>Večera I.</t>
  </si>
  <si>
    <t>Olovrant</t>
  </si>
  <si>
    <t>Obed</t>
  </si>
  <si>
    <t>Desiata</t>
  </si>
  <si>
    <t>Raňajky</t>
  </si>
  <si>
    <t>Jednotková cena x predpokladaný počet porcií
za 12 mesiacov 
(52 týždňov) 
 v EUR bez DPH</t>
  </si>
  <si>
    <t>Jednotková cena x predpokladaný počet porcií
za 1 týždeň 
(7 dní)
v EUR bez DPH</t>
  </si>
  <si>
    <t>Jednotková cena
v EUR bez DPH</t>
  </si>
  <si>
    <t>Predpokladaný celkový
počet porcií za
1 týždeň
 (7 dní)</t>
  </si>
  <si>
    <t>SPOLU</t>
  </si>
  <si>
    <t>Nedeľa</t>
  </si>
  <si>
    <t>Sobota</t>
  </si>
  <si>
    <t>Piatok</t>
  </si>
  <si>
    <t>Štvrtok</t>
  </si>
  <si>
    <t>Streda</t>
  </si>
  <si>
    <t>Utorok</t>
  </si>
  <si>
    <t>Pondelok</t>
  </si>
  <si>
    <t>Celková cena
v EUR
bez DPH</t>
  </si>
  <si>
    <t>Jednotková cena
v EUR
bez DPH</t>
  </si>
  <si>
    <t>Predpokladaný počet porcií</t>
  </si>
  <si>
    <t>Deň
v týždni</t>
  </si>
  <si>
    <t>áno</t>
  </si>
  <si>
    <t>Požaduje sa možnosť úpravy jedálnych lístkov z dôvodu špecifickej liečby pacientov po kardiochirurgických výkonoch (napr. nevhodné citrusové ovocie, džúsy)</t>
  </si>
  <si>
    <t>19.</t>
  </si>
  <si>
    <t>18.</t>
  </si>
  <si>
    <t>večera a diabetická druhá večera spolu – nahlásenie počtu porcií do 14,00 hod., dohlasovanie do 16,00 hod..</t>
  </si>
  <si>
    <t>Požaduje sa, aby spôsob objednávania a spresnenia počtu porcií stravy bol realizovaný denne u nutričnej terapeutky v týchto časových termínoch:</t>
  </si>
  <si>
    <t>17.</t>
  </si>
  <si>
    <t>Požaduje sa, aby po skončení platnosti zmluvy dodávateľ vrátil verejnému obstarávateľovi prepravné kontajnery a príslušný riad na základe preberacieho protokolu.</t>
  </si>
  <si>
    <t>16.</t>
  </si>
  <si>
    <t>15.</t>
  </si>
  <si>
    <t>14.</t>
  </si>
  <si>
    <t>13.</t>
  </si>
  <si>
    <t>Požaduje sa, aby preberací protokol obsahoval názov a množstvo poskytnutých kontajnerov a príslušného riadu a taktiež aby bol preberací protokol odsúhlasený a potvrdený zástupcami oboch zmluvných strán.</t>
  </si>
  <si>
    <t>12.</t>
  </si>
  <si>
    <t>11.</t>
  </si>
  <si>
    <t>Požaduje sa, že stravu od dodávateľa v dohodnutom čase prevezme službukonajúca sestra na základe preberacieho protokolu, ktorý bude odsúhlasený a potvrdený zástupcami oboch zmluvných strán.</t>
  </si>
  <si>
    <t>10.</t>
  </si>
  <si>
    <t>9.</t>
  </si>
  <si>
    <t>Klinika angiológie - 3. poschodie</t>
  </si>
  <si>
    <t>II. Kardiologická klinika - 2. poschodie</t>
  </si>
  <si>
    <t>DOSTAVBA VÚSCH, a.s.</t>
  </si>
  <si>
    <t>b)</t>
  </si>
  <si>
    <t>Klinika cievnej chirurgie – 5. poschodie</t>
  </si>
  <si>
    <t xml:space="preserve">I. Kardiologická klinika - Kardiologické oddelenie - 4. poschodie </t>
  </si>
  <si>
    <t>Klinika srdcovej chirurgie - 2. poschodie</t>
  </si>
  <si>
    <t>Klinika anesteziológie a intenzívnej medicíny - 1. poschodie</t>
  </si>
  <si>
    <t>HLAVNÁ BUDOVA VÚSCH, a.s.</t>
  </si>
  <si>
    <t>a)</t>
  </si>
  <si>
    <t>Požaduje sa dodanie stravy na tieto výdajné miesta objednávateľa:</t>
  </si>
  <si>
    <t>8.</t>
  </si>
  <si>
    <t>7.</t>
  </si>
  <si>
    <t>6.2</t>
  </si>
  <si>
    <t>Požaduje sa časové rozpätie dovozu stravy:</t>
  </si>
  <si>
    <t>požaduje sa dostupnosť všetkých jedál počas 7 dní v týždni</t>
  </si>
  <si>
    <t>požaduje sa dovoz celodennej stravy 7 dní v týždni</t>
  </si>
  <si>
    <t>5.1</t>
  </si>
  <si>
    <t>Spôsob dodania, objednávania a zrušenia objednanej stravy:</t>
  </si>
  <si>
    <t xml:space="preserve">kontroly výdaja stravy nutričnými terapeutmi objednávateľa za prítomnosti zodpovednej osoby určenej dodávateľom </t>
  </si>
  <si>
    <t>Požaduje sa, aby kvalita, zloženie, gramáž ako aj ďalšie postupy stravy zodpovedali požiadavkám v zmysle platných predpisov vydaných MZ SR.</t>
  </si>
  <si>
    <t>1.5</t>
  </si>
  <si>
    <t>denne sladený a nesladený  čaj podľa objednaného množstva</t>
  </si>
  <si>
    <t>1.4</t>
  </si>
  <si>
    <t>večera a diabetická druhá večera spolu</t>
  </si>
  <si>
    <t>1.3</t>
  </si>
  <si>
    <t>obed a olovrant spolu</t>
  </si>
  <si>
    <t>1.2</t>
  </si>
  <si>
    <t>raňajky a desiata spolu</t>
  </si>
  <si>
    <t>1.1</t>
  </si>
  <si>
    <t>ŠPECIFIKÁCIA PREDMETU ZÁKAZKY</t>
  </si>
  <si>
    <t xml:space="preserve">degustácie a preváženia porcií pokrmov za prítomnosti zodpovednej osoby určenej dodávateľom </t>
  </si>
  <si>
    <t xml:space="preserve">možnosť kontroly teploty stravy a teploty výhrevných vozíkov </t>
  </si>
  <si>
    <t xml:space="preserve">možnosť mesačne vykonávať  kontrolné odbery sterov z tabletov a príslušenstva, ktoré sú majetkom objednávateľa za prítomnosti nutričného terapeuta objednávateľa a zodpovednej osoby určenej dodávateľom </t>
  </si>
  <si>
    <t xml:space="preserve">raňajky a desiata min. od 07:30 hod. max. do  08:00 hod. </t>
  </si>
  <si>
    <t>Požaduje sa dovoz motorovým vozidlom k stravovacím výťahom v budove VÚSCH, a.s. vyhovujúcim na prepravu, pričom typ vozidla určí v zmluve uchádzač</t>
  </si>
  <si>
    <t xml:space="preserve">obed a olovrant min. od 11:30 hod. max. do 12:00 hod. </t>
  </si>
  <si>
    <t xml:space="preserve">Požaduje sa časové rozpätie odovzdania kontajnerov dodávateľovi: </t>
  </si>
  <si>
    <t>raňajky a desiata do 09:00 hod.</t>
  </si>
  <si>
    <t>obed a olovrant do 13:30 hod.</t>
  </si>
  <si>
    <t>večera a diabetická druhá večera do 17:45 hod.</t>
  </si>
  <si>
    <t>Za hygienu a dezinfekciu kontajnerov a príslušného riadu zodpovedá dodávateľ.</t>
  </si>
  <si>
    <t>súhlasím s podmienkami určenými verejným obstarávateľom v tomto verejnom obstarávaní uvedené vo Výzve na predkladanie ponúk a v súťažných podkladoch,</t>
  </si>
  <si>
    <t>Celková cena
v EUR vrátane DPH
za 12 mesiacov 
(52 týždňov)</t>
  </si>
  <si>
    <t>ZOZNAM ZNÁMYCH SUBDODÁVATEĽOV</t>
  </si>
  <si>
    <t xml:space="preserve">Príprava a dovoz stravy </t>
  </si>
  <si>
    <t>Príprava a dovoz stravy</t>
  </si>
  <si>
    <t>Časť č. 1</t>
  </si>
  <si>
    <t>STRAVA PRE PACIENTOV</t>
  </si>
  <si>
    <t xml:space="preserve">Opis a požadované minimálne technické vlastnosti, parametre a hodnoty predmetu zákazky
</t>
  </si>
  <si>
    <t>Požadovaná 
hodnota</t>
  </si>
  <si>
    <t>Ponúkaná 
hodnota</t>
  </si>
  <si>
    <t>A. VŠEOBECNÉ POŽIADAVKY:</t>
  </si>
  <si>
    <t>áno spĺňa</t>
  </si>
  <si>
    <t>skladba jedálneho lístka má zodpovedať tradičným národným zvyklostiam, príprava diét a zabezpečenie dodržiavania noriem pod dohľadom nutričného terapeuta</t>
  </si>
  <si>
    <t>akceptujem</t>
  </si>
  <si>
    <t>preferovaná je strava domáceho typu</t>
  </si>
  <si>
    <t>zostavený 4 týždňový vzorový jedálny lístok pre antisklerotickú, diabetickú a šetriacu diétu, ktorý je potrebné zaslať k podkladom k súťaži (s uvádzanými gramážami)</t>
  </si>
  <si>
    <t>povinné údaje na jedálnom lístku: gramáže, alergény, energetická hodnota jednotlivých pokrmov</t>
  </si>
  <si>
    <t>B. KONKRÉTNE POŽIADAVKY:</t>
  </si>
  <si>
    <t>1. LIEČEBNÁ VÝŽIVA</t>
  </si>
  <si>
    <t>podľa platného diétneho systému</t>
  </si>
  <si>
    <t>požadovaná je predovšetkým racionálna strava s antisklerotickým charakterom, vhodná v rámci primárnej a sekundárnej prevencii KVO, ktorá musí spĺňať nasledovné požiadavky:</t>
  </si>
  <si>
    <t>1.2.1 RAŇAJKY - DESIATA - OLOVRANT</t>
  </si>
  <si>
    <t>1.2.1.1</t>
  </si>
  <si>
    <t>denné podávanie rôznych druhov celozrnného chleba a pečiva</t>
  </si>
  <si>
    <t>1.2.1.2</t>
  </si>
  <si>
    <t xml:space="preserve">minimálne 3x týždenne zaradenie rôznych druhov sladkého pečiva, s výnimkou pečiva obsahujúceho mastné krémy. Vhodné druhy sladkého pečiva: vianočka, bábovka, lúpačka, brioška, piškótová roláda, záviny – orechový, makový, tvarohový, jablkový. Nežiadúce je podávanie dopekaného pečiva. Nežiadúce je podávanie instantných kaší. </t>
  </si>
  <si>
    <t>1.2.1.3</t>
  </si>
  <si>
    <t>balené kravské a rastlinné maslo (v prípade rastlinných masiel preferovať tukovú nátierku s nízkym obsahom tuku 35% s pridanými rastlinnými sterolmi)</t>
  </si>
  <si>
    <t>1.2.1.4</t>
  </si>
  <si>
    <t>1.2.1.5</t>
  </si>
  <si>
    <t>1.2.1.6</t>
  </si>
  <si>
    <t>surová sezónna zelenina ako doplnok k suchej strave podávaná v celku, minimálne 2-3x týždenne</t>
  </si>
  <si>
    <t>1.2.1.7</t>
  </si>
  <si>
    <t>ovocie minimálne 1x denne</t>
  </si>
  <si>
    <t xml:space="preserve">1. 2. 2 POLIEVKY </t>
  </si>
  <si>
    <t>1.2.2.1</t>
  </si>
  <si>
    <t>minimálne 1x týždenne zaradenie polievky  s obsahom mäsa, príp. údeniny</t>
  </si>
  <si>
    <t>1.2.2.2</t>
  </si>
  <si>
    <t>minimálne 1x týždenne zaradenie strukovinovej polievky</t>
  </si>
  <si>
    <t>1.2.2.3</t>
  </si>
  <si>
    <t>podiel čerstvej zeleniny v polievkach min. 1/2</t>
  </si>
  <si>
    <t>1.2.2.4</t>
  </si>
  <si>
    <t>primerané zahustenie polievok</t>
  </si>
  <si>
    <t>1.2.2.5</t>
  </si>
  <si>
    <r>
      <t>primerané dochucovanie polievok, s vylúčením dehydrovaných základov a hotových pokrmov (t.</t>
    </r>
    <r>
      <rPr>
        <sz val="10"/>
        <rFont val="Arial"/>
        <family val="2"/>
        <charset val="238"/>
      </rPr>
      <t>z. nežiadúce je podávanie instantných polievok)</t>
    </r>
  </si>
  <si>
    <t>1.2.2.6</t>
  </si>
  <si>
    <t>príprava bujónu pre diéty jedine z čerstvých potravín (nežiadúca  je príprava z polotovaru)</t>
  </si>
  <si>
    <t xml:space="preserve">1. 2. 3 MÄSITÉ POKRMY   </t>
  </si>
  <si>
    <t>1.2.3.1</t>
  </si>
  <si>
    <t>príprava pokrmov z kvalitných a dobre spracovaných chudých druhov mäsa (nežiadúce sú mastné druhy mäsa, ako aj šľachovité mäso)</t>
  </si>
  <si>
    <t>1.2.3.2</t>
  </si>
  <si>
    <t>minimálne 4x týždenne podávať mäso vo forme plátkov</t>
  </si>
  <si>
    <t>1.2.3.3</t>
  </si>
  <si>
    <t>minimálne 1x týždenne podávať hovädzie mäso (aj vo forme plátkov)</t>
  </si>
  <si>
    <t>1.2.3.4</t>
  </si>
  <si>
    <t>minimálne 2x týždenne podávať jedlo z hydiny. V prípade hydiny sú žiadané prsia, kalibrované stehná, štvrte s kosťou (nežiadúce sú pokrmy pripravované z vykosteného hydinového mäsa)</t>
  </si>
  <si>
    <t>1.2.3.5</t>
  </si>
  <si>
    <t>minimálne 1x týždne podávať pokrm z rýb, pričom sa požaduje striedanie rôznych druhov rýb (nežiadúce sú pokrmy z ryby Pangasius)</t>
  </si>
  <si>
    <t>1.2.3.6</t>
  </si>
  <si>
    <t>1.2.3.7</t>
  </si>
  <si>
    <t>zaradenie vnútorností maximálne 1x mesačne, avšak nie ako hlavný pokrm</t>
  </si>
  <si>
    <t>1.2.3.8</t>
  </si>
  <si>
    <t xml:space="preserve">1.2.4 ŠŤAVY/OMÁČKY/PRÍVARKY </t>
  </si>
  <si>
    <t>1.2.4.1</t>
  </si>
  <si>
    <t>primerané zahustenie šťavy/omáčky/prívarku</t>
  </si>
  <si>
    <t>1.2.4.2</t>
  </si>
  <si>
    <r>
      <t xml:space="preserve">primerané dochucovanie šťavy/omáčky/prívarku, s vylúčením dehydrovaných základov a hotových pokrmov (t.z. </t>
    </r>
    <r>
      <rPr>
        <sz val="10"/>
        <rFont val="Arial"/>
        <family val="2"/>
        <charset val="238"/>
      </rPr>
      <t xml:space="preserve">nežiadúce je podávanie instantných omáčok) </t>
    </r>
  </si>
  <si>
    <t>1.2.4.3</t>
  </si>
  <si>
    <t>strukovinové prívarky je vhodné podávať k obedu, nie večeri</t>
  </si>
  <si>
    <t xml:space="preserve">1.2.5 BEZMÄSITÉ POKRMY </t>
  </si>
  <si>
    <t>1.2.5.1</t>
  </si>
  <si>
    <t>príprava vaječných pokrmov jedine z čerstvých vajec</t>
  </si>
  <si>
    <t>1.2.5.2</t>
  </si>
  <si>
    <t>vajce ako samostatný pokrm možno podávať maximálne 2x týždenne</t>
  </si>
  <si>
    <t>1.2.5.3</t>
  </si>
  <si>
    <t>1.2.5.4</t>
  </si>
  <si>
    <t>pokrmy z kysnutého cesta zaraďovať na obed, nie na večeru</t>
  </si>
  <si>
    <t>1.2.5.5</t>
  </si>
  <si>
    <t>hlavné zeleninové jedlá min. 3x týždenne</t>
  </si>
  <si>
    <t>1.2.5.6</t>
  </si>
  <si>
    <t>zaraďovanie pohánky (v rámci polievok, príloh, príp. pohánkových kaší)</t>
  </si>
  <si>
    <t xml:space="preserve">1.2.6. PRÍLOHY K POKRMOM </t>
  </si>
  <si>
    <t>1.2.6.1</t>
  </si>
  <si>
    <t>použitie jedine čerstvých zemiakov (nežiadúce je zaradenie polotovarov ako sú instantná zemiaková kaša, hranolky, krokety a pod.)</t>
  </si>
  <si>
    <t>1.2.6.2</t>
  </si>
  <si>
    <t>zaradenie kvalitných druhov cestovín (príprava al dente)</t>
  </si>
  <si>
    <t>1.2.6.3</t>
  </si>
  <si>
    <t>príprava knedlí z čerstvého kysnutého cesta (nie polotovar)</t>
  </si>
  <si>
    <t>1.2.6.4</t>
  </si>
  <si>
    <t>zaradenie chleba k  prívarkom</t>
  </si>
  <si>
    <t xml:space="preserve">1.2.7 ŠALÁTY/KOMPÓTY/OBLOHA </t>
  </si>
  <si>
    <t>1.2.7.1</t>
  </si>
  <si>
    <t>zaradenie k hlavnému pokrmu v prípade, ak sa napr. v šťave/omáčke nenachádza žiadna vložka vo forme zeleniny a pod.</t>
  </si>
  <si>
    <t>1.2.7.2</t>
  </si>
  <si>
    <t>zeleninové šaláty k hlavnému jedlu zaradiť minimálne 5x týždenne (nežiadúce je dochucovanie umelými sladidlami)</t>
  </si>
  <si>
    <t>1.2.7.3</t>
  </si>
  <si>
    <t>požadované gramáže (netto)
- šalát 120g
- kompót 120g
- zeleninová obloha 120g</t>
  </si>
  <si>
    <t>2. OSTATNÉ ŠPECIFIKÁ</t>
  </si>
  <si>
    <t>Požaduje sa:</t>
  </si>
  <si>
    <t>2.1 KAŠOVITÉ DIÉTY</t>
  </si>
  <si>
    <t>2.1.1</t>
  </si>
  <si>
    <t>podávať mäso vo forme jemného mäsového pudingu. Prílohu jedine vo forme zemiakovej kaše s prídavkom krémovej omáčky, alebo jemného kompótu (jablkový, lúpaný marhuľový, či broskyňový kompót)</t>
  </si>
  <si>
    <t>2.2. DIABETICKÉ DIÉTY</t>
  </si>
  <si>
    <t>2.2.1</t>
  </si>
  <si>
    <t>zabezpečenie zdravotne nezávadného sladidla ako je Xylitol, príp. glykozid steviolu</t>
  </si>
  <si>
    <t>2.2.2</t>
  </si>
  <si>
    <t>minimálne 1x denne zaradenie kyslomliečneho výrobku, 1x denne teplého mliečneho nápoja vo forme mlieka, DIA kávy, DIA kakaa</t>
  </si>
  <si>
    <t>2.2.3</t>
  </si>
  <si>
    <t>1x denne zaradenie ovocia</t>
  </si>
  <si>
    <t xml:space="preserve">2.3. ŠTANDARDIZOVANÉ DIÉTY </t>
  </si>
  <si>
    <t>2.3.1</t>
  </si>
  <si>
    <t>v rámci bezlepkovej diéty dostatočne pestrý sortiment bezlepkového chleba a pečiva</t>
  </si>
  <si>
    <t>2.3.2</t>
  </si>
  <si>
    <t>v rámci bezlaktózovej  diéty dostatočne pestrý sortiment bezlaktózových mliečnych výrobkov</t>
  </si>
  <si>
    <t>2.4 NÁPOJE</t>
  </si>
  <si>
    <t>2.4.1</t>
  </si>
  <si>
    <t>2.4.2</t>
  </si>
  <si>
    <t>2.4.3</t>
  </si>
  <si>
    <t>2.4.4</t>
  </si>
  <si>
    <t>3. OSTATNÉ POŽIADAVKY</t>
  </si>
  <si>
    <t>3.1.2</t>
  </si>
  <si>
    <t>zabezpečenie potravín vo forme mimoriadnych dávok. Požaduje sa bežný sortiment rôznych potravín, ktoré sú žiadané ako zdroj bielkovín (údeniny, syry, mliečne výrobky, vajcia a pod.); ďalej suroviny potrebné na varenie čaju (čierne a ovocné čaje, cukor, citrovit, sirup bez umelých sladidiel) a ostatné potraviny ako sucháre, soľ, ocot a pod.</t>
  </si>
  <si>
    <t>4. POLOŽKY PREDMETU ZÁKAZKY</t>
  </si>
  <si>
    <t>Položka č. 1 - PRÍPRAVA STRAVY PRE PACIENTOV</t>
  </si>
  <si>
    <t>Rozsah stravy</t>
  </si>
  <si>
    <t>stravná jednotka musí obsahovať raňajky, desiatu, obed, olovrant, večeru a pre diabetikov druhú večeru</t>
  </si>
  <si>
    <t xml:space="preserve">Požaduje sa zabezpečenie prípravy základných diét, špeciálnych diét, štandardizovaných dietných postupov a rôznych kombinácií v súlade s diétnym systémom </t>
  </si>
  <si>
    <t>Požaduje sa, aby v priestoroch dodávateľa stravy bola možnosť:</t>
  </si>
  <si>
    <t>4.1</t>
  </si>
  <si>
    <t>4.2</t>
  </si>
  <si>
    <t>4.3</t>
  </si>
  <si>
    <t>4.4</t>
  </si>
  <si>
    <t>5.2</t>
  </si>
  <si>
    <t>6.1</t>
  </si>
  <si>
    <t>6.3</t>
  </si>
  <si>
    <t>večera a diabetická druhá večera od 16:30 hod. do 17:00 hod.</t>
  </si>
  <si>
    <t>7.1</t>
  </si>
  <si>
    <t>7.2</t>
  </si>
  <si>
    <t>7.3</t>
  </si>
  <si>
    <t>8.1</t>
  </si>
  <si>
    <t>8.2</t>
  </si>
  <si>
    <t>8.3</t>
  </si>
  <si>
    <t xml:space="preserve">I. Kardiologická klinika - Koronárne jednotky, Arytmologické oddelenie 
- 3. poschodie </t>
  </si>
  <si>
    <t>8.4</t>
  </si>
  <si>
    <t>8.5</t>
  </si>
  <si>
    <t>8.7</t>
  </si>
  <si>
    <t>8.8</t>
  </si>
  <si>
    <t xml:space="preserve">Požaduje sa, že v prípade, ak sa počet a druh stravy nebude zhodovať s písomnou objednávkou, verejný obstarávateľ nahlási túto skutočnosť bezodkladne dodávateľovi, ktorý zabezpečí dodanie chýbajúceho počtu stravy do 45 min. od nahlásenia, na vlastné náklady. </t>
  </si>
  <si>
    <t>raňajky a desiata spolu – nahlásenie počtu porcií do 6,30 hod., dohlásenie do 7,30 hod</t>
  </si>
  <si>
    <t>obed a olovrant spolu – nahlásenie počtu porcií do 9,00 hod., dohlasovanie o 11,00 hod. pre novoprijatých diabetikov, dialyzovaných pacientov a pacientov preložených z iných ZZ</t>
  </si>
  <si>
    <t>20.</t>
  </si>
  <si>
    <t>Položka č. 2 - POTRAVINY VO FORME MIMORIADNYCH DÁVOK</t>
  </si>
  <si>
    <t>zabezpečenie potravín vo forme mimoriadnych dávok. Požaduje sa bežný sortiment rôznych potravín, ktoré sú žiadané ako zdroj bielkovín (údeniny, syry, mliečne výrobky, smotana, vajcia a pod.); ďalej suroviny potrebné na varenie čaju (čierne a ovocné čaje, cukor, citrovit, sirup bez umelých sladidiel) a ostatné potraviny ako sucháre, soľ, ocot a pod.</t>
  </si>
  <si>
    <t>Položka č. 3 - DOVOZ STRAVY</t>
  </si>
  <si>
    <t>Požaduje sa dovoz stravy uskutočňovať po  trase, ktorú určí v  zmluve dodávateľ</t>
  </si>
  <si>
    <t>Položky 1. časti predmetu zákazky</t>
  </si>
  <si>
    <t>Časť č. 2</t>
  </si>
  <si>
    <t>STRAVA PRE ZAMESTNANCOV</t>
  </si>
  <si>
    <t xml:space="preserve">Opis a požadované minimálne technické vlastnosti, parametre a hodnoty predmetu zákazky, ktoré verejný obstarávateľ požaduje:
</t>
  </si>
  <si>
    <t>Predmetom zákazky je zabezpečenie stravovania zamestnancov v stravovacej jednotke verejného obstarávateľa a to dodaním objednaného obedového menu do priestorov stravovacej jednotky a jeho výdaj zamestnancom počas pracovných dní. Výdaj stravy zabezpečí verejný obstarávateľ svojimi zamestnancami, ktorí sú držiteľmi platného zdravotného preukazu. Požaduje sa aby poskytovateľ vykonával služby podľa požiadaviek objednávateľa, v kvalite obvyklej pre tento druh služby, hospodárne, odborne a starostlivo  v súlade s Vyhláškou MZ SR č. 533/2007 Z. z. o podrobnostiach o požiadavkách na zariadenie spoločného stravovania, Zákonom č. 152/1995 Z. z. o potravinách v platnom znení, Zákon č. 355/2007 Z. z.  o ochrane, podpore a rozvoji verejného zdravia v platnom znení a v zmysle Potravinového kódexu SR pri zavedení a prevádzkovaní systému HACCP ako „Správna výrobná prax“, alebo ekvivalentnými predpismi. 
Nádoby na prepravu stravy zabezpečuje objednávateľ, s výnimkou nádob na nápoje, ktoré zabezpečí dodávateľ.</t>
  </si>
  <si>
    <t xml:space="preserve">
Výber z dvoch hlavných jedál:
- menu č. 1 – mäsitý pokrm
- menu č. 2 – bezmäsitý pokrm
</t>
  </si>
  <si>
    <t>skladba jedálneho lístka má zodpovedať tradičným národným zvyklostiam</t>
  </si>
  <si>
    <t>na jedálnom lístku uvieť nasledovné údaje: 
- gramáž,
- alergény, 
- energetická hodnota jednotlivých pokrmov, 
- pôvod mäsa</t>
  </si>
  <si>
    <t>B. KONKRÉTNE POŽIADAVKY NA VÝBER POTRAVÍN A POKRMOV:</t>
  </si>
  <si>
    <t>1. POLIEVKY</t>
  </si>
  <si>
    <t>primerané dochucovanie polievok, s vylúčením dehydrovaných základov a hotových pokrmov, t.z. nežiadúce je podávanie instantných polievok</t>
  </si>
  <si>
    <t>1.6</t>
  </si>
  <si>
    <t>dodanie cestovín, príp. inej vložky v samostatnej nádobe, nie v polievke</t>
  </si>
  <si>
    <t>2. MÄSITÉ POKRMY</t>
  </si>
  <si>
    <t>2.1</t>
  </si>
  <si>
    <t>príprava pokrmov z kvalitných a dobre spracovaných druhov mäsa (nežiadúce je šľachovité a mastné mäso)</t>
  </si>
  <si>
    <t>2.2</t>
  </si>
  <si>
    <t>minimálne 3x týždenne podávať mäso vo forme plátkov</t>
  </si>
  <si>
    <t>2.3</t>
  </si>
  <si>
    <t>2.4</t>
  </si>
  <si>
    <t>minimálne 1x týždenne podávať jedlo z hydiny. V prípade hydiny sú žiadané prsia, kalibrované stehná, štvrte s kosťou (nežiadúce sú pokrmy pripravované 
z vykosteného hydinového mäsa)</t>
  </si>
  <si>
    <t>2.5</t>
  </si>
  <si>
    <t>2.6</t>
  </si>
  <si>
    <t>mäsové pokrmy z mletého mäsa sa požadujú pripravovať jedine z čerstvého mäsa (nežiadúce sú polotovary ako mäsové guľky, mletý rezeň a pod.)</t>
  </si>
  <si>
    <t>2.7</t>
  </si>
  <si>
    <t xml:space="preserve">3. ŠŤAVY/OMÁČKY/PRÍVARKY </t>
  </si>
  <si>
    <t>3.1</t>
  </si>
  <si>
    <t>3.2</t>
  </si>
  <si>
    <t>primerané dochucovanie šťavy/omáčky/prívarku, s vylúčením dehydrovaných základov a hotových pokrmov</t>
  </si>
  <si>
    <t xml:space="preserve">4. BEZMÄSITÉ POKRMY </t>
  </si>
  <si>
    <t>príprava kysnutých pokrmov z čerstvého kysnutého cesta (buchty, šišky, koláče, langoše a pod.)</t>
  </si>
  <si>
    <t>akceptované  polotovary – šúľance, pirohy (nežiadúce polotovary –  zemiakové placky, mrazené langoše)</t>
  </si>
  <si>
    <t xml:space="preserve">5. ŠALÁTY/KOMPÓTY/OBLOHA </t>
  </si>
  <si>
    <t xml:space="preserve">zaradenie k hlavnému pokrmu v prípade, ak ide napr. o vyprážaný pokrm, príp. ak sa v šťave/omáčke pokrmu nenachádza žiadna vložka vo forme zeleniny a pod. (nežiadúce je dochucovanie umelými sladidlami) </t>
  </si>
  <si>
    <t xml:space="preserve">
požadované gramáže (netto)
 - šalát    120g
 - kompót   120g
 - zeleninová obloha 120g
</t>
  </si>
  <si>
    <t xml:space="preserve">6. PRÍDAVKY K OBEDU </t>
  </si>
  <si>
    <t>minimálne 3x týždenne zaradenie prídavku k obedu vo forme ovocia, koláča, keksa a pod.</t>
  </si>
  <si>
    <t>prídavok je zahrnutý v cene za stravnú jednotku</t>
  </si>
  <si>
    <t>7. NÁPOJE</t>
  </si>
  <si>
    <t>v letných mesiacoch možnosť podania studeného nápoja vo forme sirupu (bez umelých sladidiel).  Podiel ovocnej zložky sirupu nesmie klesnúť pod 50% (nežiadúce sú instantné nápoje a dochucovanie umelými sladidlami)</t>
  </si>
  <si>
    <t>nádoby na nápoj je povinný zabezpečiť dodávateľ stravy. Požadované sú nádoby s výpustom.</t>
  </si>
  <si>
    <t>7.4</t>
  </si>
  <si>
    <t>nápoj je zahrnutý v cene za stravnú jednotku</t>
  </si>
  <si>
    <t>Položka č. 1 - PRÍPRAVA STRAVY PRE ZAMESTNANCOV</t>
  </si>
  <si>
    <t>1. POŽIADAVKY</t>
  </si>
  <si>
    <t>Požiadavky</t>
  </si>
  <si>
    <t>objednávanie obedov elektronicky na.......(doplní sa buď emailová adresa alebo webové sídlo</t>
  </si>
  <si>
    <t>dodanie obedov každý pracovný deň v čase od 11,30 do 11,45 hod.</t>
  </si>
  <si>
    <t>obedové menu musí zodpovedať zásadám racionálnej výživy a čo do množstva a kvality jedla zodpovedať štandardom stravovania zaužívaným v SR</t>
  </si>
  <si>
    <t>Položka č. 2 - DOVOZ STRAVY</t>
  </si>
  <si>
    <t>Položky 2. časti predmetu zákazky</t>
  </si>
  <si>
    <t>Príprava stravy pre zamestnancov</t>
  </si>
  <si>
    <t xml:space="preserve">Kalkulácia ceny </t>
  </si>
  <si>
    <t>Časť č. 1 - STRAVA PRE PACIENTOV</t>
  </si>
  <si>
    <t>Položka č. 1 - Príprava stravy pre pacientov</t>
  </si>
  <si>
    <t>Jednotková cena v EUR s DPH</t>
  </si>
  <si>
    <t>Celková cena 
v EUR s DPH</t>
  </si>
  <si>
    <t>Sadzba DPH 
v %</t>
  </si>
  <si>
    <t>Jednotková cena v EUR 
s DPH</t>
  </si>
  <si>
    <t>Celková cena 
v EUR
s DPH</t>
  </si>
  <si>
    <t>Celková cena
za 1 týždeň 
(7 dní)
v EUR bez DPH</t>
  </si>
  <si>
    <t>Celková cena
za 1 týždeň 
(7 dní)
v EUR vrátane DPH</t>
  </si>
  <si>
    <t>Jednotková cena vrátane DPH</t>
  </si>
  <si>
    <t>Jednotková cena x predpokladaný počet porcií
za 1 týždeň 
(7 dní)
v EUR vrátane DPH</t>
  </si>
  <si>
    <t>Jednotková cena x predpokladaný počet porcií
za 12 mesiacov 
(52 týždňov) 
 v EUR vrátane DPH</t>
  </si>
  <si>
    <t>Položka č. 2 - Potraviny vo forme mimoriadnych dávok</t>
  </si>
  <si>
    <t>Položka č. 3 - Dovoz stravy</t>
  </si>
  <si>
    <t>Výška DPH 
 EUR</t>
  </si>
  <si>
    <t>Jednotková cena za MJ
v EUR 
vrátane DPH</t>
  </si>
  <si>
    <t>Predpokladaný počet mimoriadných dávok
za
12 mesiacov
(52 týždňov)</t>
  </si>
  <si>
    <t>Celková cena za MJ
v EUR bez DPH
za
12 mesiacov
(52 týždňov)</t>
  </si>
  <si>
    <t>Celková cena za MJ
v EUR 
vrátane DPH
za
12 mesiacov
(52 týždňov)</t>
  </si>
  <si>
    <t>Počet dní 
v týždni</t>
  </si>
  <si>
    <t>Jednotková cena
v EUR vrátane DPH
za 1 deň 
(3x denne dovoz stravy)</t>
  </si>
  <si>
    <t>Celková cena
v EUR vrátane DPH 
za 1 týždeň
(7 dní)</t>
  </si>
  <si>
    <t>Celková cena
v EUR vrátane DPH 
za 12 mesiacov 
(52 týždňov)</t>
  </si>
  <si>
    <t>1 balenie (20 ks)</t>
  </si>
  <si>
    <t>SPOLU:</t>
  </si>
  <si>
    <t>Citrovit prášok (70 g)</t>
  </si>
  <si>
    <t>Názov položky</t>
  </si>
  <si>
    <t>Celková cena spolu v EUR
bez DPH za 12 mesiacov 
(52 týždňov)</t>
  </si>
  <si>
    <t>Celková cena spolu v EUR
vrátane DPH za 12 mesiacov 
(52 týždňov)</t>
  </si>
  <si>
    <t>Časť č. 2 - STRAVA PRE ZAMESTNANCOV</t>
  </si>
  <si>
    <t>Položka č. 1 - Príprava stravy pre zamestnancov</t>
  </si>
  <si>
    <t>Predpokladaná cena
za počet porcií 
bez DPH
za 1 deň</t>
  </si>
  <si>
    <t>Predpokladaná cena
za počet porcií vrátane DPH
za 1 deň</t>
  </si>
  <si>
    <t>Predpokladaná cena
za počet porcií
vrátane DPH
za 1 týždeň 
(5 dní)</t>
  </si>
  <si>
    <t>Predpokladaná cena
za počet porcií bez DPH
za 12 mesiacov 
(52 týždňov)</t>
  </si>
  <si>
    <t>Predpokladaná cena
za počet porcií vrátane DPH
za 12 mesiacov 
(52 týždňov)</t>
  </si>
  <si>
    <t>Položka č. 2 - Dovoz stravy</t>
  </si>
  <si>
    <t>Jednotková cena
v EUR bez DPH
za 1 deň 
(1x denne dovoz stravy)</t>
  </si>
  <si>
    <t>Jednotková cena
v EUR vrátane DPH
za 1 deň 
(1x denne dovoz stravy)</t>
  </si>
  <si>
    <t>Celková cena
v EUR bez DPH
za 1 týždeň
(5 dní)</t>
  </si>
  <si>
    <t>Celková cena
v EUR vrátane DPH
za 1 týždeň
(5 dní)</t>
  </si>
  <si>
    <t xml:space="preserve">V prípade zmeny v schválenom jedálnom lístku je dodávateľ povinný e-mailom včas informovať objednávateľa </t>
  </si>
  <si>
    <t xml:space="preserve">požadované gramáže mäsa v surovom stave:
 - červené mäso bez kosti min. 100g 
 - červené mäso s kosťou min. 120g
 - hydinové mäso bez kosti min. 120g
 - kalibrované kuracie stehno min. 250g
 - čerstvé ryby min. 120g
 - mrazené ryby min. 150g </t>
  </si>
  <si>
    <t xml:space="preserve">Predmetom zákazky je príprava a dovoz celodennej stravy pre pacientov VÚSCH, a.s., v rozsahu predpísaných diét podľa Metodického pokynu MZ SR č. 719/92-C (Odporúčané zásady stravovania – úprava diétneho systému), v súlade so Záväzným opatrením MZ SR č. 1685/1998-A (Zabezpečenie liečebnej výživy chorých - Vestník MZ SR, čiastka 17-18), Odborným usmernením č. 168/2006 (Organizácia klinickej výživy - Vestník MZ SR, čiastka 48-51), Vyhláškou MZ SR č. 533/2007 Z. z. o podrobnostiach o požiadavkách na zariadenie spoločného stravovania, Zákonom č. 152/1995 Z. z. o potravinách v platnom znení, Vyhláškou MZ SR č. 553/2007 Z.z. ktorou sa stanovujú podrobnosti o požiadavkách na prevádzku zdravotníckych zariadení z hľadiska ochrany zdravia, Zákonom č. 355/2007 Z. z. o ochrane, podpore a rozvoji verejného zdravia a v zmysle Potravinového kódexu SR pri zavedení a prevádzkovaní systému HACCP ako „Správna výrobná prax“, alebo ekvivalentnými predpismi. 
Verejný obstarávateľ požaduje od uchádzačov dodávku realizovať v celom rozsahu podľa popisu predmetu zákazky a platných predpisov a nepripúšťa čo i len čiastočné plnenie predmetu zákazky. 
Verejný obstarávateľ požaduje, aby ponuka bola predložená tak, že bude zodpovedať požiadavkám verejného obstarávateľa. Nádoby na prepravu stravy zabezpečuje objednávateľ, s výnimkou nádob na nápoje, ktoré zabezpečí dodávateľ.       </t>
  </si>
  <si>
    <t xml:space="preserve">personálne odborné zabezpečenie - minimálne dvaja nutriční terapeuti, pokrývajúci dozor pri každom výdaji stravy (odborná spôsobilosť podľa Nariadenia vlády SR 296/2010 v znení neskorších predpisov), dvaja pracovníci rozvozu stravy v rámci jednej smeny. </t>
  </si>
  <si>
    <t xml:space="preserve">fakturácia za poskytované služby: udané musia byť sumy pre všetky nákladové strediská (t.č. 13 NS) </t>
  </si>
  <si>
    <t xml:space="preserve">mlieko a mliečne výrobky s obsahom tuku 1,5 %; syry s podielom tuku max. 30% v.s. - s čo najnižším obsahom rastlinných tukov. Pre vysoký podiel tuku je nežiadúce zaradenie smotany (aj do varených jedál). Kyslomliečne výrobky podávať vo forme desiatej, olovrantu, príp. druhej večere  </t>
  </si>
  <si>
    <t>chudé druhy údenín, s podielom mäsa min. 80%. Podávanie údenín jedine vo forme nárezu (nežiadúce sú mastné a trvanlivé salámy, klobásy, paštéty, slanina). Minimálny podiel údenín na raňajky a druhú večeru - 50g, na suchú večeru 100g</t>
  </si>
  <si>
    <t>minimálna gramáž nátierok - 70g</t>
  </si>
  <si>
    <t>1.2.1.8</t>
  </si>
  <si>
    <t xml:space="preserve">požadované minimálne gramáže mäsa v surovom stave:
- červené mäso bez kosti  min. 100g 
- červené mäso s kosťou  min. 120g
- hydinové mäso bez kosti min. 120g
- kalibrované kuracie stehno min. 250g
- čerstvé ryby min. 120g
- mrazené ryby min. 150g </t>
  </si>
  <si>
    <t>zaraďovať max. 1-2x týždenne sladké hlavné jedlá. Vhodné sú nákypy, žemľovka, šúľance, pirohy a pod. (šúľance a pirohy sú akceptované aj ako polotovar, nežiaduce sú mastné a kysnuté jedlá typu šišky, langoše, placky a pod.)</t>
  </si>
  <si>
    <t xml:space="preserve">čaj zabezpečovať vo forme surovín. Požaduje sa striedanie rôznych druhov čajov, s výnimkou zázvorového. Nežiadúce sú instatné čaje. Na dochucovanie je potrebné zabezpečiť cukor, citrovit, sirup (nežiadúci je sirup s obsahom umelých sladidiel). </t>
  </si>
  <si>
    <t>požadované je množstvo vyššie spomenutých potravín na prípravu 1l čaju/deň pre každého pacienta. Normu na prípravu 1l čaju je potrebné zaslať k podkladom k súťaži.</t>
  </si>
  <si>
    <t>predpokladané množstvo surovín potrebných k príprave čaju, je potrebné doručiť na jednotlivé oddelenia každý pondelok. Množstvo má zodpovedať predpokladaným potrebám na jeden týždeň. Prípadné korekcie množstva poskytnutých potravín sa budú upresňovať každý štvrtok.</t>
  </si>
  <si>
    <t>minimálne trikrát týždenne dodanie teplého mliečneho nápoja, s výnimkou KAIM, kde sa z dôvodu špecifickosti pacientov požaduje trvanlivé polotučné krabicové mlieko.</t>
  </si>
  <si>
    <t>2.4.5</t>
  </si>
  <si>
    <t>bandasy na nápoje je povinný zabezpečiť dodávateľ stravy. Preferované sú bandasy s výpustom a s objemom nie vyšším ako 5 litrov.</t>
  </si>
  <si>
    <t>Požaduje sa, aby strava bola dávkovaná na jednotlivých tabletoch a dovážaná v prepravných termo - izolačných kontajneroch, ktoré poskytne verejný obstarávateľ dodávateľovi na základe preberacieho protokolu. V prípade závažnej epidemiologickej situácie sa požaduje zabezpečiť dovoz stravy v jednorázových baleniach.</t>
  </si>
  <si>
    <t>Požaduje sa, aby po odsúhlasení a potvrdení preberacieho protokolu za dovoz stravy dodávateľ prevzal od poverenej osoby prázdne kontajnery a príslušný riad aj so zvyškami stravy a obalového materiálu z potravín. Z dôvodu prevádzkovej náročnosti I. Kardiologickej kliniky a Kliniky angiológie sa požaduje, aby na daných klinikách bolo možné ponechať si tablety s obedňajšou stravou v prípade, ak je nutné odložiť stravu pre viac ako 5 pacientov. Dané tablety budú odovzdané s večerným zvozom, pričom sa objednávateľ zaväzuje zaslať ich v čistom, umytom stave.</t>
  </si>
  <si>
    <t xml:space="preserve">Za škody preukázateľne spôsobené zlou manipuláciou s kontajnermi a príslušným riadom v plnej výške zodpovedá dodávateľ. </t>
  </si>
  <si>
    <t>Požaduje sa, aby dodávateľ stravy vykonal 2x ročne inventúru tabletov a ostatného príslušenstva (jún, december), príp. podľa potreby. Dodávateľ sa zaväzuje finančne sa spolupodieľať na náhrade spotrebného materiálu (tablety s príslušenstvom) v polovičnej miere vzniknutých nákladov. Nákup vyššie spomenutého materiálu zabezpečí tá strana, na ktorej sa vzájomne dohodnú obe zmluvné strany. Ďalej sa požaduje vykonanie poslednej inventúry 3 mesiace pred ukončením zmluvného vzťahu, na základe ktorej sa vykoná nákup znehodnoteného príslušenstva, ktorým sa doplní počet množstva priradeleného na začiatku zmluvy.</t>
  </si>
  <si>
    <t>18.1</t>
  </si>
  <si>
    <t>18.2</t>
  </si>
  <si>
    <t>18.3</t>
  </si>
  <si>
    <t>Požaduje sa, aby  vzorový jedálny lístok bol zostavený na 4 týždne vopred. Plánovaný týždenný jedálny lístok je potrebné zaslať v pondelok predchádzajúceho týždňa, pričom objednávateľ si vyhradzuje právo možnosti aktualizovať ho. Podrobný rozpis diét každodenného jedálneho lístka je potrebné zasielať minimálne deň vopred. Požadujú sa variácie vzorových jedálnych lístkov, z dôvodu vyššej pestrosti podávanej stravy.</t>
  </si>
  <si>
    <t>21.</t>
  </si>
  <si>
    <t>počas sezóny jún – august rozšírenie ponuky o menu pozostávajúce z obedových čerstvých šalátov, s prídavkom celozrnného chleba, alebo pečiva</t>
  </si>
  <si>
    <t>jedálny lístok zasielať týždeň vopred, najneskôr v utorok predchádzajúceho týždňa.</t>
  </si>
  <si>
    <t xml:space="preserve">teplý nápoj vo forme uvareného čaju, príp. zabezpečenie čaju vo forme surovín. Požaduje sa striedanie rôznych druhov čajov, s výnimkou zázvorového. Nežiadúce sú instatné čaje. Na dochucovanie je potrebné zabezpečiť cukor, citrovit, sirup (nežiadúci je sirup s obsahom umelých sladidiel). </t>
  </si>
  <si>
    <t>vypracovanie jedálneho lístka na obdobie jedného týždňa dopredu a vhodným spôsobom (elektronicky, poštou) ho doručiť odberateľovi najneskôr v pondelok v kalendárnom týždni predchádzajúcom týždňu, na ktorý je jedálny lístok vypracovaný</t>
  </si>
  <si>
    <t>objednávka najneskôr do 14,15 hod predchádzajúceho dňa. Možnosť doobjednania, resp. odhlásenia v daný deň do 8,15 hod.</t>
  </si>
  <si>
    <t>dodávka stravy v počte a špecifikácii zodpovedajúcej objednávkam odberateľa, ktorý je v objednávke povinný špecifikovať počet jedál s rozdelením podľa výberu</t>
  </si>
  <si>
    <t>1.7</t>
  </si>
  <si>
    <t>1.8</t>
  </si>
  <si>
    <t>Požaduje sa, že stravu od dodávateľa v dohodnutom čase prevezme prevádzkový pracovník VÚSCH, a.s. na základe preberacieho protokolu, ktorý bude odsúhlasený a potvrdený zástupcami oboch zmluvných strán.</t>
  </si>
  <si>
    <t>1.9</t>
  </si>
  <si>
    <t xml:space="preserve">Požaduje sa, aby strava bola dovážaná v nerezových nádobách a prepravných izolačných termoportoch, ktoré poskytne verejný obstarávateľ dodávateľovi na základe preberacieho protokolu. </t>
  </si>
  <si>
    <t>1.10</t>
  </si>
  <si>
    <t>Požaduje sa, aby po odsúhlasení a potvrdení preberacieho protokolu za dovoz stravy dodávateľ prevzal od prevádzkového pracovníka VÚSCH, a.s. izolačné termoporty a nerezové nádoby aj so zvyškami stravy.</t>
  </si>
  <si>
    <t>1.11</t>
  </si>
  <si>
    <t>Za hygienu a dezinfekciu izolačných termoportov a nerezových nádob zodpovedá dodávateľ.</t>
  </si>
  <si>
    <t>1.12</t>
  </si>
  <si>
    <t>Za škody preukázateľne spôsobené zlou manipuláciou s izolačnými termoportami a nerezovými nádobami v plnej výške zodpovedá dodávateľ.</t>
  </si>
  <si>
    <t>1.13</t>
  </si>
  <si>
    <t>Požaduje sa, aby po skončení platnosti zmluvy dodávateľ vrátil verejnému obstarávateľovi izolačné termoporty a nerezové nádoby na základe preberacieho protokolu.</t>
  </si>
  <si>
    <r>
      <rPr>
        <sz val="8"/>
        <color theme="1"/>
        <rFont val="Arial"/>
        <family val="2"/>
        <charset val="238"/>
      </rPr>
      <t xml:space="preserve">Podpis podľa bodu 11.10 časti </t>
    </r>
    <r>
      <rPr>
        <sz val="9"/>
        <color theme="1"/>
        <rFont val="Arial"/>
        <family val="2"/>
        <charset val="238"/>
      </rPr>
      <t xml:space="preserve">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</si>
  <si>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Podpis podľa bodu 11.10 časti 
A - Pokyny pre záujemcov a uchádzačov súťažných podkladov</t>
  </si>
  <si>
    <r>
      <t xml:space="preserve">Podpis podľa bodu 11.10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</si>
  <si>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t>Podpis podľa bodu 11.10 
A - Pokyny pre záujemcov a uchádzačov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</si>
</sst>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[$EUR]"/>
    <numFmt numFmtId="166" formatCode="#,##0.00\ _€"/>
  </numFmts>
  <fonts count="39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rgb="FFFF0000"/>
      <name val="Helvetica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00B05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8"/>
      <color rgb="FFC00000"/>
      <name val="Arial"/>
      <family val="2"/>
      <charset val="238"/>
    </font>
    <font>
      <b/>
      <sz val="18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16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 style="thin">
        <color auto="1"/>
      </right>
      <top style="thin">
        <color indexed="64"/>
      </top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hair">
        <color auto="1"/>
      </top>
      <bottom/>
      <diagonal/>
    </border>
  </borders>
  <cellStyleXfs count="14">
    <xf numFmtId="0" fontId="0" fillId="0" borderId="0" applyNumberFormat="0" applyFill="0" applyBorder="0" applyProtection="0"/>
    <xf numFmtId="0" fontId="6" fillId="0" borderId="0"/>
    <xf numFmtId="0" fontId="14" fillId="0" borderId="0"/>
    <xf numFmtId="0" fontId="5" fillId="0" borderId="0"/>
    <xf numFmtId="0" fontId="4" fillId="0" borderId="0"/>
    <xf numFmtId="0" fontId="4" fillId="0" borderId="0"/>
    <xf numFmtId="0" fontId="14" fillId="0" borderId="0"/>
    <xf numFmtId="0" fontId="17" fillId="0" borderId="0"/>
    <xf numFmtId="0" fontId="3" fillId="0" borderId="0"/>
    <xf numFmtId="0" fontId="2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690">
    <xf numFmtId="0" fontId="0" fillId="0" borderId="0" xfId="0" applyFont="1" applyAlignment="1"/>
    <xf numFmtId="0" fontId="7" fillId="0" borderId="0" xfId="1" applyFont="1"/>
    <xf numFmtId="0" fontId="8" fillId="0" borderId="0" xfId="1" applyFont="1" applyAlignment="1"/>
    <xf numFmtId="0" fontId="7" fillId="0" borderId="0" xfId="1" applyFont="1" applyAlignment="1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7" fillId="0" borderId="0" xfId="1" applyNumberFormat="1" applyFont="1" applyBorder="1" applyAlignment="1">
      <alignment horizontal="left" vertical="center" wrapText="1"/>
    </xf>
    <xf numFmtId="0" fontId="7" fillId="0" borderId="0" xfId="1" applyNumberFormat="1" applyFont="1" applyBorder="1" applyAlignment="1">
      <alignment vertical="center" wrapText="1"/>
    </xf>
    <xf numFmtId="14" fontId="7" fillId="0" borderId="0" xfId="1" applyNumberFormat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0" xfId="1" applyFont="1" applyAlignment="1">
      <alignment horizontal="center" vertical="top" wrapText="1"/>
    </xf>
    <xf numFmtId="49" fontId="8" fillId="0" borderId="0" xfId="1" applyNumberFormat="1" applyFont="1" applyBorder="1" applyAlignment="1">
      <alignment wrapText="1"/>
    </xf>
    <xf numFmtId="0" fontId="7" fillId="0" borderId="0" xfId="1" applyFont="1" applyAlignment="1">
      <alignment horizontal="center"/>
    </xf>
    <xf numFmtId="3" fontId="7" fillId="0" borderId="0" xfId="1" applyNumberFormat="1" applyFont="1" applyAlignment="1">
      <alignment horizontal="center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wrapText="1"/>
    </xf>
    <xf numFmtId="0" fontId="7" fillId="0" borderId="0" xfId="1" applyNumberFormat="1" applyFont="1" applyAlignment="1">
      <alignment vertical="top" wrapText="1"/>
    </xf>
    <xf numFmtId="0" fontId="7" fillId="0" borderId="0" xfId="1" applyNumberFormat="1" applyFont="1" applyBorder="1" applyAlignment="1">
      <alignment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vertical="center" wrapText="1"/>
    </xf>
    <xf numFmtId="0" fontId="11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12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11" fillId="0" borderId="0" xfId="1" applyNumberFormat="1" applyFont="1" applyAlignment="1">
      <alignment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vertical="top" wrapText="1"/>
    </xf>
    <xf numFmtId="0" fontId="10" fillId="0" borderId="0" xfId="1" applyFont="1"/>
    <xf numFmtId="3" fontId="10" fillId="0" borderId="0" xfId="1" applyNumberFormat="1" applyFont="1" applyAlignment="1">
      <alignment horizontal="center"/>
    </xf>
    <xf numFmtId="0" fontId="10" fillId="0" borderId="0" xfId="1" applyFont="1" applyAlignment="1"/>
    <xf numFmtId="14" fontId="7" fillId="0" borderId="0" xfId="1" applyNumberFormat="1" applyFont="1" applyBorder="1" applyAlignment="1">
      <alignment vertical="top" wrapText="1"/>
    </xf>
    <xf numFmtId="0" fontId="7" fillId="0" borderId="0" xfId="1" applyFont="1" applyAlignment="1">
      <alignment horizontal="left" wrapText="1"/>
    </xf>
    <xf numFmtId="0" fontId="16" fillId="0" borderId="0" xfId="1" applyFont="1" applyAlignment="1">
      <alignment vertical="center" wrapText="1"/>
    </xf>
    <xf numFmtId="0" fontId="16" fillId="0" borderId="0" xfId="1" applyFont="1" applyAlignment="1">
      <alignment horizontal="left" vertical="top" wrapText="1"/>
    </xf>
    <xf numFmtId="0" fontId="16" fillId="0" borderId="0" xfId="1" applyFont="1" applyAlignment="1">
      <alignment horizontal="left"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49" fontId="7" fillId="0" borderId="7" xfId="1" applyNumberFormat="1" applyFont="1" applyBorder="1" applyAlignment="1">
      <alignment horizontal="left" vertical="center" wrapText="1"/>
    </xf>
    <xf numFmtId="9" fontId="7" fillId="0" borderId="7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left" vertical="center" wrapText="1"/>
    </xf>
    <xf numFmtId="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9" fontId="7" fillId="0" borderId="11" xfId="1" applyNumberFormat="1" applyFont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9" fontId="7" fillId="0" borderId="13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left" vertical="center" wrapText="1"/>
    </xf>
    <xf numFmtId="9" fontId="7" fillId="0" borderId="17" xfId="1" applyNumberFormat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wrapText="1"/>
    </xf>
    <xf numFmtId="14" fontId="7" fillId="0" borderId="0" xfId="1" applyNumberFormat="1" applyFont="1" applyBorder="1" applyAlignment="1">
      <alignment horizontal="left" wrapText="1"/>
    </xf>
    <xf numFmtId="14" fontId="7" fillId="0" borderId="0" xfId="1" applyNumberFormat="1" applyFont="1" applyBorder="1" applyAlignment="1">
      <alignment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8" fillId="0" borderId="0" xfId="6" applyFont="1"/>
    <xf numFmtId="0" fontId="19" fillId="0" borderId="0" xfId="6" applyFont="1" applyAlignment="1">
      <alignment horizontal="left"/>
    </xf>
    <xf numFmtId="49" fontId="8" fillId="2" borderId="63" xfId="8" applyNumberFormat="1" applyFont="1" applyFill="1" applyBorder="1" applyAlignment="1">
      <alignment wrapText="1"/>
    </xf>
    <xf numFmtId="49" fontId="15" fillId="0" borderId="0" xfId="2" applyNumberFormat="1" applyFont="1" applyAlignment="1"/>
    <xf numFmtId="0" fontId="7" fillId="0" borderId="0" xfId="1" applyNumberFormat="1" applyFont="1" applyBorder="1" applyAlignment="1">
      <alignment horizontal="left" vertical="center" wrapText="1"/>
    </xf>
    <xf numFmtId="0" fontId="24" fillId="2" borderId="92" xfId="1" applyFont="1" applyFill="1" applyBorder="1" applyAlignment="1">
      <alignment horizontal="center" vertical="center" wrapText="1"/>
    </xf>
    <xf numFmtId="0" fontId="24" fillId="2" borderId="63" xfId="1" applyFont="1" applyFill="1" applyBorder="1" applyAlignment="1">
      <alignment horizontal="center" vertical="center" wrapText="1"/>
    </xf>
    <xf numFmtId="0" fontId="24" fillId="2" borderId="93" xfId="1" applyFont="1" applyFill="1" applyBorder="1" applyAlignment="1">
      <alignment horizontal="center" vertical="center" wrapText="1"/>
    </xf>
    <xf numFmtId="0" fontId="24" fillId="0" borderId="0" xfId="1" applyFont="1" applyAlignment="1">
      <alignment wrapText="1"/>
    </xf>
    <xf numFmtId="0" fontId="8" fillId="5" borderId="2" xfId="1" applyFont="1" applyFill="1" applyBorder="1" applyAlignment="1">
      <alignment vertical="top" wrapText="1"/>
    </xf>
    <xf numFmtId="0" fontId="8" fillId="5" borderId="3" xfId="1" applyFont="1" applyFill="1" applyBorder="1" applyAlignment="1">
      <alignment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5" xfId="1" applyFont="1" applyFill="1" applyBorder="1" applyAlignment="1">
      <alignment horizontal="center" vertical="top" wrapText="1"/>
    </xf>
    <xf numFmtId="0" fontId="7" fillId="0" borderId="0" xfId="1" applyNumberFormat="1" applyFont="1" applyBorder="1" applyAlignment="1">
      <alignment horizontal="left" vertical="center" wrapText="1"/>
    </xf>
    <xf numFmtId="49" fontId="14" fillId="0" borderId="0" xfId="2" applyNumberFormat="1" applyFont="1" applyAlignment="1">
      <alignment horizontal="left" vertical="top" wrapText="1"/>
    </xf>
    <xf numFmtId="49" fontId="14" fillId="0" borderId="0" xfId="2" applyNumberFormat="1" applyFont="1" applyAlignment="1">
      <alignment horizontal="left" vertical="center" wrapText="1"/>
    </xf>
    <xf numFmtId="49" fontId="28" fillId="0" borderId="0" xfId="2" applyNumberFormat="1" applyFont="1" applyBorder="1" applyAlignment="1">
      <alignment horizontal="left" vertical="top" wrapText="1"/>
    </xf>
    <xf numFmtId="49" fontId="28" fillId="0" borderId="0" xfId="2" applyNumberFormat="1" applyFont="1" applyBorder="1" applyAlignment="1">
      <alignment horizontal="left" vertical="center" wrapText="1"/>
    </xf>
    <xf numFmtId="49" fontId="14" fillId="0" borderId="0" xfId="2" applyNumberFormat="1" applyFont="1" applyAlignment="1"/>
    <xf numFmtId="49" fontId="14" fillId="0" borderId="0" xfId="2" applyNumberFormat="1" applyFont="1" applyBorder="1" applyAlignment="1">
      <alignment vertical="center" wrapText="1"/>
    </xf>
    <xf numFmtId="0" fontId="14" fillId="0" borderId="0" xfId="2" applyFont="1"/>
    <xf numFmtId="49" fontId="14" fillId="0" borderId="0" xfId="2" applyNumberFormat="1" applyFont="1" applyAlignment="1">
      <alignment vertical="center" wrapText="1"/>
    </xf>
    <xf numFmtId="49" fontId="14" fillId="0" borderId="69" xfId="2" applyNumberFormat="1" applyFont="1" applyBorder="1" applyAlignment="1">
      <alignment horizontal="left" vertical="center" wrapText="1"/>
    </xf>
    <xf numFmtId="0" fontId="15" fillId="0" borderId="0" xfId="10" applyFont="1"/>
    <xf numFmtId="0" fontId="21" fillId="0" borderId="0" xfId="10" applyFont="1" applyAlignment="1">
      <alignment horizontal="left" vertical="top"/>
    </xf>
    <xf numFmtId="0" fontId="21" fillId="0" borderId="0" xfId="10" applyFont="1"/>
    <xf numFmtId="0" fontId="21" fillId="0" borderId="0" xfId="10" applyFont="1" applyAlignment="1">
      <alignment vertical="center"/>
    </xf>
    <xf numFmtId="49" fontId="28" fillId="7" borderId="0" xfId="2" applyNumberFormat="1" applyFont="1" applyFill="1" applyAlignment="1"/>
    <xf numFmtId="49" fontId="15" fillId="7" borderId="0" xfId="2" applyNumberFormat="1" applyFont="1" applyFill="1" applyAlignment="1"/>
    <xf numFmtId="0" fontId="34" fillId="0" borderId="0" xfId="10" applyFont="1" applyAlignment="1">
      <alignment vertical="center"/>
    </xf>
    <xf numFmtId="0" fontId="28" fillId="0" borderId="0" xfId="10" applyFont="1"/>
    <xf numFmtId="0" fontId="15" fillId="2" borderId="61" xfId="10" applyFont="1" applyFill="1" applyBorder="1" applyAlignment="1">
      <alignment horizontal="center" vertical="top" wrapText="1"/>
    </xf>
    <xf numFmtId="0" fontId="15" fillId="2" borderId="60" xfId="10" applyFont="1" applyFill="1" applyBorder="1" applyAlignment="1">
      <alignment horizontal="center" vertical="top" wrapText="1"/>
    </xf>
    <xf numFmtId="0" fontId="15" fillId="2" borderId="121" xfId="10" applyFont="1" applyFill="1" applyBorder="1" applyAlignment="1">
      <alignment horizontal="center" vertical="top" wrapText="1"/>
    </xf>
    <xf numFmtId="0" fontId="15" fillId="2" borderId="122" xfId="10" applyFont="1" applyFill="1" applyBorder="1" applyAlignment="1">
      <alignment horizontal="center" vertical="top" wrapText="1"/>
    </xf>
    <xf numFmtId="0" fontId="15" fillId="2" borderId="123" xfId="10" applyFont="1" applyFill="1" applyBorder="1" applyAlignment="1">
      <alignment horizontal="center" vertical="top" wrapText="1"/>
    </xf>
    <xf numFmtId="0" fontId="15" fillId="2" borderId="124" xfId="10" applyFont="1" applyFill="1" applyBorder="1" applyAlignment="1">
      <alignment horizontal="center" vertical="top" wrapText="1"/>
    </xf>
    <xf numFmtId="0" fontId="15" fillId="2" borderId="125" xfId="10" applyFont="1" applyFill="1" applyBorder="1" applyAlignment="1">
      <alignment horizontal="center" vertical="top" wrapText="1"/>
    </xf>
    <xf numFmtId="0" fontId="15" fillId="2" borderId="126" xfId="10" applyFont="1" applyFill="1" applyBorder="1" applyAlignment="1">
      <alignment horizontal="center" vertical="top" wrapText="1"/>
    </xf>
    <xf numFmtId="0" fontId="15" fillId="2" borderId="127" xfId="10" applyFont="1" applyFill="1" applyBorder="1" applyAlignment="1">
      <alignment horizontal="center" vertical="top" wrapText="1"/>
    </xf>
    <xf numFmtId="0" fontId="15" fillId="0" borderId="0" xfId="10" applyFont="1" applyFill="1" applyBorder="1" applyAlignment="1">
      <alignment horizontal="center" vertical="top" wrapText="1"/>
    </xf>
    <xf numFmtId="0" fontId="15" fillId="0" borderId="0" xfId="10" applyFont="1" applyAlignment="1">
      <alignment vertical="top"/>
    </xf>
    <xf numFmtId="0" fontId="15" fillId="0" borderId="57" xfId="10" applyFont="1" applyBorder="1" applyAlignment="1">
      <alignment vertical="center"/>
    </xf>
    <xf numFmtId="0" fontId="15" fillId="6" borderId="6" xfId="10" applyFont="1" applyFill="1" applyBorder="1" applyAlignment="1">
      <alignment horizontal="center" vertical="center"/>
    </xf>
    <xf numFmtId="164" fontId="15" fillId="0" borderId="39" xfId="10" applyNumberFormat="1" applyFont="1" applyBorder="1" applyAlignment="1">
      <alignment vertical="center"/>
    </xf>
    <xf numFmtId="164" fontId="15" fillId="0" borderId="129" xfId="10" applyNumberFormat="1" applyFont="1" applyFill="1" applyBorder="1" applyAlignment="1">
      <alignment vertical="center"/>
    </xf>
    <xf numFmtId="0" fontId="15" fillId="6" borderId="40" xfId="10" applyFont="1" applyFill="1" applyBorder="1" applyAlignment="1">
      <alignment horizontal="center" vertical="center"/>
    </xf>
    <xf numFmtId="164" fontId="15" fillId="0" borderId="0" xfId="10" applyNumberFormat="1" applyFont="1" applyFill="1" applyBorder="1" applyAlignment="1">
      <alignment vertical="center"/>
    </xf>
    <xf numFmtId="0" fontId="15" fillId="0" borderId="0" xfId="10" applyFont="1" applyAlignment="1">
      <alignment vertical="center"/>
    </xf>
    <xf numFmtId="0" fontId="15" fillId="0" borderId="56" xfId="10" applyFont="1" applyBorder="1" applyAlignment="1">
      <alignment vertical="center"/>
    </xf>
    <xf numFmtId="164" fontId="15" fillId="0" borderId="7" xfId="10" applyNumberFormat="1" applyFont="1" applyBorder="1" applyAlignment="1">
      <alignment vertical="center"/>
    </xf>
    <xf numFmtId="164" fontId="15" fillId="0" borderId="13" xfId="10" applyNumberFormat="1" applyFont="1" applyFill="1" applyBorder="1" applyAlignment="1">
      <alignment vertical="center"/>
    </xf>
    <xf numFmtId="0" fontId="15" fillId="6" borderId="10" xfId="10" applyFont="1" applyFill="1" applyBorder="1" applyAlignment="1">
      <alignment horizontal="center" vertical="center"/>
    </xf>
    <xf numFmtId="0" fontId="15" fillId="0" borderId="55" xfId="10" applyFont="1" applyBorder="1" applyAlignment="1">
      <alignment vertical="center"/>
    </xf>
    <xf numFmtId="0" fontId="15" fillId="6" borderId="50" xfId="10" applyFont="1" applyFill="1" applyBorder="1" applyAlignment="1">
      <alignment horizontal="center" vertical="center"/>
    </xf>
    <xf numFmtId="164" fontId="15" fillId="0" borderId="9" xfId="10" applyNumberFormat="1" applyFont="1" applyFill="1" applyBorder="1" applyAlignment="1">
      <alignment vertical="center"/>
    </xf>
    <xf numFmtId="0" fontId="21" fillId="0" borderId="20" xfId="10" applyFont="1" applyBorder="1" applyAlignment="1">
      <alignment vertical="center"/>
    </xf>
    <xf numFmtId="0" fontId="21" fillId="0" borderId="25" xfId="10" applyFont="1" applyBorder="1" applyAlignment="1">
      <alignment horizontal="center" vertical="center"/>
    </xf>
    <xf numFmtId="0" fontId="15" fillId="0" borderId="37" xfId="10" applyFont="1" applyBorder="1" applyAlignment="1">
      <alignment horizontal="center" vertical="center"/>
    </xf>
    <xf numFmtId="0" fontId="15" fillId="0" borderId="23" xfId="10" applyFont="1" applyBorder="1" applyAlignment="1">
      <alignment horizontal="center" vertical="center"/>
    </xf>
    <xf numFmtId="164" fontId="21" fillId="0" borderId="37" xfId="10" applyNumberFormat="1" applyFont="1" applyBorder="1" applyAlignment="1">
      <alignment horizontal="right" vertical="center"/>
    </xf>
    <xf numFmtId="164" fontId="21" fillId="0" borderId="22" xfId="10" applyNumberFormat="1" applyFont="1" applyBorder="1" applyAlignment="1">
      <alignment horizontal="right" vertical="center"/>
    </xf>
    <xf numFmtId="164" fontId="15" fillId="0" borderId="37" xfId="10" applyNumberFormat="1" applyFont="1" applyBorder="1" applyAlignment="1">
      <alignment horizontal="center" vertical="center"/>
    </xf>
    <xf numFmtId="164" fontId="21" fillId="0" borderId="37" xfId="10" applyNumberFormat="1" applyFont="1" applyBorder="1" applyAlignment="1">
      <alignment vertical="center"/>
    </xf>
    <xf numFmtId="164" fontId="21" fillId="0" borderId="36" xfId="10" applyNumberFormat="1" applyFont="1" applyFill="1" applyBorder="1" applyAlignment="1">
      <alignment horizontal="right" vertical="center"/>
    </xf>
    <xf numFmtId="164" fontId="21" fillId="0" borderId="37" xfId="10" applyNumberFormat="1" applyFont="1" applyFill="1" applyBorder="1" applyAlignment="1">
      <alignment horizontal="right" vertical="center"/>
    </xf>
    <xf numFmtId="164" fontId="21" fillId="0" borderId="0" xfId="10" applyNumberFormat="1" applyFont="1" applyFill="1" applyBorder="1" applyAlignment="1">
      <alignment horizontal="right" vertical="center"/>
    </xf>
    <xf numFmtId="0" fontId="21" fillId="0" borderId="0" xfId="10" applyFont="1" applyFill="1" applyBorder="1" applyAlignment="1">
      <alignment vertical="center"/>
    </xf>
    <xf numFmtId="0" fontId="21" fillId="0" borderId="0" xfId="10" applyFont="1" applyFill="1" applyBorder="1"/>
    <xf numFmtId="0" fontId="15" fillId="0" borderId="0" xfId="10" applyFont="1" applyFill="1" applyBorder="1"/>
    <xf numFmtId="0" fontId="21" fillId="0" borderId="0" xfId="10" applyFont="1" applyFill="1" applyBorder="1" applyAlignment="1">
      <alignment horizontal="center"/>
    </xf>
    <xf numFmtId="0" fontId="15" fillId="0" borderId="0" xfId="10" applyFont="1" applyFill="1"/>
    <xf numFmtId="0" fontId="15" fillId="2" borderId="130" xfId="10" applyFont="1" applyFill="1" applyBorder="1" applyAlignment="1">
      <alignment horizontal="center" vertical="top" wrapText="1"/>
    </xf>
    <xf numFmtId="0" fontId="15" fillId="2" borderId="59" xfId="10" applyFont="1" applyFill="1" applyBorder="1" applyAlignment="1">
      <alignment horizontal="center" vertical="top" wrapText="1"/>
    </xf>
    <xf numFmtId="0" fontId="15" fillId="2" borderId="131" xfId="10" applyFont="1" applyFill="1" applyBorder="1" applyAlignment="1">
      <alignment horizontal="center" vertical="top" wrapText="1"/>
    </xf>
    <xf numFmtId="164" fontId="15" fillId="0" borderId="132" xfId="10" applyNumberFormat="1" applyFont="1" applyBorder="1" applyAlignment="1">
      <alignment vertical="center"/>
    </xf>
    <xf numFmtId="164" fontId="15" fillId="0" borderId="57" xfId="10" applyNumberFormat="1" applyFont="1" applyBorder="1" applyAlignment="1">
      <alignment vertical="center"/>
    </xf>
    <xf numFmtId="0" fontId="15" fillId="0" borderId="0" xfId="10" applyFont="1" applyFill="1" applyBorder="1" applyAlignment="1">
      <alignment vertical="center"/>
    </xf>
    <xf numFmtId="0" fontId="15" fillId="0" borderId="0" xfId="10" applyFont="1" applyFill="1" applyAlignment="1">
      <alignment vertical="center"/>
    </xf>
    <xf numFmtId="164" fontId="15" fillId="0" borderId="29" xfId="10" applyNumberFormat="1" applyFont="1" applyBorder="1" applyAlignment="1">
      <alignment vertical="center"/>
    </xf>
    <xf numFmtId="164" fontId="15" fillId="0" borderId="56" xfId="10" applyNumberFormat="1" applyFont="1" applyBorder="1" applyAlignment="1">
      <alignment vertical="center"/>
    </xf>
    <xf numFmtId="164" fontId="15" fillId="0" borderId="133" xfId="10" applyNumberFormat="1" applyFont="1" applyBorder="1" applyAlignment="1">
      <alignment vertical="center"/>
    </xf>
    <xf numFmtId="164" fontId="15" fillId="0" borderId="134" xfId="10" applyNumberFormat="1" applyFont="1" applyBorder="1" applyAlignment="1">
      <alignment vertical="center"/>
    </xf>
    <xf numFmtId="164" fontId="15" fillId="0" borderId="23" xfId="10" applyNumberFormat="1" applyFont="1" applyBorder="1" applyAlignment="1">
      <alignment horizontal="center" vertical="center"/>
    </xf>
    <xf numFmtId="0" fontId="15" fillId="0" borderId="37" xfId="10" applyFont="1" applyFill="1" applyBorder="1" applyAlignment="1">
      <alignment horizontal="center" vertical="center"/>
    </xf>
    <xf numFmtId="164" fontId="21" fillId="0" borderId="37" xfId="10" applyNumberFormat="1" applyFont="1" applyFill="1" applyBorder="1" applyAlignment="1">
      <alignment vertical="center"/>
    </xf>
    <xf numFmtId="164" fontId="21" fillId="0" borderId="21" xfId="10" applyNumberFormat="1" applyFont="1" applyFill="1" applyBorder="1" applyAlignment="1">
      <alignment vertical="center"/>
    </xf>
    <xf numFmtId="164" fontId="21" fillId="0" borderId="36" xfId="10" applyNumberFormat="1" applyFont="1" applyFill="1" applyBorder="1" applyAlignment="1">
      <alignment vertical="center"/>
    </xf>
    <xf numFmtId="164" fontId="21" fillId="0" borderId="135" xfId="10" applyNumberFormat="1" applyFont="1" applyBorder="1" applyAlignment="1">
      <alignment vertical="center"/>
    </xf>
    <xf numFmtId="164" fontId="21" fillId="0" borderId="136" xfId="10" applyNumberFormat="1" applyFont="1" applyBorder="1" applyAlignment="1">
      <alignment vertical="center"/>
    </xf>
    <xf numFmtId="0" fontId="21" fillId="0" borderId="0" xfId="10" applyFont="1" applyBorder="1"/>
    <xf numFmtId="0" fontId="15" fillId="0" borderId="0" xfId="10" applyFont="1" applyBorder="1"/>
    <xf numFmtId="0" fontId="21" fillId="2" borderId="35" xfId="10" applyFont="1" applyFill="1" applyBorder="1" applyAlignment="1">
      <alignment vertical="top" wrapText="1"/>
    </xf>
    <xf numFmtId="0" fontId="21" fillId="2" borderId="31" xfId="10" applyFont="1" applyFill="1" applyBorder="1" applyAlignment="1">
      <alignment horizontal="center" vertical="top" wrapText="1"/>
    </xf>
    <xf numFmtId="0" fontId="21" fillId="0" borderId="0" xfId="10" applyFont="1" applyBorder="1" applyAlignment="1">
      <alignment vertical="top"/>
    </xf>
    <xf numFmtId="0" fontId="15" fillId="0" borderId="0" xfId="10" applyFont="1" applyBorder="1" applyAlignment="1">
      <alignment vertical="top"/>
    </xf>
    <xf numFmtId="0" fontId="15" fillId="0" borderId="6" xfId="10" applyFont="1" applyBorder="1"/>
    <xf numFmtId="164" fontId="15" fillId="0" borderId="7" xfId="10" applyNumberFormat="1" applyFont="1" applyBorder="1" applyAlignment="1">
      <alignment horizontal="right" vertical="center"/>
    </xf>
    <xf numFmtId="164" fontId="15" fillId="0" borderId="7" xfId="10" applyNumberFormat="1" applyFont="1" applyBorder="1" applyAlignment="1">
      <alignment vertical="center" wrapText="1"/>
    </xf>
    <xf numFmtId="0" fontId="15" fillId="0" borderId="10" xfId="10" applyFont="1" applyBorder="1"/>
    <xf numFmtId="0" fontId="15" fillId="0" borderId="50" xfId="10" applyFont="1" applyBorder="1"/>
    <xf numFmtId="0" fontId="21" fillId="0" borderId="25" xfId="10" applyFont="1" applyBorder="1" applyAlignment="1">
      <alignment vertical="center" wrapText="1"/>
    </xf>
    <xf numFmtId="3" fontId="15" fillId="0" borderId="37" xfId="10" applyNumberFormat="1" applyFont="1" applyBorder="1" applyAlignment="1">
      <alignment horizontal="center" vertical="center" wrapText="1"/>
    </xf>
    <xf numFmtId="164" fontId="15" fillId="0" borderId="37" xfId="10" applyNumberFormat="1" applyFont="1" applyBorder="1" applyAlignment="1">
      <alignment horizontal="center" vertical="center" wrapText="1"/>
    </xf>
    <xf numFmtId="0" fontId="21" fillId="0" borderId="0" xfId="10" applyFont="1" applyFill="1" applyBorder="1" applyAlignment="1">
      <alignment vertical="center" wrapText="1"/>
    </xf>
    <xf numFmtId="3" fontId="21" fillId="0" borderId="0" xfId="10" applyNumberFormat="1" applyFont="1" applyFill="1" applyBorder="1" applyAlignment="1">
      <alignment horizontal="right" vertical="center" wrapText="1"/>
    </xf>
    <xf numFmtId="0" fontId="21" fillId="0" borderId="0" xfId="10" applyFont="1" applyFill="1" applyBorder="1" applyAlignment="1">
      <alignment horizontal="right" vertical="center" wrapText="1"/>
    </xf>
    <xf numFmtId="166" fontId="21" fillId="0" borderId="0" xfId="10" applyNumberFormat="1" applyFont="1" applyFill="1" applyBorder="1" applyAlignment="1">
      <alignment horizontal="right" vertical="center"/>
    </xf>
    <xf numFmtId="0" fontId="21" fillId="2" borderId="35" xfId="10" applyFont="1" applyFill="1" applyBorder="1" applyAlignment="1">
      <alignment horizontal="center" vertical="top" wrapText="1"/>
    </xf>
    <xf numFmtId="0" fontId="21" fillId="2" borderId="43" xfId="10" applyFont="1" applyFill="1" applyBorder="1" applyAlignment="1">
      <alignment horizontal="center" vertical="top" wrapText="1"/>
    </xf>
    <xf numFmtId="0" fontId="21" fillId="2" borderId="138" xfId="10" applyFont="1" applyFill="1" applyBorder="1" applyAlignment="1">
      <alignment horizontal="center" vertical="top" wrapText="1"/>
    </xf>
    <xf numFmtId="0" fontId="15" fillId="0" borderId="94" xfId="10" applyFont="1" applyFill="1" applyBorder="1" applyAlignment="1">
      <alignment horizontal="center" vertical="center"/>
    </xf>
    <xf numFmtId="164" fontId="15" fillId="0" borderId="128" xfId="10" applyNumberFormat="1" applyFont="1" applyBorder="1" applyAlignment="1">
      <alignment vertical="center" wrapText="1"/>
    </xf>
    <xf numFmtId="164" fontId="15" fillId="0" borderId="129" xfId="10" applyNumberFormat="1" applyFont="1" applyBorder="1" applyAlignment="1">
      <alignment vertical="center" wrapText="1"/>
    </xf>
    <xf numFmtId="3" fontId="15" fillId="0" borderId="140" xfId="10" applyNumberFormat="1" applyFont="1" applyFill="1" applyBorder="1" applyAlignment="1">
      <alignment horizontal="center" vertical="center" wrapText="1"/>
    </xf>
    <xf numFmtId="0" fontId="15" fillId="0" borderId="46" xfId="10" applyFont="1" applyBorder="1" applyAlignment="1">
      <alignment horizontal="center" vertical="center"/>
    </xf>
    <xf numFmtId="164" fontId="15" fillId="0" borderId="27" xfId="10" applyNumberFormat="1" applyFont="1" applyBorder="1" applyAlignment="1">
      <alignment vertical="center"/>
    </xf>
    <xf numFmtId="164" fontId="15" fillId="0" borderId="34" xfId="10" applyNumberFormat="1" applyFont="1" applyBorder="1" applyAlignment="1">
      <alignment vertical="center"/>
    </xf>
    <xf numFmtId="164" fontId="15" fillId="3" borderId="34" xfId="10" applyNumberFormat="1" applyFont="1" applyFill="1" applyBorder="1" applyAlignment="1">
      <alignment vertical="center"/>
    </xf>
    <xf numFmtId="164" fontId="15" fillId="3" borderId="142" xfId="10" applyNumberFormat="1" applyFont="1" applyFill="1" applyBorder="1" applyAlignment="1">
      <alignment vertical="center" wrapText="1"/>
    </xf>
    <xf numFmtId="0" fontId="15" fillId="0" borderId="26" xfId="10" applyFont="1" applyFill="1" applyBorder="1" applyAlignment="1">
      <alignment horizontal="center" vertical="center"/>
    </xf>
    <xf numFmtId="164" fontId="15" fillId="0" borderId="11" xfId="10" applyNumberFormat="1" applyFont="1" applyBorder="1" applyAlignment="1">
      <alignment vertical="center" wrapText="1"/>
    </xf>
    <xf numFmtId="164" fontId="15" fillId="0" borderId="13" xfId="10" applyNumberFormat="1" applyFont="1" applyBorder="1" applyAlignment="1">
      <alignment vertical="center" wrapText="1"/>
    </xf>
    <xf numFmtId="3" fontId="15" fillId="0" borderId="56" xfId="10" applyNumberFormat="1" applyFont="1" applyFill="1" applyBorder="1" applyAlignment="1">
      <alignment horizontal="center" vertical="center" wrapText="1"/>
    </xf>
    <xf numFmtId="0" fontId="15" fillId="0" borderId="0" xfId="10" applyFont="1" applyFill="1" applyAlignment="1">
      <alignment vertical="center" wrapText="1"/>
    </xf>
    <xf numFmtId="4" fontId="15" fillId="0" borderId="0" xfId="10" applyNumberFormat="1" applyFont="1" applyFill="1" applyBorder="1" applyAlignment="1">
      <alignment horizontal="center" vertical="center" wrapText="1"/>
    </xf>
    <xf numFmtId="0" fontId="36" fillId="0" borderId="0" xfId="10" applyFont="1"/>
    <xf numFmtId="164" fontId="15" fillId="0" borderId="11" xfId="10" applyNumberFormat="1" applyFont="1" applyFill="1" applyBorder="1" applyAlignment="1">
      <alignment vertical="center" wrapText="1"/>
    </xf>
    <xf numFmtId="164" fontId="15" fillId="0" borderId="13" xfId="10" applyNumberFormat="1" applyFont="1" applyFill="1" applyBorder="1" applyAlignment="1">
      <alignment vertical="center" wrapText="1"/>
    </xf>
    <xf numFmtId="164" fontId="15" fillId="0" borderId="39" xfId="10" applyNumberFormat="1" applyFont="1" applyBorder="1" applyAlignment="1">
      <alignment horizontal="right" vertical="center"/>
    </xf>
    <xf numFmtId="0" fontId="15" fillId="0" borderId="95" xfId="10" applyFont="1" applyFill="1" applyBorder="1" applyAlignment="1">
      <alignment horizontal="center" vertical="center"/>
    </xf>
    <xf numFmtId="164" fontId="15" fillId="0" borderId="9" xfId="10" applyNumberFormat="1" applyFont="1" applyBorder="1" applyAlignment="1">
      <alignment vertical="center" wrapText="1"/>
    </xf>
    <xf numFmtId="3" fontId="15" fillId="0" borderId="55" xfId="10" applyNumberFormat="1" applyFont="1" applyFill="1" applyBorder="1" applyAlignment="1">
      <alignment horizontal="center" vertical="center" wrapText="1"/>
    </xf>
    <xf numFmtId="164" fontId="15" fillId="0" borderId="11" xfId="10" applyNumberFormat="1" applyFont="1" applyBorder="1" applyAlignment="1">
      <alignment horizontal="right" vertical="center"/>
    </xf>
    <xf numFmtId="0" fontId="15" fillId="0" borderId="96" xfId="10" applyFont="1" applyBorder="1" applyAlignment="1">
      <alignment horizontal="center" vertical="center" wrapText="1"/>
    </xf>
    <xf numFmtId="164" fontId="21" fillId="0" borderId="37" xfId="10" applyNumberFormat="1" applyFont="1" applyBorder="1" applyAlignment="1">
      <alignment vertical="center" wrapText="1"/>
    </xf>
    <xf numFmtId="164" fontId="21" fillId="0" borderId="36" xfId="10" applyNumberFormat="1" applyFont="1" applyBorder="1" applyAlignment="1">
      <alignment vertical="center" wrapText="1"/>
    </xf>
    <xf numFmtId="4" fontId="21" fillId="0" borderId="20" xfId="10" applyNumberFormat="1" applyFont="1" applyFill="1" applyBorder="1" applyAlignment="1">
      <alignment horizontal="center" vertical="center" wrapText="1"/>
    </xf>
    <xf numFmtId="164" fontId="21" fillId="3" borderId="96" xfId="10" applyNumberFormat="1" applyFont="1" applyFill="1" applyBorder="1" applyAlignment="1">
      <alignment horizontal="right" vertical="center" wrapText="1"/>
    </xf>
    <xf numFmtId="164" fontId="21" fillId="0" borderId="37" xfId="10" applyNumberFormat="1" applyFont="1" applyBorder="1" applyAlignment="1">
      <alignment horizontal="center" vertical="center" wrapText="1"/>
    </xf>
    <xf numFmtId="164" fontId="21" fillId="3" borderId="36" xfId="10" applyNumberFormat="1" applyFont="1" applyFill="1" applyBorder="1" applyAlignment="1">
      <alignment vertical="center" wrapText="1"/>
    </xf>
    <xf numFmtId="0" fontId="21" fillId="0" borderId="0" xfId="10" applyFont="1" applyBorder="1" applyAlignment="1">
      <alignment vertical="center"/>
    </xf>
    <xf numFmtId="164" fontId="15" fillId="0" borderId="37" xfId="10" applyNumberFormat="1" applyFont="1" applyFill="1" applyBorder="1" applyAlignment="1">
      <alignment horizontal="right" vertical="center"/>
    </xf>
    <xf numFmtId="164" fontId="15" fillId="0" borderId="0" xfId="10" applyNumberFormat="1" applyFont="1"/>
    <xf numFmtId="0" fontId="15" fillId="0" borderId="0" xfId="10" applyFont="1" applyAlignment="1">
      <alignment horizontal="center" vertical="center"/>
    </xf>
    <xf numFmtId="9" fontId="15" fillId="0" borderId="0" xfId="10" applyNumberFormat="1" applyFont="1" applyFill="1" applyBorder="1" applyAlignment="1">
      <alignment vertical="center"/>
    </xf>
    <xf numFmtId="166" fontId="15" fillId="0" borderId="0" xfId="10" applyNumberFormat="1" applyFont="1" applyFill="1" applyBorder="1" applyAlignment="1">
      <alignment vertical="center"/>
    </xf>
    <xf numFmtId="0" fontId="15" fillId="0" borderId="0" xfId="10" applyFont="1" applyBorder="1" applyAlignment="1">
      <alignment vertical="center"/>
    </xf>
    <xf numFmtId="166" fontId="21" fillId="0" borderId="0" xfId="10" applyNumberFormat="1" applyFont="1" applyFill="1" applyBorder="1" applyAlignment="1">
      <alignment vertical="center"/>
    </xf>
    <xf numFmtId="0" fontId="19" fillId="0" borderId="0" xfId="6" applyFont="1" applyAlignment="1">
      <alignment wrapText="1"/>
    </xf>
    <xf numFmtId="165" fontId="21" fillId="0" borderId="0" xfId="10" applyNumberFormat="1" applyFont="1" applyBorder="1" applyAlignment="1">
      <alignment vertical="center"/>
    </xf>
    <xf numFmtId="0" fontId="37" fillId="0" borderId="0" xfId="10" applyFont="1" applyAlignment="1">
      <alignment vertical="center"/>
    </xf>
    <xf numFmtId="0" fontId="22" fillId="0" borderId="0" xfId="10" applyFont="1" applyAlignment="1">
      <alignment vertical="center"/>
    </xf>
    <xf numFmtId="49" fontId="21" fillId="7" borderId="0" xfId="2" applyNumberFormat="1" applyFont="1" applyFill="1" applyAlignment="1"/>
    <xf numFmtId="0" fontId="23" fillId="0" borderId="0" xfId="10" applyFont="1" applyAlignment="1">
      <alignment horizontal="right"/>
    </xf>
    <xf numFmtId="0" fontId="21" fillId="0" borderId="0" xfId="10" applyFont="1" applyFill="1" applyBorder="1" applyAlignment="1">
      <alignment vertical="top" wrapText="1"/>
    </xf>
    <xf numFmtId="0" fontId="21" fillId="0" borderId="0" xfId="10" applyFont="1" applyFill="1" applyBorder="1" applyAlignment="1">
      <alignment horizontal="center" vertical="top" wrapText="1"/>
    </xf>
    <xf numFmtId="0" fontId="15" fillId="0" borderId="0" xfId="10" applyFont="1" applyFill="1" applyAlignment="1">
      <alignment vertical="top"/>
    </xf>
    <xf numFmtId="164" fontId="15" fillId="0" borderId="46" xfId="10" applyNumberFormat="1" applyFont="1" applyBorder="1" applyAlignment="1">
      <alignment horizontal="right" vertical="center"/>
    </xf>
    <xf numFmtId="164" fontId="15" fillId="0" borderId="142" xfId="10" applyNumberFormat="1" applyFont="1" applyBorder="1" applyAlignment="1">
      <alignment horizontal="right" vertical="center"/>
    </xf>
    <xf numFmtId="9" fontId="15" fillId="0" borderId="0" xfId="10" applyNumberFormat="1" applyFont="1" applyFill="1" applyBorder="1" applyAlignment="1">
      <alignment horizontal="center" vertical="center"/>
    </xf>
    <xf numFmtId="0" fontId="21" fillId="0" borderId="0" xfId="10" applyFont="1" applyFill="1" applyBorder="1" applyAlignment="1"/>
    <xf numFmtId="164" fontId="21" fillId="0" borderId="0" xfId="10" applyNumberFormat="1" applyFont="1"/>
    <xf numFmtId="164" fontId="15" fillId="0" borderId="98" xfId="10" applyNumberFormat="1" applyFont="1" applyFill="1" applyBorder="1" applyAlignment="1">
      <alignment horizontal="right" vertical="center"/>
    </xf>
    <xf numFmtId="4" fontId="21" fillId="0" borderId="0" xfId="10" applyNumberFormat="1" applyFont="1" applyFill="1" applyBorder="1" applyAlignment="1">
      <alignment vertical="center"/>
    </xf>
    <xf numFmtId="0" fontId="22" fillId="0" borderId="0" xfId="10" applyFont="1" applyFill="1" applyBorder="1" applyAlignment="1"/>
    <xf numFmtId="0" fontId="15" fillId="0" borderId="0" xfId="10" applyFont="1" applyAlignment="1"/>
    <xf numFmtId="164" fontId="15" fillId="0" borderId="0" xfId="10" applyNumberFormat="1" applyFont="1" applyFill="1" applyBorder="1" applyAlignment="1">
      <alignment horizontal="right" vertical="center"/>
    </xf>
    <xf numFmtId="0" fontId="21" fillId="2" borderId="30" xfId="10" applyFont="1" applyFill="1" applyBorder="1" applyAlignment="1">
      <alignment horizontal="center" vertical="top" wrapText="1"/>
    </xf>
    <xf numFmtId="0" fontId="21" fillId="2" borderId="32" xfId="10" applyFont="1" applyFill="1" applyBorder="1" applyAlignment="1">
      <alignment horizontal="center" vertical="top" wrapText="1"/>
    </xf>
    <xf numFmtId="0" fontId="21" fillId="0" borderId="0" xfId="2" applyNumberFormat="1" applyFont="1" applyBorder="1" applyAlignment="1">
      <alignment horizontal="left" vertical="top" wrapText="1"/>
    </xf>
    <xf numFmtId="0" fontId="21" fillId="0" borderId="0" xfId="10" applyFont="1" applyFill="1" applyBorder="1" applyAlignment="1">
      <alignment horizontal="center" vertical="center"/>
    </xf>
    <xf numFmtId="9" fontId="15" fillId="0" borderId="0" xfId="10" applyNumberFormat="1" applyFont="1" applyBorder="1" applyAlignment="1">
      <alignment vertical="center" wrapText="1"/>
    </xf>
    <xf numFmtId="0" fontId="21" fillId="0" borderId="96" xfId="10" applyFont="1" applyBorder="1" applyAlignment="1">
      <alignment horizontal="center" vertical="center"/>
    </xf>
    <xf numFmtId="0" fontId="21" fillId="0" borderId="0" xfId="10" applyFont="1" applyFill="1" applyBorder="1" applyAlignment="1">
      <alignment horizontal="center" vertical="center" wrapText="1"/>
    </xf>
    <xf numFmtId="164" fontId="15" fillId="0" borderId="153" xfId="10" applyNumberFormat="1" applyFont="1" applyBorder="1" applyAlignment="1">
      <alignment horizontal="right" vertical="center"/>
    </xf>
    <xf numFmtId="0" fontId="21" fillId="2" borderId="33" xfId="10" applyFont="1" applyFill="1" applyBorder="1" applyAlignment="1">
      <alignment horizontal="center" vertical="top" wrapText="1"/>
    </xf>
    <xf numFmtId="0" fontId="11" fillId="0" borderId="0" xfId="11" applyFont="1" applyAlignment="1">
      <alignment wrapText="1"/>
    </xf>
    <xf numFmtId="0" fontId="11" fillId="0" borderId="0" xfId="11" applyFont="1" applyAlignment="1">
      <alignment vertical="center" wrapText="1"/>
    </xf>
    <xf numFmtId="0" fontId="9" fillId="0" borderId="0" xfId="11" applyFont="1" applyAlignment="1">
      <alignment vertical="center" wrapText="1"/>
    </xf>
    <xf numFmtId="0" fontId="9" fillId="0" borderId="0" xfId="11" applyFont="1" applyAlignment="1">
      <alignment wrapText="1"/>
    </xf>
    <xf numFmtId="0" fontId="27" fillId="0" borderId="0" xfId="11" applyFont="1" applyAlignment="1">
      <alignment wrapText="1"/>
    </xf>
    <xf numFmtId="0" fontId="11" fillId="0" borderId="0" xfId="11" applyFont="1" applyAlignment="1">
      <alignment vertical="top" wrapText="1"/>
    </xf>
    <xf numFmtId="0" fontId="9" fillId="0" borderId="0" xfId="11" applyFont="1" applyAlignment="1">
      <alignment vertical="top" wrapText="1"/>
    </xf>
    <xf numFmtId="49" fontId="26" fillId="0" borderId="76" xfId="11" applyNumberFormat="1" applyFont="1" applyBorder="1" applyAlignment="1">
      <alignment horizontal="center" vertical="center" wrapText="1"/>
    </xf>
    <xf numFmtId="49" fontId="26" fillId="0" borderId="11" xfId="11" applyNumberFormat="1" applyFont="1" applyBorder="1" applyAlignment="1">
      <alignment horizontal="center" vertical="center" wrapText="1"/>
    </xf>
    <xf numFmtId="0" fontId="29" fillId="0" borderId="0" xfId="11" applyFont="1" applyAlignment="1">
      <alignment horizontal="center" vertical="top" wrapText="1"/>
    </xf>
    <xf numFmtId="0" fontId="29" fillId="0" borderId="0" xfId="11" applyFont="1" applyFill="1" applyAlignment="1">
      <alignment horizontal="center" wrapText="1"/>
    </xf>
    <xf numFmtId="0" fontId="11" fillId="0" borderId="0" xfId="11" applyFont="1" applyFill="1" applyAlignment="1">
      <alignment vertical="top" wrapText="1"/>
    </xf>
    <xf numFmtId="0" fontId="26" fillId="0" borderId="0" xfId="11" applyFont="1" applyAlignment="1">
      <alignment vertical="center"/>
    </xf>
    <xf numFmtId="49" fontId="11" fillId="0" borderId="67" xfId="11" applyNumberFormat="1" applyFont="1" applyBorder="1" applyAlignment="1">
      <alignment horizontal="center" vertical="center"/>
    </xf>
    <xf numFmtId="49" fontId="11" fillId="0" borderId="154" xfId="11" applyNumberFormat="1" applyFont="1" applyFill="1" applyBorder="1" applyAlignment="1">
      <alignment horizontal="center" vertical="center" wrapText="1"/>
    </xf>
    <xf numFmtId="49" fontId="11" fillId="0" borderId="87" xfId="11" applyNumberFormat="1" applyFont="1" applyBorder="1" applyAlignment="1">
      <alignment horizontal="center" vertical="center" wrapText="1"/>
    </xf>
    <xf numFmtId="0" fontId="11" fillId="0" borderId="0" xfId="11" applyFont="1" applyAlignment="1">
      <alignment vertical="center"/>
    </xf>
    <xf numFmtId="49" fontId="11" fillId="0" borderId="81" xfId="11" applyNumberFormat="1" applyFont="1" applyBorder="1" applyAlignment="1">
      <alignment horizontal="center" vertical="center"/>
    </xf>
    <xf numFmtId="49" fontId="11" fillId="0" borderId="82" xfId="11" applyNumberFormat="1" applyFont="1" applyBorder="1" applyAlignment="1">
      <alignment horizontal="center" vertical="center" wrapText="1"/>
    </xf>
    <xf numFmtId="49" fontId="11" fillId="0" borderId="79" xfId="11" applyNumberFormat="1" applyFont="1" applyBorder="1" applyAlignment="1">
      <alignment horizontal="center" vertical="center" wrapText="1"/>
    </xf>
    <xf numFmtId="0" fontId="29" fillId="0" borderId="0" xfId="11" applyFont="1" applyAlignment="1">
      <alignment vertical="center"/>
    </xf>
    <xf numFmtId="0" fontId="30" fillId="0" borderId="0" xfId="11" applyFont="1" applyAlignment="1">
      <alignment vertical="center"/>
    </xf>
    <xf numFmtId="49" fontId="11" fillId="0" borderId="81" xfId="11" applyNumberFormat="1" applyFont="1" applyFill="1" applyBorder="1" applyAlignment="1">
      <alignment horizontal="center" vertical="center"/>
    </xf>
    <xf numFmtId="49" fontId="11" fillId="0" borderId="82" xfId="11" applyNumberFormat="1" applyFont="1" applyFill="1" applyBorder="1" applyAlignment="1">
      <alignment horizontal="center" vertical="center" wrapText="1"/>
    </xf>
    <xf numFmtId="49" fontId="11" fillId="0" borderId="79" xfId="11" applyNumberFormat="1" applyFont="1" applyFill="1" applyBorder="1" applyAlignment="1">
      <alignment horizontal="center" vertical="center" wrapText="1"/>
    </xf>
    <xf numFmtId="49" fontId="11" fillId="0" borderId="71" xfId="11" applyNumberFormat="1" applyFont="1" applyBorder="1" applyAlignment="1">
      <alignment horizontal="center" vertical="center" wrapText="1"/>
    </xf>
    <xf numFmtId="49" fontId="11" fillId="0" borderId="117" xfId="11" applyNumberFormat="1" applyFont="1" applyBorder="1" applyAlignment="1">
      <alignment horizontal="center" vertical="center"/>
    </xf>
    <xf numFmtId="49" fontId="11" fillId="0" borderId="154" xfId="11" applyNumberFormat="1" applyFont="1" applyBorder="1" applyAlignment="1">
      <alignment horizontal="center" vertical="center" wrapText="1"/>
    </xf>
    <xf numFmtId="49" fontId="11" fillId="0" borderId="66" xfId="11" applyNumberFormat="1" applyFont="1" applyBorder="1" applyAlignment="1">
      <alignment horizontal="center" vertical="center"/>
    </xf>
    <xf numFmtId="49" fontId="11" fillId="0" borderId="155" xfId="11" applyNumberFormat="1" applyFont="1" applyBorder="1" applyAlignment="1">
      <alignment horizontal="center" vertical="center" wrapText="1"/>
    </xf>
    <xf numFmtId="49" fontId="11" fillId="0" borderId="114" xfId="11" applyNumberFormat="1" applyFont="1" applyBorder="1" applyAlignment="1">
      <alignment vertical="center" wrapText="1"/>
    </xf>
    <xf numFmtId="49" fontId="11" fillId="0" borderId="158" xfId="11" applyNumberFormat="1" applyFont="1" applyBorder="1" applyAlignment="1">
      <alignment horizontal="center" vertical="center"/>
    </xf>
    <xf numFmtId="49" fontId="11" fillId="0" borderId="103" xfId="11" applyNumberFormat="1" applyFont="1" applyBorder="1" applyAlignment="1">
      <alignment horizontal="right" vertical="center" wrapText="1"/>
    </xf>
    <xf numFmtId="49" fontId="11" fillId="0" borderId="83" xfId="11" applyNumberFormat="1" applyFont="1" applyBorder="1" applyAlignment="1">
      <alignment vertical="center" wrapText="1"/>
    </xf>
    <xf numFmtId="0" fontId="29" fillId="0" borderId="0" xfId="11" applyFont="1" applyFill="1" applyAlignment="1">
      <alignment vertical="top" wrapText="1"/>
    </xf>
    <xf numFmtId="49" fontId="14" fillId="0" borderId="83" xfId="11" applyNumberFormat="1" applyFont="1" applyBorder="1" applyAlignment="1">
      <alignment vertical="center" wrapText="1"/>
    </xf>
    <xf numFmtId="49" fontId="11" fillId="0" borderId="111" xfId="11" applyNumberFormat="1" applyFont="1" applyBorder="1" applyAlignment="1">
      <alignment horizontal="center" vertical="center"/>
    </xf>
    <xf numFmtId="49" fontId="11" fillId="0" borderId="116" xfId="11" applyNumberFormat="1" applyFont="1" applyBorder="1" applyAlignment="1">
      <alignment horizontal="right" vertical="center" wrapText="1"/>
    </xf>
    <xf numFmtId="49" fontId="11" fillId="0" borderId="65" xfId="11" applyNumberFormat="1" applyFont="1" applyBorder="1" applyAlignment="1">
      <alignment vertical="center" wrapText="1"/>
    </xf>
    <xf numFmtId="49" fontId="11" fillId="0" borderId="157" xfId="11" applyNumberFormat="1" applyFont="1" applyBorder="1" applyAlignment="1">
      <alignment horizontal="center" vertical="center"/>
    </xf>
    <xf numFmtId="49" fontId="11" fillId="0" borderId="113" xfId="11" applyNumberFormat="1" applyFont="1" applyBorder="1" applyAlignment="1">
      <alignment horizontal="right" vertical="center" wrapText="1"/>
    </xf>
    <xf numFmtId="49" fontId="14" fillId="0" borderId="65" xfId="11" applyNumberFormat="1" applyFont="1" applyBorder="1" applyAlignment="1">
      <alignment vertical="center" wrapText="1"/>
    </xf>
    <xf numFmtId="49" fontId="11" fillId="0" borderId="83" xfId="11" applyNumberFormat="1" applyFont="1" applyFill="1" applyBorder="1" applyAlignment="1">
      <alignment vertical="center" wrapText="1"/>
    </xf>
    <xf numFmtId="49" fontId="11" fillId="0" borderId="158" xfId="11" applyNumberFormat="1" applyFont="1" applyFill="1" applyBorder="1" applyAlignment="1">
      <alignment horizontal="center" vertical="center"/>
    </xf>
    <xf numFmtId="49" fontId="11" fillId="0" borderId="103" xfId="11" applyNumberFormat="1" applyFont="1" applyFill="1" applyBorder="1" applyAlignment="1">
      <alignment horizontal="right" vertical="center" wrapText="1"/>
    </xf>
    <xf numFmtId="49" fontId="11" fillId="0" borderId="111" xfId="11" applyNumberFormat="1" applyFont="1" applyFill="1" applyBorder="1" applyAlignment="1">
      <alignment horizontal="center" vertical="center"/>
    </xf>
    <xf numFmtId="49" fontId="11" fillId="0" borderId="116" xfId="11" applyNumberFormat="1" applyFont="1" applyFill="1" applyBorder="1" applyAlignment="1">
      <alignment horizontal="right" vertical="center" wrapText="1"/>
    </xf>
    <xf numFmtId="0" fontId="11" fillId="0" borderId="65" xfId="11" applyFont="1" applyBorder="1" applyAlignment="1">
      <alignment horizontal="justify" vertical="center"/>
    </xf>
    <xf numFmtId="49" fontId="11" fillId="0" borderId="155" xfId="11" applyNumberFormat="1" applyFont="1" applyFill="1" applyBorder="1" applyAlignment="1">
      <alignment horizontal="center" vertical="center" wrapText="1"/>
    </xf>
    <xf numFmtId="49" fontId="11" fillId="0" borderId="71" xfId="11" applyNumberFormat="1" applyFont="1" applyFill="1" applyBorder="1" applyAlignment="1">
      <alignment horizontal="center" vertical="center" wrapText="1"/>
    </xf>
    <xf numFmtId="49" fontId="11" fillId="0" borderId="65" xfId="11" applyNumberFormat="1" applyFont="1" applyFill="1" applyBorder="1" applyAlignment="1">
      <alignment vertical="center" wrapText="1"/>
    </xf>
    <xf numFmtId="49" fontId="11" fillId="0" borderId="12" xfId="11" applyNumberFormat="1" applyFont="1" applyBorder="1" applyAlignment="1">
      <alignment horizontal="center" vertical="center"/>
    </xf>
    <xf numFmtId="49" fontId="11" fillId="0" borderId="99" xfId="11" applyNumberFormat="1" applyFont="1" applyBorder="1" applyAlignment="1">
      <alignment horizontal="right" vertical="center" wrapText="1"/>
    </xf>
    <xf numFmtId="49" fontId="11" fillId="0" borderId="100" xfId="11" applyNumberFormat="1" applyFont="1" applyFill="1" applyBorder="1" applyAlignment="1">
      <alignment vertical="center" wrapText="1"/>
    </xf>
    <xf numFmtId="49" fontId="11" fillId="0" borderId="68" xfId="11" applyNumberFormat="1" applyFont="1" applyBorder="1" applyAlignment="1">
      <alignment horizontal="center" vertical="center" wrapText="1"/>
    </xf>
    <xf numFmtId="49" fontId="11" fillId="0" borderId="11" xfId="11" applyNumberFormat="1" applyFont="1" applyBorder="1" applyAlignment="1">
      <alignment horizontal="center" vertical="center" wrapText="1"/>
    </xf>
    <xf numFmtId="49" fontId="11" fillId="0" borderId="114" xfId="11" applyNumberFormat="1" applyFont="1" applyFill="1" applyBorder="1" applyAlignment="1">
      <alignment vertical="center" wrapText="1"/>
    </xf>
    <xf numFmtId="0" fontId="31" fillId="0" borderId="0" xfId="11" applyFont="1" applyFill="1" applyAlignment="1">
      <alignment vertical="top" wrapText="1"/>
    </xf>
    <xf numFmtId="0" fontId="11" fillId="0" borderId="44" xfId="11" applyFont="1" applyFill="1" applyBorder="1" applyAlignment="1">
      <alignment vertical="center" wrapText="1"/>
    </xf>
    <xf numFmtId="0" fontId="1" fillId="0" borderId="0" xfId="11" applyAlignment="1">
      <alignment vertical="center" wrapText="1"/>
    </xf>
    <xf numFmtId="49" fontId="26" fillId="3" borderId="112" xfId="11" applyNumberFormat="1" applyFont="1" applyFill="1" applyBorder="1" applyAlignment="1">
      <alignment horizontal="left" vertical="center" wrapText="1"/>
    </xf>
    <xf numFmtId="49" fontId="26" fillId="3" borderId="70" xfId="11" applyNumberFormat="1" applyFont="1" applyFill="1" applyBorder="1" applyAlignment="1">
      <alignment horizontal="left" vertical="center" wrapText="1"/>
    </xf>
    <xf numFmtId="49" fontId="11" fillId="0" borderId="89" xfId="11" applyNumberFormat="1" applyFont="1" applyFill="1" applyBorder="1" applyAlignment="1">
      <alignment horizontal="center" vertical="center"/>
    </xf>
    <xf numFmtId="49" fontId="11" fillId="0" borderId="90" xfId="11" applyNumberFormat="1" applyFont="1" applyFill="1" applyBorder="1" applyAlignment="1">
      <alignment horizontal="center" vertical="center" wrapText="1"/>
    </xf>
    <xf numFmtId="49" fontId="11" fillId="0" borderId="87" xfId="11" applyNumberFormat="1" applyFont="1" applyFill="1" applyBorder="1" applyAlignment="1">
      <alignment horizontal="center" vertical="center" wrapText="1"/>
    </xf>
    <xf numFmtId="49" fontId="26" fillId="0" borderId="78" xfId="11" applyNumberFormat="1" applyFont="1" applyFill="1" applyBorder="1" applyAlignment="1">
      <alignment horizontal="left" vertical="center"/>
    </xf>
    <xf numFmtId="49" fontId="14" fillId="0" borderId="156" xfId="11" applyNumberFormat="1" applyFont="1" applyFill="1" applyBorder="1" applyAlignment="1">
      <alignment horizontal="center" vertical="center" wrapText="1"/>
    </xf>
    <xf numFmtId="49" fontId="14" fillId="0" borderId="114" xfId="11" applyNumberFormat="1" applyFont="1" applyBorder="1" applyAlignment="1">
      <alignment horizontal="left" vertical="center" wrapText="1"/>
    </xf>
    <xf numFmtId="49" fontId="11" fillId="0" borderId="78" xfId="11" applyNumberFormat="1" applyFont="1" applyBorder="1" applyAlignment="1">
      <alignment horizontal="center" vertical="center"/>
    </xf>
    <xf numFmtId="49" fontId="11" fillId="0" borderId="103" xfId="11" applyNumberFormat="1" applyFont="1" applyBorder="1" applyAlignment="1">
      <alignment horizontal="center" vertical="center"/>
    </xf>
    <xf numFmtId="49" fontId="14" fillId="0" borderId="83" xfId="11" applyNumberFormat="1" applyFont="1" applyBorder="1" applyAlignment="1">
      <alignment horizontal="left" vertical="center" wrapText="1"/>
    </xf>
    <xf numFmtId="49" fontId="11" fillId="0" borderId="116" xfId="11" applyNumberFormat="1" applyFont="1" applyBorder="1" applyAlignment="1">
      <alignment horizontal="center" vertical="center"/>
    </xf>
    <xf numFmtId="49" fontId="14" fillId="0" borderId="65" xfId="11" applyNumberFormat="1" applyFont="1" applyBorder="1" applyAlignment="1">
      <alignment horizontal="left" vertical="center" wrapText="1"/>
    </xf>
    <xf numFmtId="49" fontId="11" fillId="0" borderId="69" xfId="11" applyNumberFormat="1" applyFont="1" applyBorder="1" applyAlignment="1">
      <alignment horizontal="center" vertical="center"/>
    </xf>
    <xf numFmtId="49" fontId="11" fillId="0" borderId="76" xfId="11" applyNumberFormat="1" applyFont="1" applyBorder="1" applyAlignment="1">
      <alignment horizontal="center" vertical="center" wrapText="1"/>
    </xf>
    <xf numFmtId="49" fontId="11" fillId="0" borderId="106" xfId="11" applyNumberFormat="1" applyFont="1" applyBorder="1" applyAlignment="1">
      <alignment horizontal="center" vertical="center" wrapText="1"/>
    </xf>
    <xf numFmtId="49" fontId="11" fillId="0" borderId="48" xfId="11" applyNumberFormat="1" applyFont="1" applyBorder="1" applyAlignment="1">
      <alignment horizontal="center" vertical="center" wrapText="1"/>
    </xf>
    <xf numFmtId="49" fontId="11" fillId="0" borderId="89" xfId="11" applyNumberFormat="1" applyFont="1" applyBorder="1" applyAlignment="1">
      <alignment horizontal="center" vertical="center"/>
    </xf>
    <xf numFmtId="49" fontId="11" fillId="0" borderId="78" xfId="11" applyNumberFormat="1" applyFont="1" applyFill="1" applyBorder="1" applyAlignment="1">
      <alignment horizontal="center" vertical="center"/>
    </xf>
    <xf numFmtId="49" fontId="11" fillId="0" borderId="104" xfId="11" applyNumberFormat="1" applyFont="1" applyFill="1" applyBorder="1" applyAlignment="1">
      <alignment horizontal="center" vertical="center"/>
    </xf>
    <xf numFmtId="49" fontId="14" fillId="0" borderId="75" xfId="11" applyNumberFormat="1" applyFont="1" applyFill="1" applyBorder="1" applyAlignment="1">
      <alignment horizontal="left" vertical="center" wrapText="1"/>
    </xf>
    <xf numFmtId="49" fontId="11" fillId="0" borderId="74" xfId="11" applyNumberFormat="1" applyFont="1" applyFill="1" applyBorder="1" applyAlignment="1">
      <alignment horizontal="center" vertical="center" wrapText="1"/>
    </xf>
    <xf numFmtId="49" fontId="11" fillId="0" borderId="73" xfId="11" applyNumberFormat="1" applyFont="1" applyFill="1" applyBorder="1" applyAlignment="1">
      <alignment horizontal="center" vertical="center" wrapText="1"/>
    </xf>
    <xf numFmtId="49" fontId="11" fillId="0" borderId="80" xfId="11" applyNumberFormat="1" applyFont="1" applyBorder="1" applyAlignment="1">
      <alignment horizontal="center" vertical="center" wrapText="1"/>
    </xf>
    <xf numFmtId="49" fontId="11" fillId="0" borderId="105" xfId="11" applyNumberFormat="1" applyFont="1" applyBorder="1" applyAlignment="1">
      <alignment horizontal="center" vertical="center"/>
    </xf>
    <xf numFmtId="49" fontId="14" fillId="0" borderId="115" xfId="11" applyNumberFormat="1" applyFont="1" applyBorder="1" applyAlignment="1">
      <alignment horizontal="left" vertical="center" wrapText="1"/>
    </xf>
    <xf numFmtId="49" fontId="11" fillId="0" borderId="86" xfId="11" applyNumberFormat="1" applyFont="1" applyBorder="1" applyAlignment="1">
      <alignment horizontal="center" vertical="center" wrapText="1"/>
    </xf>
    <xf numFmtId="49" fontId="11" fillId="0" borderId="84" xfId="11" applyNumberFormat="1" applyFont="1" applyBorder="1" applyAlignment="1">
      <alignment horizontal="center" vertical="center" wrapText="1"/>
    </xf>
    <xf numFmtId="49" fontId="11" fillId="0" borderId="104" xfId="11" applyNumberFormat="1" applyFont="1" applyBorder="1" applyAlignment="1">
      <alignment horizontal="center" vertical="center"/>
    </xf>
    <xf numFmtId="49" fontId="14" fillId="0" borderId="75" xfId="11" applyNumberFormat="1" applyFont="1" applyBorder="1" applyAlignment="1">
      <alignment horizontal="left" vertical="center" wrapText="1"/>
    </xf>
    <xf numFmtId="49" fontId="11" fillId="0" borderId="74" xfId="11" applyNumberFormat="1" applyFont="1" applyBorder="1" applyAlignment="1">
      <alignment horizontal="center" vertical="center" wrapText="1"/>
    </xf>
    <xf numFmtId="49" fontId="11" fillId="0" borderId="73" xfId="11" applyNumberFormat="1" applyFont="1" applyBorder="1" applyAlignment="1">
      <alignment horizontal="center" vertical="center" wrapText="1"/>
    </xf>
    <xf numFmtId="49" fontId="14" fillId="0" borderId="115" xfId="11" applyNumberFormat="1" applyFont="1" applyFill="1" applyBorder="1" applyAlignment="1">
      <alignment horizontal="left" vertical="center" wrapText="1"/>
    </xf>
    <xf numFmtId="49" fontId="11" fillId="0" borderId="85" xfId="11" applyNumberFormat="1" applyFont="1" applyBorder="1" applyAlignment="1">
      <alignment horizontal="center" vertical="center" wrapText="1"/>
    </xf>
    <xf numFmtId="49" fontId="11" fillId="0" borderId="113" xfId="11" applyNumberFormat="1" applyFont="1" applyBorder="1" applyAlignment="1">
      <alignment horizontal="center" vertical="center"/>
    </xf>
    <xf numFmtId="49" fontId="11" fillId="0" borderId="90" xfId="11" applyNumberFormat="1" applyFont="1" applyBorder="1" applyAlignment="1">
      <alignment horizontal="center" vertical="center" wrapText="1"/>
    </xf>
    <xf numFmtId="49" fontId="11" fillId="0" borderId="83" xfId="11" applyNumberFormat="1" applyFont="1" applyBorder="1" applyAlignment="1">
      <alignment horizontal="center" vertical="center"/>
    </xf>
    <xf numFmtId="49" fontId="11" fillId="0" borderId="65" xfId="11" applyNumberFormat="1" applyFont="1" applyBorder="1" applyAlignment="1">
      <alignment horizontal="center" vertical="center"/>
    </xf>
    <xf numFmtId="49" fontId="11" fillId="0" borderId="72" xfId="11" applyNumberFormat="1" applyFont="1" applyBorder="1" applyAlignment="1">
      <alignment horizontal="center" vertical="center" wrapText="1"/>
    </xf>
    <xf numFmtId="49" fontId="11" fillId="0" borderId="109" xfId="11" applyNumberFormat="1" applyFont="1" applyBorder="1" applyAlignment="1">
      <alignment horizontal="center" vertical="center"/>
    </xf>
    <xf numFmtId="49" fontId="14" fillId="0" borderId="118" xfId="11" applyNumberFormat="1" applyFont="1" applyBorder="1" applyAlignment="1">
      <alignment horizontal="left" vertical="center" wrapText="1"/>
    </xf>
    <xf numFmtId="49" fontId="11" fillId="0" borderId="77" xfId="11" applyNumberFormat="1" applyFont="1" applyBorder="1" applyAlignment="1">
      <alignment horizontal="center" vertical="center" wrapText="1"/>
    </xf>
    <xf numFmtId="49" fontId="11" fillId="0" borderId="7" xfId="11" applyNumberFormat="1" applyFont="1" applyBorder="1" applyAlignment="1">
      <alignment horizontal="center" vertical="center" wrapText="1"/>
    </xf>
    <xf numFmtId="49" fontId="11" fillId="0" borderId="45" xfId="11" applyNumberFormat="1" applyFont="1" applyBorder="1" applyAlignment="1">
      <alignment horizontal="center" vertical="center" wrapText="1"/>
    </xf>
    <xf numFmtId="49" fontId="11" fillId="0" borderId="0" xfId="11" applyNumberFormat="1" applyFont="1" applyAlignment="1">
      <alignment vertical="top" wrapText="1"/>
    </xf>
    <xf numFmtId="0" fontId="7" fillId="0" borderId="0" xfId="11" applyFont="1" applyAlignment="1">
      <alignment horizontal="right" vertical="center" wrapText="1"/>
    </xf>
    <xf numFmtId="0" fontId="7" fillId="0" borderId="0" xfId="12" applyNumberFormat="1" applyFont="1" applyBorder="1" applyAlignment="1">
      <alignment horizontal="left" vertical="center" wrapText="1"/>
    </xf>
    <xf numFmtId="0" fontId="7" fillId="0" borderId="0" xfId="11" applyFont="1" applyAlignment="1">
      <alignment vertical="center" wrapText="1"/>
    </xf>
    <xf numFmtId="14" fontId="7" fillId="0" borderId="0" xfId="12" applyNumberFormat="1" applyFont="1" applyBorder="1" applyAlignment="1">
      <alignment horizontal="left" vertical="center" wrapText="1"/>
    </xf>
    <xf numFmtId="0" fontId="10" fillId="0" borderId="0" xfId="11" applyFont="1" applyAlignment="1"/>
    <xf numFmtId="0" fontId="7" fillId="0" borderId="0" xfId="12" applyFont="1" applyBorder="1" applyAlignment="1">
      <alignment vertical="top" wrapText="1"/>
    </xf>
    <xf numFmtId="0" fontId="10" fillId="0" borderId="0" xfId="11" applyFont="1"/>
    <xf numFmtId="49" fontId="33" fillId="2" borderId="63" xfId="11" applyNumberFormat="1" applyFont="1" applyFill="1" applyBorder="1" applyAlignment="1">
      <alignment wrapText="1"/>
    </xf>
    <xf numFmtId="0" fontId="10" fillId="0" borderId="0" xfId="11" applyFont="1" applyAlignment="1">
      <alignment vertical="center" wrapText="1"/>
    </xf>
    <xf numFmtId="3" fontId="10" fillId="0" borderId="0" xfId="11" applyNumberFormat="1" applyFont="1" applyAlignment="1">
      <alignment horizontal="center"/>
    </xf>
    <xf numFmtId="0" fontId="7" fillId="0" borderId="0" xfId="12" applyFont="1" applyAlignment="1">
      <alignment vertical="top" wrapText="1"/>
    </xf>
    <xf numFmtId="0" fontId="7" fillId="0" borderId="0" xfId="11" applyFont="1" applyAlignment="1">
      <alignment vertical="top" wrapText="1"/>
    </xf>
    <xf numFmtId="0" fontId="7" fillId="0" borderId="0" xfId="11" applyFont="1" applyAlignment="1">
      <alignment horizontal="center" vertical="top" wrapText="1"/>
    </xf>
    <xf numFmtId="0" fontId="7" fillId="0" borderId="0" xfId="11" applyFont="1" applyFill="1" applyAlignment="1">
      <alignment horizontal="center" vertical="top" wrapText="1"/>
    </xf>
    <xf numFmtId="164" fontId="15" fillId="0" borderId="39" xfId="11" applyNumberFormat="1" applyFont="1" applyBorder="1" applyAlignment="1" applyProtection="1">
      <alignment vertical="center" wrapText="1"/>
      <protection locked="0"/>
    </xf>
    <xf numFmtId="9" fontId="15" fillId="0" borderId="39" xfId="11" applyNumberFormat="1" applyFont="1" applyBorder="1" applyAlignment="1" applyProtection="1">
      <alignment horizontal="center" vertical="center" wrapText="1"/>
      <protection locked="0"/>
    </xf>
    <xf numFmtId="164" fontId="15" fillId="0" borderId="11" xfId="11" applyNumberFormat="1" applyFont="1" applyBorder="1" applyAlignment="1" applyProtection="1">
      <alignment vertical="center" wrapText="1"/>
      <protection locked="0"/>
    </xf>
    <xf numFmtId="9" fontId="15" fillId="0" borderId="11" xfId="11" applyNumberFormat="1" applyFont="1" applyBorder="1" applyAlignment="1" applyProtection="1">
      <alignment horizontal="center" vertical="center" wrapText="1"/>
      <protection locked="0"/>
    </xf>
    <xf numFmtId="164" fontId="35" fillId="0" borderId="39" xfId="11" applyNumberFormat="1" applyFont="1" applyBorder="1" applyAlignment="1" applyProtection="1">
      <alignment vertical="center" wrapText="1"/>
      <protection locked="0"/>
    </xf>
    <xf numFmtId="9" fontId="35" fillId="0" borderId="39" xfId="11" applyNumberFormat="1" applyFont="1" applyBorder="1" applyAlignment="1" applyProtection="1">
      <alignment horizontal="center" vertical="center" wrapText="1"/>
      <protection locked="0"/>
    </xf>
    <xf numFmtId="164" fontId="7" fillId="0" borderId="94" xfId="11" applyNumberFormat="1" applyFont="1" applyBorder="1" applyAlignment="1" applyProtection="1">
      <alignment vertical="center" wrapText="1"/>
      <protection locked="0"/>
    </xf>
    <xf numFmtId="164" fontId="35" fillId="0" borderId="46" xfId="11" applyNumberFormat="1" applyFont="1" applyBorder="1" applyAlignment="1" applyProtection="1">
      <alignment vertical="center" wrapText="1"/>
      <protection locked="0"/>
    </xf>
    <xf numFmtId="164" fontId="35" fillId="0" borderId="11" xfId="11" applyNumberFormat="1" applyFont="1" applyBorder="1" applyAlignment="1" applyProtection="1">
      <alignment vertical="center" wrapText="1"/>
      <protection locked="0"/>
    </xf>
    <xf numFmtId="9" fontId="35" fillId="0" borderId="11" xfId="11" applyNumberFormat="1" applyFont="1" applyBorder="1" applyAlignment="1" applyProtection="1">
      <alignment horizontal="center" vertical="center" wrapText="1"/>
      <protection locked="0"/>
    </xf>
    <xf numFmtId="164" fontId="7" fillId="0" borderId="26" xfId="11" applyNumberFormat="1" applyFont="1" applyBorder="1" applyAlignment="1" applyProtection="1">
      <alignment vertical="center" wrapText="1"/>
      <protection locked="0"/>
    </xf>
    <xf numFmtId="164" fontId="7" fillId="0" borderId="0" xfId="11" applyNumberFormat="1" applyFont="1" applyBorder="1" applyAlignment="1" applyProtection="1">
      <alignment vertical="center" wrapText="1"/>
      <protection locked="0"/>
    </xf>
    <xf numFmtId="14" fontId="7" fillId="0" borderId="0" xfId="11" applyNumberFormat="1" applyFont="1" applyBorder="1" applyAlignment="1" applyProtection="1">
      <alignment horizontal="left" vertical="center" wrapText="1"/>
      <protection locked="0"/>
    </xf>
    <xf numFmtId="164" fontId="7" fillId="0" borderId="95" xfId="11" applyNumberFormat="1" applyFont="1" applyBorder="1" applyAlignment="1" applyProtection="1">
      <alignment vertical="center" wrapText="1"/>
      <protection locked="0"/>
    </xf>
    <xf numFmtId="0" fontId="32" fillId="0" borderId="0" xfId="11" applyFont="1" applyBorder="1" applyAlignment="1">
      <alignment horizontal="center"/>
    </xf>
    <xf numFmtId="0" fontId="7" fillId="0" borderId="0" xfId="11" applyFont="1" applyAlignment="1">
      <alignment horizontal="right"/>
    </xf>
    <xf numFmtId="0" fontId="10" fillId="0" borderId="0" xfId="11" applyFont="1" applyAlignment="1">
      <alignment wrapText="1"/>
    </xf>
    <xf numFmtId="0" fontId="7" fillId="0" borderId="0" xfId="11" applyFont="1" applyAlignment="1">
      <alignment wrapText="1"/>
    </xf>
    <xf numFmtId="0" fontId="7" fillId="0" borderId="0" xfId="11" applyFont="1" applyAlignment="1">
      <alignment horizontal="center" wrapText="1"/>
    </xf>
    <xf numFmtId="0" fontId="7" fillId="0" borderId="0" xfId="11" applyFont="1" applyFill="1" applyAlignment="1">
      <alignment horizontal="center" wrapText="1"/>
    </xf>
    <xf numFmtId="0" fontId="7" fillId="0" borderId="0" xfId="11" applyFont="1"/>
    <xf numFmtId="0" fontId="7" fillId="0" borderId="0" xfId="11" applyFont="1" applyAlignment="1">
      <alignment horizontal="center"/>
    </xf>
    <xf numFmtId="0" fontId="7" fillId="0" borderId="0" xfId="11" applyFont="1" applyFill="1" applyAlignment="1">
      <alignment horizontal="center"/>
    </xf>
    <xf numFmtId="0" fontId="7" fillId="0" borderId="0" xfId="11" applyFont="1" applyAlignment="1"/>
    <xf numFmtId="0" fontId="10" fillId="0" borderId="0" xfId="11" applyFont="1" applyAlignment="1">
      <alignment horizontal="left" vertical="center" wrapText="1"/>
    </xf>
    <xf numFmtId="0" fontId="29" fillId="0" borderId="0" xfId="11" applyFont="1" applyAlignment="1">
      <alignment vertical="top" wrapText="1"/>
    </xf>
    <xf numFmtId="49" fontId="14" fillId="0" borderId="83" xfId="11" applyNumberFormat="1" applyFont="1" applyFill="1" applyBorder="1" applyAlignment="1">
      <alignment horizontal="left" vertical="center" wrapText="1"/>
    </xf>
    <xf numFmtId="49" fontId="14" fillId="0" borderId="65" xfId="11" applyNumberFormat="1" applyFont="1" applyFill="1" applyBorder="1" applyAlignment="1">
      <alignment horizontal="left" vertical="center" wrapText="1"/>
    </xf>
    <xf numFmtId="49" fontId="11" fillId="0" borderId="113" xfId="11" applyNumberFormat="1" applyFont="1" applyFill="1" applyBorder="1" applyAlignment="1">
      <alignment horizontal="left" vertical="center" wrapText="1"/>
    </xf>
    <xf numFmtId="0" fontId="11" fillId="0" borderId="113" xfId="11" applyFont="1" applyFill="1" applyBorder="1" applyAlignment="1">
      <alignment horizontal="left" vertical="center" wrapText="1"/>
    </xf>
    <xf numFmtId="49" fontId="11" fillId="0" borderId="116" xfId="11" applyNumberFormat="1" applyFont="1" applyFill="1" applyBorder="1" applyAlignment="1">
      <alignment horizontal="left" vertical="center" wrapText="1"/>
    </xf>
    <xf numFmtId="0" fontId="11" fillId="0" borderId="116" xfId="11" applyFont="1" applyFill="1" applyBorder="1" applyAlignment="1">
      <alignment horizontal="left" vertical="center" wrapText="1"/>
    </xf>
    <xf numFmtId="0" fontId="7" fillId="0" borderId="0" xfId="12" applyFont="1" applyBorder="1" applyAlignment="1">
      <alignment horizontal="center" vertical="center" wrapText="1"/>
    </xf>
    <xf numFmtId="0" fontId="10" fillId="0" borderId="0" xfId="11" applyFont="1" applyAlignment="1">
      <alignment vertical="center"/>
    </xf>
    <xf numFmtId="0" fontId="7" fillId="0" borderId="0" xfId="12" applyFont="1" applyBorder="1" applyAlignment="1">
      <alignment vertical="center" wrapText="1"/>
    </xf>
    <xf numFmtId="0" fontId="10" fillId="0" borderId="0" xfId="1" applyFont="1" applyAlignment="1">
      <alignment horizontal="center" vertical="top" wrapText="1"/>
    </xf>
    <xf numFmtId="0" fontId="7" fillId="0" borderId="0" xfId="1" applyFont="1" applyAlignment="1">
      <alignment horizontal="left"/>
    </xf>
    <xf numFmtId="0" fontId="8" fillId="0" borderId="0" xfId="1" applyNumberFormat="1" applyFont="1" applyAlignment="1">
      <alignment horizontal="left" vertical="top" wrapText="1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8" fillId="0" borderId="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0" fontId="7" fillId="0" borderId="0" xfId="1" applyNumberFormat="1" applyFont="1" applyBorder="1" applyAlignment="1">
      <alignment horizontal="left" vertical="center" wrapText="1"/>
    </xf>
    <xf numFmtId="0" fontId="8" fillId="0" borderId="0" xfId="1" applyFont="1" applyAlignment="1">
      <alignment horizontal="left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7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vertical="center" wrapText="1"/>
    </xf>
    <xf numFmtId="49" fontId="14" fillId="0" borderId="76" xfId="2" applyNumberFormat="1" applyFont="1" applyBorder="1" applyAlignment="1">
      <alignment horizontal="left" vertical="center" wrapText="1"/>
    </xf>
    <xf numFmtId="49" fontId="14" fillId="0" borderId="26" xfId="2" applyNumberFormat="1" applyFont="1" applyBorder="1" applyAlignment="1">
      <alignment horizontal="left" vertical="center" wrapText="1"/>
    </xf>
    <xf numFmtId="0" fontId="7" fillId="0" borderId="0" xfId="12" applyFont="1" applyBorder="1" applyAlignment="1">
      <alignment horizontal="center"/>
    </xf>
    <xf numFmtId="0" fontId="10" fillId="0" borderId="64" xfId="12" applyFont="1" applyBorder="1" applyAlignment="1">
      <alignment horizontal="center" vertical="center" wrapText="1"/>
    </xf>
    <xf numFmtId="0" fontId="10" fillId="0" borderId="0" xfId="12" applyFont="1" applyBorder="1" applyAlignment="1">
      <alignment horizontal="center" vertical="center" wrapText="1"/>
    </xf>
    <xf numFmtId="49" fontId="26" fillId="3" borderId="12" xfId="11" applyNumberFormat="1" applyFont="1" applyFill="1" applyBorder="1" applyAlignment="1">
      <alignment horizontal="left" vertical="center" wrapText="1"/>
    </xf>
    <xf numFmtId="49" fontId="26" fillId="3" borderId="28" xfId="11" applyNumberFormat="1" applyFont="1" applyFill="1" applyBorder="1" applyAlignment="1">
      <alignment horizontal="left" vertical="center" wrapText="1"/>
    </xf>
    <xf numFmtId="49" fontId="26" fillId="3" borderId="26" xfId="11" applyNumberFormat="1" applyFont="1" applyFill="1" applyBorder="1" applyAlignment="1">
      <alignment horizontal="left" vertical="center" wrapText="1"/>
    </xf>
    <xf numFmtId="49" fontId="11" fillId="0" borderId="76" xfId="11" applyNumberFormat="1" applyFont="1" applyBorder="1" applyAlignment="1">
      <alignment horizontal="left" vertical="center" wrapText="1"/>
    </xf>
    <xf numFmtId="0" fontId="1" fillId="0" borderId="99" xfId="11" applyBorder="1" applyAlignment="1">
      <alignment horizontal="left" vertical="center" wrapText="1"/>
    </xf>
    <xf numFmtId="49" fontId="11" fillId="0" borderId="114" xfId="11" applyNumberFormat="1" applyFont="1" applyBorder="1" applyAlignment="1">
      <alignment horizontal="left" vertical="center" wrapText="1"/>
    </xf>
    <xf numFmtId="0" fontId="1" fillId="0" borderId="114" xfId="11" applyBorder="1" applyAlignment="1">
      <alignment horizontal="left" vertical="center" wrapText="1"/>
    </xf>
    <xf numFmtId="49" fontId="11" fillId="0" borderId="65" xfId="11" applyNumberFormat="1" applyFont="1" applyBorder="1" applyAlignment="1">
      <alignment horizontal="left" vertical="center" wrapText="1"/>
    </xf>
    <xf numFmtId="0" fontId="1" fillId="0" borderId="65" xfId="11" applyBorder="1" applyAlignment="1">
      <alignment horizontal="left" vertical="center" wrapText="1"/>
    </xf>
    <xf numFmtId="49" fontId="20" fillId="0" borderId="69" xfId="2" applyNumberFormat="1" applyFont="1" applyBorder="1" applyAlignment="1">
      <alignment horizontal="left" vertical="center" wrapText="1"/>
    </xf>
    <xf numFmtId="49" fontId="20" fillId="0" borderId="28" xfId="2" applyNumberFormat="1" applyFont="1" applyBorder="1" applyAlignment="1">
      <alignment horizontal="left" vertical="center" wrapText="1"/>
    </xf>
    <xf numFmtId="49" fontId="20" fillId="0" borderId="68" xfId="2" applyNumberFormat="1" applyFont="1" applyBorder="1" applyAlignment="1">
      <alignment horizontal="left" vertical="center" wrapText="1"/>
    </xf>
    <xf numFmtId="49" fontId="14" fillId="0" borderId="76" xfId="11" applyNumberFormat="1" applyFont="1" applyBorder="1" applyAlignment="1">
      <alignment horizontal="left" vertical="center" wrapText="1"/>
    </xf>
    <xf numFmtId="0" fontId="1" fillId="0" borderId="99" xfId="11" applyBorder="1" applyAlignment="1">
      <alignment vertical="center" wrapText="1"/>
    </xf>
    <xf numFmtId="49" fontId="14" fillId="0" borderId="90" xfId="11" applyNumberFormat="1" applyFont="1" applyFill="1" applyBorder="1" applyAlignment="1">
      <alignment horizontal="left" vertical="center" wrapText="1"/>
    </xf>
    <xf numFmtId="0" fontId="1" fillId="0" borderId="113" xfId="11" applyFill="1" applyBorder="1" applyAlignment="1">
      <alignment vertical="center"/>
    </xf>
    <xf numFmtId="49" fontId="11" fillId="0" borderId="80" xfId="11" applyNumberFormat="1" applyFont="1" applyBorder="1" applyAlignment="1">
      <alignment horizontal="left" vertical="center" wrapText="1"/>
    </xf>
    <xf numFmtId="0" fontId="1" fillId="0" borderId="103" xfId="11" applyBorder="1" applyAlignment="1">
      <alignment horizontal="left" vertical="center" wrapText="1"/>
    </xf>
    <xf numFmtId="0" fontId="14" fillId="0" borderId="112" xfId="11" applyFont="1" applyBorder="1" applyAlignment="1">
      <alignment horizontal="left" vertical="center" wrapText="1"/>
    </xf>
    <xf numFmtId="0" fontId="29" fillId="0" borderId="112" xfId="11" applyFont="1" applyBorder="1" applyAlignment="1">
      <alignment horizontal="left" vertical="center" wrapText="1"/>
    </xf>
    <xf numFmtId="49" fontId="14" fillId="0" borderId="74" xfId="11" applyNumberFormat="1" applyFont="1" applyBorder="1" applyAlignment="1">
      <alignment horizontal="left" vertical="center" wrapText="1"/>
    </xf>
    <xf numFmtId="0" fontId="1" fillId="0" borderId="104" xfId="11" applyBorder="1" applyAlignment="1">
      <alignment vertical="center" wrapText="1"/>
    </xf>
    <xf numFmtId="49" fontId="26" fillId="3" borderId="111" xfId="11" applyNumberFormat="1" applyFont="1" applyFill="1" applyBorder="1" applyAlignment="1">
      <alignment horizontal="left" vertical="center" wrapText="1"/>
    </xf>
    <xf numFmtId="49" fontId="26" fillId="3" borderId="112" xfId="11" applyNumberFormat="1" applyFont="1" applyFill="1" applyBorder="1" applyAlignment="1">
      <alignment horizontal="left" vertical="center" wrapText="1"/>
    </xf>
    <xf numFmtId="49" fontId="14" fillId="0" borderId="76" xfId="11" applyNumberFormat="1" applyFont="1" applyFill="1" applyBorder="1" applyAlignment="1">
      <alignment horizontal="left" vertical="center" wrapText="1"/>
    </xf>
    <xf numFmtId="49" fontId="14" fillId="0" borderId="99" xfId="11" applyNumberFormat="1" applyFont="1" applyFill="1" applyBorder="1" applyAlignment="1">
      <alignment horizontal="left" vertical="center" wrapText="1"/>
    </xf>
    <xf numFmtId="49" fontId="11" fillId="0" borderId="99" xfId="11" applyNumberFormat="1" applyFont="1" applyBorder="1" applyAlignment="1">
      <alignment horizontal="left" vertical="center" wrapText="1"/>
    </xf>
    <xf numFmtId="49" fontId="11" fillId="0" borderId="106" xfId="11" applyNumberFormat="1" applyFont="1" applyBorder="1" applyAlignment="1">
      <alignment horizontal="left" vertical="center" wrapText="1"/>
    </xf>
    <xf numFmtId="0" fontId="1" fillId="0" borderId="107" xfId="11" applyBorder="1" applyAlignment="1">
      <alignment horizontal="left" vertical="center" wrapText="1"/>
    </xf>
    <xf numFmtId="49" fontId="26" fillId="4" borderId="47" xfId="11" applyNumberFormat="1" applyFont="1" applyFill="1" applyBorder="1" applyAlignment="1">
      <alignment horizontal="left" vertical="center"/>
    </xf>
    <xf numFmtId="49" fontId="26" fillId="4" borderId="38" xfId="11" applyNumberFormat="1" applyFont="1" applyFill="1" applyBorder="1" applyAlignment="1">
      <alignment horizontal="left" vertical="center"/>
    </xf>
    <xf numFmtId="49" fontId="26" fillId="4" borderId="102" xfId="11" applyNumberFormat="1" applyFont="1" applyFill="1" applyBorder="1" applyAlignment="1">
      <alignment horizontal="left" vertical="center"/>
    </xf>
    <xf numFmtId="49" fontId="26" fillId="4" borderId="8" xfId="11" applyNumberFormat="1" applyFont="1" applyFill="1" applyBorder="1" applyAlignment="1">
      <alignment horizontal="left" vertical="center"/>
    </xf>
    <xf numFmtId="49" fontId="26" fillId="4" borderId="97" xfId="11" applyNumberFormat="1" applyFont="1" applyFill="1" applyBorder="1" applyAlignment="1">
      <alignment horizontal="left" vertical="center"/>
    </xf>
    <xf numFmtId="49" fontId="26" fillId="4" borderId="109" xfId="11" applyNumberFormat="1" applyFont="1" applyFill="1" applyBorder="1" applyAlignment="1">
      <alignment horizontal="left" vertical="center"/>
    </xf>
    <xf numFmtId="49" fontId="11" fillId="3" borderId="108" xfId="11" applyNumberFormat="1" applyFont="1" applyFill="1" applyBorder="1" applyAlignment="1">
      <alignment horizontal="center" vertical="center" wrapText="1"/>
    </xf>
    <xf numFmtId="49" fontId="11" fillId="3" borderId="110" xfId="11" applyNumberFormat="1" applyFont="1" applyFill="1" applyBorder="1" applyAlignment="1">
      <alignment horizontal="center" vertical="center" wrapText="1"/>
    </xf>
    <xf numFmtId="49" fontId="11" fillId="3" borderId="49" xfId="11" applyNumberFormat="1" applyFont="1" applyFill="1" applyBorder="1" applyAlignment="1">
      <alignment horizontal="center" vertical="center" wrapText="1"/>
    </xf>
    <xf numFmtId="49" fontId="11" fillId="3" borderId="7" xfId="11" applyNumberFormat="1" applyFont="1" applyFill="1" applyBorder="1" applyAlignment="1">
      <alignment horizontal="center" vertical="center" wrapText="1"/>
    </xf>
    <xf numFmtId="0" fontId="30" fillId="0" borderId="44" xfId="11" applyFont="1" applyFill="1" applyBorder="1" applyAlignment="1">
      <alignment vertical="center" wrapText="1"/>
    </xf>
    <xf numFmtId="0" fontId="25" fillId="0" borderId="0" xfId="11" applyFont="1" applyFill="1" applyAlignment="1">
      <alignment vertical="center" wrapText="1"/>
    </xf>
    <xf numFmtId="0" fontId="11" fillId="0" borderId="0" xfId="11" applyFont="1" applyFill="1" applyBorder="1" applyAlignment="1">
      <alignment vertical="center" wrapText="1"/>
    </xf>
    <xf numFmtId="0" fontId="1" fillId="0" borderId="0" xfId="11" applyAlignment="1">
      <alignment vertical="center" wrapText="1"/>
    </xf>
    <xf numFmtId="49" fontId="26" fillId="6" borderId="12" xfId="11" applyNumberFormat="1" applyFont="1" applyFill="1" applyBorder="1" applyAlignment="1">
      <alignment horizontal="left" vertical="center" wrapText="1"/>
    </xf>
    <xf numFmtId="49" fontId="26" fillId="6" borderId="28" xfId="11" applyNumberFormat="1" applyFont="1" applyFill="1" applyBorder="1" applyAlignment="1">
      <alignment horizontal="left" vertical="center" wrapText="1"/>
    </xf>
    <xf numFmtId="49" fontId="26" fillId="6" borderId="26" xfId="11" applyNumberFormat="1" applyFont="1" applyFill="1" applyBorder="1" applyAlignment="1">
      <alignment horizontal="left" vertical="center" wrapText="1"/>
    </xf>
    <xf numFmtId="0" fontId="11" fillId="0" borderId="44" xfId="11" applyFont="1" applyFill="1" applyBorder="1" applyAlignment="1">
      <alignment vertical="center" wrapText="1"/>
    </xf>
    <xf numFmtId="0" fontId="1" fillId="0" borderId="0" xfId="11" applyFill="1" applyAlignment="1">
      <alignment vertical="center" wrapText="1"/>
    </xf>
    <xf numFmtId="49" fontId="11" fillId="0" borderId="47" xfId="11" applyNumberFormat="1" applyFont="1" applyBorder="1" applyAlignment="1">
      <alignment vertical="center" wrapText="1"/>
    </xf>
    <xf numFmtId="49" fontId="11" fillId="0" borderId="38" xfId="11" applyNumberFormat="1" applyFont="1" applyBorder="1" applyAlignment="1">
      <alignment vertical="center" wrapText="1"/>
    </xf>
    <xf numFmtId="49" fontId="11" fillId="0" borderId="88" xfId="11" applyNumberFormat="1" applyFont="1" applyBorder="1" applyAlignment="1">
      <alignment vertical="center" wrapText="1"/>
    </xf>
    <xf numFmtId="49" fontId="26" fillId="6" borderId="12" xfId="11" applyNumberFormat="1" applyFont="1" applyFill="1" applyBorder="1" applyAlignment="1">
      <alignment vertical="center" wrapText="1"/>
    </xf>
    <xf numFmtId="49" fontId="26" fillId="6" borderId="28" xfId="11" applyNumberFormat="1" applyFont="1" applyFill="1" applyBorder="1" applyAlignment="1">
      <alignment vertical="center" wrapText="1"/>
    </xf>
    <xf numFmtId="49" fontId="26" fillId="6" borderId="26" xfId="11" applyNumberFormat="1" applyFont="1" applyFill="1" applyBorder="1" applyAlignment="1">
      <alignment vertical="center" wrapText="1"/>
    </xf>
    <xf numFmtId="49" fontId="26" fillId="4" borderId="12" xfId="11" applyNumberFormat="1" applyFont="1" applyFill="1" applyBorder="1" applyAlignment="1">
      <alignment horizontal="left" vertical="center"/>
    </xf>
    <xf numFmtId="49" fontId="26" fillId="4" borderId="28" xfId="11" applyNumberFormat="1" applyFont="1" applyFill="1" applyBorder="1" applyAlignment="1">
      <alignment horizontal="left" vertical="center"/>
    </xf>
    <xf numFmtId="49" fontId="26" fillId="4" borderId="26" xfId="11" applyNumberFormat="1" applyFont="1" applyFill="1" applyBorder="1" applyAlignment="1">
      <alignment horizontal="left" vertical="center"/>
    </xf>
    <xf numFmtId="0" fontId="11" fillId="0" borderId="0" xfId="11" applyFont="1" applyFill="1" applyBorder="1" applyAlignment="1">
      <alignment vertical="top" wrapText="1"/>
    </xf>
    <xf numFmtId="0" fontId="1" fillId="0" borderId="0" xfId="11" applyAlignment="1">
      <alignment vertical="top" wrapText="1"/>
    </xf>
    <xf numFmtId="0" fontId="29" fillId="0" borderId="0" xfId="11" applyFont="1" applyFill="1" applyBorder="1" applyAlignment="1">
      <alignment vertical="center" wrapText="1"/>
    </xf>
    <xf numFmtId="0" fontId="11" fillId="0" borderId="0" xfId="11" applyFont="1" applyFill="1" applyAlignment="1">
      <alignment vertical="center" wrapText="1"/>
    </xf>
    <xf numFmtId="0" fontId="11" fillId="0" borderId="44" xfId="11" applyFont="1" applyFill="1" applyBorder="1" applyAlignment="1">
      <alignment vertical="top" wrapText="1"/>
    </xf>
    <xf numFmtId="49" fontId="11" fillId="0" borderId="114" xfId="11" applyNumberFormat="1" applyFont="1" applyBorder="1" applyAlignment="1">
      <alignment vertical="center" wrapText="1"/>
    </xf>
    <xf numFmtId="49" fontId="11" fillId="0" borderId="65" xfId="11" applyNumberFormat="1" applyFont="1" applyBorder="1" applyAlignment="1">
      <alignment vertical="center" wrapText="1"/>
    </xf>
    <xf numFmtId="49" fontId="11" fillId="0" borderId="157" xfId="11" applyNumberFormat="1" applyFont="1" applyBorder="1" applyAlignment="1">
      <alignment horizontal="right" vertical="center" wrapText="1"/>
    </xf>
    <xf numFmtId="49" fontId="11" fillId="0" borderId="113" xfId="11" applyNumberFormat="1" applyFont="1" applyBorder="1" applyAlignment="1">
      <alignment horizontal="right" vertical="center" wrapText="1"/>
    </xf>
    <xf numFmtId="49" fontId="11" fillId="0" borderId="83" xfId="11" applyNumberFormat="1" applyFont="1" applyFill="1" applyBorder="1" applyAlignment="1">
      <alignment vertical="center" wrapText="1"/>
    </xf>
    <xf numFmtId="0" fontId="11" fillId="0" borderId="44" xfId="11" applyFont="1" applyFill="1" applyBorder="1" applyAlignment="1">
      <alignment horizontal="left" vertical="center" wrapText="1"/>
    </xf>
    <xf numFmtId="0" fontId="11" fillId="0" borderId="0" xfId="11" applyFont="1" applyFill="1" applyAlignment="1">
      <alignment horizontal="left" vertical="center" wrapText="1"/>
    </xf>
    <xf numFmtId="49" fontId="11" fillId="0" borderId="118" xfId="11" applyNumberFormat="1" applyFont="1" applyFill="1" applyBorder="1" applyAlignment="1">
      <alignment vertical="center" wrapText="1"/>
    </xf>
    <xf numFmtId="49" fontId="26" fillId="3" borderId="47" xfId="11" applyNumberFormat="1" applyFont="1" applyFill="1" applyBorder="1" applyAlignment="1">
      <alignment horizontal="left" vertical="center" wrapText="1"/>
    </xf>
    <xf numFmtId="0" fontId="1" fillId="3" borderId="38" xfId="11" applyFill="1" applyBorder="1" applyAlignment="1">
      <alignment horizontal="left" vertical="center" wrapText="1"/>
    </xf>
    <xf numFmtId="0" fontId="1" fillId="3" borderId="8" xfId="11" applyFill="1" applyBorder="1" applyAlignment="1">
      <alignment horizontal="left" vertical="center" wrapText="1"/>
    </xf>
    <xf numFmtId="0" fontId="1" fillId="3" borderId="97" xfId="11" applyFill="1" applyBorder="1" applyAlignment="1">
      <alignment horizontal="left" vertical="center" wrapText="1"/>
    </xf>
    <xf numFmtId="49" fontId="11" fillId="3" borderId="101" xfId="11" applyNumberFormat="1" applyFont="1" applyFill="1" applyBorder="1" applyAlignment="1">
      <alignment horizontal="center" vertical="center" wrapText="1"/>
    </xf>
    <xf numFmtId="0" fontId="1" fillId="3" borderId="77" xfId="11" applyFill="1" applyBorder="1" applyAlignment="1">
      <alignment vertical="center" wrapText="1"/>
    </xf>
    <xf numFmtId="0" fontId="1" fillId="3" borderId="7" xfId="11" applyFill="1" applyBorder="1" applyAlignment="1">
      <alignment vertical="center" wrapText="1"/>
    </xf>
    <xf numFmtId="49" fontId="26" fillId="0" borderId="69" xfId="11" applyNumberFormat="1" applyFont="1" applyBorder="1" applyAlignment="1">
      <alignment horizontal="left" vertical="top" wrapText="1"/>
    </xf>
    <xf numFmtId="49" fontId="26" fillId="0" borderId="99" xfId="11" applyNumberFormat="1" applyFont="1" applyBorder="1" applyAlignment="1">
      <alignment horizontal="left" vertical="top" wrapText="1"/>
    </xf>
    <xf numFmtId="49" fontId="26" fillId="0" borderId="100" xfId="11" applyNumberFormat="1" applyFont="1" applyBorder="1" applyAlignment="1">
      <alignment horizontal="left" vertical="top" wrapText="1"/>
    </xf>
    <xf numFmtId="49" fontId="11" fillId="0" borderId="12" xfId="11" applyNumberFormat="1" applyFont="1" applyFill="1" applyBorder="1" applyAlignment="1">
      <alignment horizontal="left" vertical="top" wrapText="1"/>
    </xf>
    <xf numFmtId="49" fontId="11" fillId="0" borderId="28" xfId="11" applyNumberFormat="1" applyFont="1" applyFill="1" applyBorder="1" applyAlignment="1">
      <alignment horizontal="left" vertical="top" wrapText="1"/>
    </xf>
    <xf numFmtId="49" fontId="11" fillId="0" borderId="26" xfId="11" applyNumberFormat="1" applyFont="1" applyFill="1" applyBorder="1" applyAlignment="1">
      <alignment horizontal="left" vertical="top" wrapText="1"/>
    </xf>
    <xf numFmtId="49" fontId="26" fillId="4" borderId="88" xfId="11" applyNumberFormat="1" applyFont="1" applyFill="1" applyBorder="1" applyAlignment="1">
      <alignment horizontal="left" vertical="center"/>
    </xf>
    <xf numFmtId="0" fontId="11" fillId="0" borderId="0" xfId="11" applyFont="1" applyAlignment="1">
      <alignment horizontal="left" wrapText="1"/>
    </xf>
    <xf numFmtId="0" fontId="26" fillId="0" borderId="0" xfId="11" applyNumberFormat="1" applyFont="1" applyAlignment="1">
      <alignment horizontal="left" vertical="top" wrapText="1"/>
    </xf>
    <xf numFmtId="0" fontId="9" fillId="0" borderId="0" xfId="11" applyFont="1" applyAlignment="1">
      <alignment horizontal="center" wrapText="1"/>
    </xf>
    <xf numFmtId="0" fontId="27" fillId="0" borderId="0" xfId="11" applyFont="1" applyAlignment="1">
      <alignment horizontal="center" wrapText="1"/>
    </xf>
    <xf numFmtId="49" fontId="14" fillId="0" borderId="0" xfId="2" applyNumberFormat="1" applyFont="1" applyAlignment="1">
      <alignment horizontal="left" wrapText="1"/>
    </xf>
    <xf numFmtId="0" fontId="20" fillId="0" borderId="0" xfId="2" applyNumberFormat="1" applyFont="1" applyBorder="1" applyAlignment="1">
      <alignment horizontal="left" vertical="top" wrapText="1"/>
    </xf>
    <xf numFmtId="49" fontId="11" fillId="0" borderId="83" xfId="11" applyNumberFormat="1" applyFont="1" applyBorder="1" applyAlignment="1">
      <alignment vertical="center" wrapText="1"/>
    </xf>
    <xf numFmtId="0" fontId="19" fillId="0" borderId="0" xfId="6" applyFont="1" applyAlignment="1">
      <alignment horizontal="left" wrapText="1"/>
    </xf>
    <xf numFmtId="0" fontId="21" fillId="0" borderId="24" xfId="10" applyFont="1" applyBorder="1" applyAlignment="1">
      <alignment horizontal="left" vertical="center"/>
    </xf>
    <xf numFmtId="0" fontId="21" fillId="0" borderId="22" xfId="10" applyFont="1" applyBorder="1" applyAlignment="1">
      <alignment horizontal="left" vertical="center"/>
    </xf>
    <xf numFmtId="0" fontId="21" fillId="0" borderId="96" xfId="10" applyFont="1" applyBorder="1" applyAlignment="1">
      <alignment horizontal="left" vertical="center"/>
    </xf>
    <xf numFmtId="164" fontId="15" fillId="0" borderId="23" xfId="10" applyNumberFormat="1" applyFont="1" applyBorder="1" applyAlignment="1">
      <alignment horizontal="right" vertical="center"/>
    </xf>
    <xf numFmtId="0" fontId="15" fillId="0" borderId="96" xfId="10" applyFont="1" applyBorder="1" applyAlignment="1">
      <alignment horizontal="right" vertical="center"/>
    </xf>
    <xf numFmtId="164" fontId="15" fillId="9" borderId="23" xfId="10" applyNumberFormat="1" applyFont="1" applyFill="1" applyBorder="1" applyAlignment="1">
      <alignment horizontal="right" vertical="center"/>
    </xf>
    <xf numFmtId="0" fontId="15" fillId="9" borderId="21" xfId="10" applyFont="1" applyFill="1" applyBorder="1" applyAlignment="1">
      <alignment horizontal="right" vertical="center"/>
    </xf>
    <xf numFmtId="0" fontId="7" fillId="0" borderId="64" xfId="11" applyFont="1" applyBorder="1" applyAlignment="1">
      <alignment horizontal="center" vertical="center" wrapText="1"/>
    </xf>
    <xf numFmtId="0" fontId="7" fillId="0" borderId="0" xfId="11" applyFont="1" applyBorder="1" applyAlignment="1">
      <alignment horizontal="center" vertical="center" wrapText="1"/>
    </xf>
    <xf numFmtId="0" fontId="10" fillId="0" borderId="0" xfId="11" applyFont="1" applyAlignment="1">
      <alignment horizontal="left"/>
    </xf>
    <xf numFmtId="0" fontId="10" fillId="0" borderId="149" xfId="11" applyFont="1" applyBorder="1" applyAlignment="1">
      <alignment horizontal="left" vertical="center" wrapText="1"/>
    </xf>
    <xf numFmtId="0" fontId="10" fillId="0" borderId="0" xfId="11" applyFont="1" applyAlignment="1">
      <alignment horizontal="left" vertical="center" wrapText="1"/>
    </xf>
    <xf numFmtId="0" fontId="21" fillId="0" borderId="29" xfId="10" applyFont="1" applyBorder="1" applyAlignment="1">
      <alignment vertical="center" wrapText="1"/>
    </xf>
    <xf numFmtId="0" fontId="21" fillId="0" borderId="26" xfId="10" applyFont="1" applyBorder="1" applyAlignment="1">
      <alignment vertical="center" wrapText="1"/>
    </xf>
    <xf numFmtId="0" fontId="15" fillId="0" borderId="29" xfId="10" applyFont="1" applyBorder="1" applyAlignment="1">
      <alignment horizontal="left" vertical="center"/>
    </xf>
    <xf numFmtId="0" fontId="15" fillId="0" borderId="28" xfId="10" applyFont="1" applyBorder="1" applyAlignment="1">
      <alignment horizontal="left" vertical="center"/>
    </xf>
    <xf numFmtId="0" fontId="15" fillId="0" borderId="26" xfId="10" applyFont="1" applyBorder="1" applyAlignment="1">
      <alignment horizontal="left" vertical="center"/>
    </xf>
    <xf numFmtId="164" fontId="15" fillId="0" borderId="47" xfId="10" applyNumberFormat="1" applyFont="1" applyBorder="1" applyAlignment="1">
      <alignment horizontal="right" vertical="center"/>
    </xf>
    <xf numFmtId="0" fontId="15" fillId="0" borderId="88" xfId="10" applyFont="1" applyBorder="1" applyAlignment="1">
      <alignment horizontal="right" vertical="center"/>
    </xf>
    <xf numFmtId="164" fontId="15" fillId="0" borderId="12" xfId="10" applyNumberFormat="1" applyFont="1" applyBorder="1" applyAlignment="1">
      <alignment horizontal="right" vertical="center"/>
    </xf>
    <xf numFmtId="164" fontId="15" fillId="0" borderId="51" xfId="10" applyNumberFormat="1" applyFont="1" applyBorder="1" applyAlignment="1">
      <alignment horizontal="right" vertical="center"/>
    </xf>
    <xf numFmtId="0" fontId="21" fillId="0" borderId="24" xfId="10" applyFont="1" applyBorder="1" applyAlignment="1">
      <alignment horizontal="left" vertical="center" wrapText="1"/>
    </xf>
    <xf numFmtId="0" fontId="21" fillId="0" borderId="96" xfId="10" applyFont="1" applyBorder="1" applyAlignment="1">
      <alignment horizontal="left" vertical="center" wrapText="1"/>
    </xf>
    <xf numFmtId="0" fontId="15" fillId="0" borderId="133" xfId="10" applyFont="1" applyBorder="1" applyAlignment="1">
      <alignment horizontal="left" vertical="center"/>
    </xf>
    <xf numFmtId="0" fontId="15" fillId="0" borderId="148" xfId="10" applyFont="1" applyBorder="1" applyAlignment="1">
      <alignment horizontal="left" vertical="center"/>
    </xf>
    <xf numFmtId="0" fontId="15" fillId="0" borderId="95" xfId="10" applyFont="1" applyBorder="1" applyAlignment="1">
      <alignment horizontal="left" vertical="center"/>
    </xf>
    <xf numFmtId="164" fontId="15" fillId="0" borderId="16" xfId="10" applyNumberFormat="1" applyFont="1" applyBorder="1" applyAlignment="1">
      <alignment horizontal="right" vertical="center"/>
    </xf>
    <xf numFmtId="0" fontId="15" fillId="0" borderId="95" xfId="10" applyFont="1" applyBorder="1" applyAlignment="1">
      <alignment horizontal="right" vertical="center"/>
    </xf>
    <xf numFmtId="164" fontId="15" fillId="0" borderId="137" xfId="10" applyNumberFormat="1" applyFont="1" applyBorder="1" applyAlignment="1">
      <alignment horizontal="right" vertical="center"/>
    </xf>
    <xf numFmtId="0" fontId="21" fillId="2" borderId="3" xfId="10" applyFont="1" applyFill="1" applyBorder="1" applyAlignment="1">
      <alignment horizontal="center" vertical="top" wrapText="1"/>
    </xf>
    <xf numFmtId="0" fontId="21" fillId="2" borderId="5" xfId="10" applyFont="1" applyFill="1" applyBorder="1" applyAlignment="1">
      <alignment horizontal="center" vertical="top" wrapText="1"/>
    </xf>
    <xf numFmtId="0" fontId="21" fillId="2" borderId="126" xfId="10" applyFont="1" applyFill="1" applyBorder="1" applyAlignment="1">
      <alignment horizontal="center" vertical="top" wrapText="1"/>
    </xf>
    <xf numFmtId="0" fontId="21" fillId="2" borderId="131" xfId="10" applyFont="1" applyFill="1" applyBorder="1" applyAlignment="1">
      <alignment horizontal="center" vertical="top" wrapText="1"/>
    </xf>
    <xf numFmtId="0" fontId="15" fillId="0" borderId="143" xfId="10" applyFont="1" applyBorder="1" applyAlignment="1">
      <alignment horizontal="left" vertical="center"/>
    </xf>
    <xf numFmtId="0" fontId="15" fillId="0" borderId="144" xfId="10" applyFont="1" applyBorder="1" applyAlignment="1">
      <alignment horizontal="left" vertical="center"/>
    </xf>
    <xf numFmtId="0" fontId="15" fillId="0" borderId="94" xfId="10" applyFont="1" applyBorder="1" applyAlignment="1">
      <alignment horizontal="left" vertical="center"/>
    </xf>
    <xf numFmtId="164" fontId="15" fillId="0" borderId="145" xfId="10" applyNumberFormat="1" applyFont="1" applyBorder="1" applyAlignment="1">
      <alignment horizontal="right" vertical="center"/>
    </xf>
    <xf numFmtId="0" fontId="15" fillId="0" borderId="146" xfId="10" applyFont="1" applyBorder="1" applyAlignment="1">
      <alignment horizontal="right" vertical="center"/>
    </xf>
    <xf numFmtId="164" fontId="15" fillId="0" borderId="147" xfId="10" applyNumberFormat="1" applyFont="1" applyBorder="1" applyAlignment="1">
      <alignment horizontal="right" vertical="center"/>
    </xf>
    <xf numFmtId="164" fontId="15" fillId="0" borderId="0" xfId="10" applyNumberFormat="1" applyFont="1" applyFill="1" applyBorder="1" applyAlignment="1">
      <alignment horizontal="right" vertical="center"/>
    </xf>
    <xf numFmtId="0" fontId="21" fillId="0" borderId="29" xfId="10" applyFont="1" applyFill="1" applyBorder="1" applyAlignment="1">
      <alignment vertical="center" wrapText="1"/>
    </xf>
    <xf numFmtId="0" fontId="21" fillId="0" borderId="26" xfId="10" applyFont="1" applyFill="1" applyBorder="1" applyAlignment="1">
      <alignment vertical="center" wrapText="1"/>
    </xf>
    <xf numFmtId="0" fontId="21" fillId="2" borderId="2" xfId="10" applyFont="1" applyFill="1" applyBorder="1" applyAlignment="1">
      <alignment horizontal="left" vertical="top"/>
    </xf>
    <xf numFmtId="0" fontId="21" fillId="2" borderId="3" xfId="10" applyFont="1" applyFill="1" applyBorder="1" applyAlignment="1">
      <alignment horizontal="left" vertical="top"/>
    </xf>
    <xf numFmtId="0" fontId="21" fillId="2" borderId="130" xfId="10" applyFont="1" applyFill="1" applyBorder="1" applyAlignment="1">
      <alignment horizontal="left" vertical="top"/>
    </xf>
    <xf numFmtId="0" fontId="21" fillId="2" borderId="126" xfId="10" applyFont="1" applyFill="1" applyBorder="1" applyAlignment="1">
      <alignment horizontal="left" vertical="top"/>
    </xf>
    <xf numFmtId="0" fontId="15" fillId="0" borderId="91" xfId="10" applyFont="1" applyBorder="1" applyAlignment="1">
      <alignment vertical="top" wrapText="1"/>
    </xf>
    <xf numFmtId="0" fontId="21" fillId="2" borderId="120" xfId="10" applyFont="1" applyFill="1" applyBorder="1" applyAlignment="1">
      <alignment horizontal="center" vertical="center" wrapText="1"/>
    </xf>
    <xf numFmtId="0" fontId="21" fillId="2" borderId="32" xfId="10" applyFont="1" applyFill="1" applyBorder="1" applyAlignment="1">
      <alignment horizontal="center" vertical="center" wrapText="1"/>
    </xf>
    <xf numFmtId="0" fontId="21" fillId="0" borderId="42" xfId="10" applyFont="1" applyBorder="1" applyAlignment="1">
      <alignment horizontal="left" vertical="center" wrapText="1"/>
    </xf>
    <xf numFmtId="0" fontId="21" fillId="0" borderId="139" xfId="10" applyFont="1" applyBorder="1" applyAlignment="1">
      <alignment horizontal="left" vertical="center" wrapText="1"/>
    </xf>
    <xf numFmtId="0" fontId="15" fillId="0" borderId="141" xfId="10" applyFont="1" applyBorder="1" applyAlignment="1">
      <alignment horizontal="center" vertical="center"/>
    </xf>
    <xf numFmtId="0" fontId="15" fillId="0" borderId="98" xfId="10" applyFont="1" applyBorder="1" applyAlignment="1">
      <alignment horizontal="center" vertical="center"/>
    </xf>
    <xf numFmtId="0" fontId="21" fillId="0" borderId="29" xfId="10" applyFont="1" applyBorder="1" applyAlignment="1">
      <alignment horizontal="left" vertical="center" wrapText="1"/>
    </xf>
    <xf numFmtId="0" fontId="21" fillId="0" borderId="26" xfId="10" applyFont="1" applyBorder="1" applyAlignment="1">
      <alignment horizontal="left" vertical="center" wrapText="1"/>
    </xf>
    <xf numFmtId="0" fontId="15" fillId="0" borderId="16" xfId="10" applyFont="1" applyBorder="1" applyAlignment="1">
      <alignment horizontal="center" vertical="center"/>
    </xf>
    <xf numFmtId="0" fontId="15" fillId="0" borderId="95" xfId="10" applyFont="1" applyBorder="1" applyAlignment="1">
      <alignment horizontal="center" vertical="center"/>
    </xf>
    <xf numFmtId="164" fontId="15" fillId="0" borderId="16" xfId="10" applyNumberFormat="1" applyFont="1" applyBorder="1" applyAlignment="1">
      <alignment horizontal="right" vertical="center" wrapText="1"/>
    </xf>
    <xf numFmtId="164" fontId="15" fillId="0" borderId="95" xfId="10" applyNumberFormat="1" applyFont="1" applyBorder="1" applyAlignment="1">
      <alignment horizontal="right" vertical="center" wrapText="1"/>
    </xf>
    <xf numFmtId="164" fontId="15" fillId="0" borderId="95" xfId="10" applyNumberFormat="1" applyFont="1" applyBorder="1" applyAlignment="1">
      <alignment horizontal="right" vertical="center"/>
    </xf>
    <xf numFmtId="3" fontId="21" fillId="0" borderId="23" xfId="10" applyNumberFormat="1" applyFont="1" applyBorder="1" applyAlignment="1">
      <alignment horizontal="center" vertical="center" wrapText="1"/>
    </xf>
    <xf numFmtId="3" fontId="21" fillId="0" borderId="96" xfId="10" applyNumberFormat="1" applyFont="1" applyBorder="1" applyAlignment="1">
      <alignment horizontal="center" vertical="center" wrapText="1"/>
    </xf>
    <xf numFmtId="164" fontId="21" fillId="0" borderId="23" xfId="10" applyNumberFormat="1" applyFont="1" applyBorder="1" applyAlignment="1">
      <alignment horizontal="right" vertical="center"/>
    </xf>
    <xf numFmtId="164" fontId="21" fillId="0" borderId="96" xfId="10" applyNumberFormat="1" applyFont="1" applyBorder="1" applyAlignment="1">
      <alignment horizontal="right" vertical="center"/>
    </xf>
    <xf numFmtId="164" fontId="21" fillId="3" borderId="23" xfId="10" applyNumberFormat="1" applyFont="1" applyFill="1" applyBorder="1" applyAlignment="1">
      <alignment horizontal="right" vertical="center"/>
    </xf>
    <xf numFmtId="164" fontId="21" fillId="3" borderId="96" xfId="10" applyNumberFormat="1" applyFont="1" applyFill="1" applyBorder="1" applyAlignment="1">
      <alignment horizontal="right" vertical="center"/>
    </xf>
    <xf numFmtId="164" fontId="21" fillId="3" borderId="21" xfId="10" applyNumberFormat="1" applyFont="1" applyFill="1" applyBorder="1" applyAlignment="1">
      <alignment horizontal="right" vertical="center"/>
    </xf>
    <xf numFmtId="0" fontId="15" fillId="0" borderId="12" xfId="10" applyFont="1" applyBorder="1" applyAlignment="1">
      <alignment horizontal="center" vertical="center"/>
    </xf>
    <xf numFmtId="0" fontId="15" fillId="0" borderId="26" xfId="10" applyFont="1" applyBorder="1" applyAlignment="1">
      <alignment horizontal="center" vertical="center"/>
    </xf>
    <xf numFmtId="164" fontId="15" fillId="0" borderId="12" xfId="10" applyNumberFormat="1" applyFont="1" applyBorder="1" applyAlignment="1">
      <alignment horizontal="right" vertical="center" wrapText="1"/>
    </xf>
    <xf numFmtId="164" fontId="15" fillId="0" borderId="26" xfId="10" applyNumberFormat="1" applyFont="1" applyBorder="1" applyAlignment="1">
      <alignment horizontal="right" vertical="center" wrapText="1"/>
    </xf>
    <xf numFmtId="164" fontId="15" fillId="0" borderId="26" xfId="10" applyNumberFormat="1" applyFont="1" applyBorder="1" applyAlignment="1">
      <alignment horizontal="right" vertical="center"/>
    </xf>
    <xf numFmtId="0" fontId="21" fillId="2" borderId="30" xfId="10" applyFont="1" applyFill="1" applyBorder="1" applyAlignment="1">
      <alignment horizontal="center" vertical="top" wrapText="1"/>
    </xf>
    <xf numFmtId="0" fontId="21" fillId="2" borderId="32" xfId="10" applyFont="1" applyFill="1" applyBorder="1" applyAlignment="1">
      <alignment horizontal="center" vertical="top" wrapText="1"/>
    </xf>
    <xf numFmtId="0" fontId="21" fillId="2" borderId="54" xfId="10" applyFont="1" applyFill="1" applyBorder="1" applyAlignment="1">
      <alignment horizontal="center" vertical="top" wrapText="1"/>
    </xf>
    <xf numFmtId="0" fontId="15" fillId="0" borderId="53" xfId="10" applyFont="1" applyBorder="1" applyAlignment="1">
      <alignment horizontal="center" vertical="center"/>
    </xf>
    <xf numFmtId="0" fontId="15" fillId="0" borderId="94" xfId="10" applyFont="1" applyBorder="1" applyAlignment="1">
      <alignment horizontal="center" vertical="center"/>
    </xf>
    <xf numFmtId="164" fontId="15" fillId="0" borderId="53" xfId="10" applyNumberFormat="1" applyFont="1" applyBorder="1" applyAlignment="1">
      <alignment horizontal="right" vertical="center" wrapText="1"/>
    </xf>
    <xf numFmtId="164" fontId="15" fillId="0" borderId="94" xfId="10" applyNumberFormat="1" applyFont="1" applyBorder="1" applyAlignment="1">
      <alignment horizontal="right" vertical="center" wrapText="1"/>
    </xf>
    <xf numFmtId="164" fontId="15" fillId="0" borderId="53" xfId="10" applyNumberFormat="1" applyFont="1" applyBorder="1" applyAlignment="1">
      <alignment horizontal="right" vertical="center"/>
    </xf>
    <xf numFmtId="164" fontId="15" fillId="0" borderId="94" xfId="10" applyNumberFormat="1" applyFont="1" applyBorder="1" applyAlignment="1">
      <alignment horizontal="right" vertical="center"/>
    </xf>
    <xf numFmtId="164" fontId="15" fillId="0" borderId="52" xfId="10" applyNumberFormat="1" applyFont="1" applyBorder="1" applyAlignment="1">
      <alignment horizontal="right" vertical="center"/>
    </xf>
    <xf numFmtId="9" fontId="35" fillId="0" borderId="128" xfId="11" applyNumberFormat="1" applyFont="1" applyBorder="1" applyAlignment="1" applyProtection="1">
      <alignment horizontal="center" vertical="center" wrapText="1"/>
      <protection locked="0"/>
    </xf>
    <xf numFmtId="9" fontId="35" fillId="0" borderId="48" xfId="11" applyNumberFormat="1" applyFont="1" applyBorder="1" applyAlignment="1" applyProtection="1">
      <alignment horizontal="center" vertical="center" wrapText="1"/>
      <protection locked="0"/>
    </xf>
    <xf numFmtId="9" fontId="35" fillId="0" borderId="27" xfId="11" applyNumberFormat="1" applyFont="1" applyBorder="1" applyAlignment="1" applyProtection="1">
      <alignment horizontal="center" vertical="center" wrapText="1"/>
      <protection locked="0"/>
    </xf>
    <xf numFmtId="164" fontId="15" fillId="0" borderId="128" xfId="10" applyNumberFormat="1" applyFont="1" applyBorder="1" applyAlignment="1">
      <alignment horizontal="right" vertical="center"/>
    </xf>
    <xf numFmtId="164" fontId="15" fillId="0" borderId="48" xfId="10" applyNumberFormat="1" applyFont="1" applyBorder="1" applyAlignment="1">
      <alignment horizontal="right" vertical="center"/>
    </xf>
    <xf numFmtId="164" fontId="15" fillId="0" borderId="27" xfId="10" applyNumberFormat="1" applyFont="1" applyBorder="1" applyAlignment="1">
      <alignment horizontal="right" vertical="center"/>
    </xf>
    <xf numFmtId="164" fontId="35" fillId="0" borderId="128" xfId="11" applyNumberFormat="1" applyFont="1" applyBorder="1" applyAlignment="1" applyProtection="1">
      <alignment horizontal="right" vertical="center" wrapText="1"/>
      <protection locked="0"/>
    </xf>
    <xf numFmtId="164" fontId="35" fillId="0" borderId="48" xfId="11" applyNumberFormat="1" applyFont="1" applyBorder="1" applyAlignment="1" applyProtection="1">
      <alignment horizontal="right" vertical="center" wrapText="1"/>
      <protection locked="0"/>
    </xf>
    <xf numFmtId="164" fontId="35" fillId="0" borderId="27" xfId="11" applyNumberFormat="1" applyFont="1" applyBorder="1" applyAlignment="1" applyProtection="1">
      <alignment horizontal="right" vertical="center" wrapText="1"/>
      <protection locked="0"/>
    </xf>
    <xf numFmtId="0" fontId="15" fillId="0" borderId="0" xfId="10" applyFont="1" applyAlignment="1">
      <alignment horizontal="left"/>
    </xf>
    <xf numFmtId="0" fontId="34" fillId="0" borderId="0" xfId="10" applyFont="1" applyAlignment="1">
      <alignment horizontal="center" vertical="center"/>
    </xf>
    <xf numFmtId="0" fontId="21" fillId="0" borderId="0" xfId="2" applyNumberFormat="1" applyFont="1" applyBorder="1" applyAlignment="1">
      <alignment horizontal="left" vertical="top" wrapText="1"/>
    </xf>
    <xf numFmtId="0" fontId="21" fillId="2" borderId="62" xfId="10" applyFont="1" applyFill="1" applyBorder="1" applyAlignment="1">
      <alignment horizontal="center" vertical="center" wrapText="1"/>
    </xf>
    <xf numFmtId="0" fontId="21" fillId="2" borderId="58" xfId="10" applyFont="1" applyFill="1" applyBorder="1" applyAlignment="1">
      <alignment horizontal="center" vertical="center" wrapText="1"/>
    </xf>
    <xf numFmtId="0" fontId="21" fillId="8" borderId="42" xfId="10" applyFont="1" applyFill="1" applyBorder="1" applyAlignment="1">
      <alignment horizontal="center" vertical="center"/>
    </xf>
    <xf numFmtId="0" fontId="21" fillId="8" borderId="41" xfId="10" applyFont="1" applyFill="1" applyBorder="1" applyAlignment="1">
      <alignment horizontal="center" vertical="center"/>
    </xf>
    <xf numFmtId="0" fontId="21" fillId="8" borderId="119" xfId="10" applyFont="1" applyFill="1" applyBorder="1" applyAlignment="1">
      <alignment horizontal="center" vertical="center"/>
    </xf>
    <xf numFmtId="0" fontId="21" fillId="3" borderId="120" xfId="10" applyFont="1" applyFill="1" applyBorder="1" applyAlignment="1">
      <alignment horizontal="center" vertical="center"/>
    </xf>
    <xf numFmtId="0" fontId="21" fillId="3" borderId="33" xfId="10" applyFont="1" applyFill="1" applyBorder="1" applyAlignment="1">
      <alignment horizontal="center" vertical="center"/>
    </xf>
    <xf numFmtId="0" fontId="21" fillId="3" borderId="54" xfId="10" applyFont="1" applyFill="1" applyBorder="1" applyAlignment="1">
      <alignment horizontal="center" vertical="center"/>
    </xf>
    <xf numFmtId="0" fontId="21" fillId="8" borderId="120" xfId="10" applyFont="1" applyFill="1" applyBorder="1" applyAlignment="1">
      <alignment horizontal="center" vertical="center"/>
    </xf>
    <xf numFmtId="0" fontId="21" fillId="8" borderId="33" xfId="10" applyFont="1" applyFill="1" applyBorder="1" applyAlignment="1">
      <alignment horizontal="center" vertical="center"/>
    </xf>
    <xf numFmtId="0" fontId="21" fillId="8" borderId="54" xfId="10" applyFont="1" applyFill="1" applyBorder="1" applyAlignment="1">
      <alignment horizontal="center" vertical="center"/>
    </xf>
    <xf numFmtId="0" fontId="21" fillId="3" borderId="42" xfId="10" applyFont="1" applyFill="1" applyBorder="1" applyAlignment="1">
      <alignment horizontal="center" vertical="center"/>
    </xf>
    <xf numFmtId="0" fontId="21" fillId="3" borderId="41" xfId="10" applyFont="1" applyFill="1" applyBorder="1" applyAlignment="1">
      <alignment horizontal="center" vertical="center"/>
    </xf>
    <xf numFmtId="0" fontId="21" fillId="3" borderId="119" xfId="10" applyFont="1" applyFill="1" applyBorder="1" applyAlignment="1">
      <alignment horizontal="center" vertical="center"/>
    </xf>
    <xf numFmtId="0" fontId="21" fillId="2" borderId="62" xfId="10" applyFont="1" applyFill="1" applyBorder="1" applyAlignment="1">
      <alignment horizontal="center" vertical="top" wrapText="1"/>
    </xf>
    <xf numFmtId="0" fontId="21" fillId="2" borderId="58" xfId="10" applyFont="1" applyFill="1" applyBorder="1" applyAlignment="1">
      <alignment horizontal="center" vertical="top" wrapText="1"/>
    </xf>
    <xf numFmtId="0" fontId="7" fillId="0" borderId="159" xfId="12" applyFont="1" applyBorder="1" applyAlignment="1">
      <alignment horizontal="center" vertical="center" wrapText="1"/>
    </xf>
    <xf numFmtId="49" fontId="26" fillId="6" borderId="12" xfId="11" applyNumberFormat="1" applyFont="1" applyFill="1" applyBorder="1" applyAlignment="1">
      <alignment horizontal="left" vertical="center"/>
    </xf>
    <xf numFmtId="49" fontId="26" fillId="6" borderId="28" xfId="11" applyNumberFormat="1" applyFont="1" applyFill="1" applyBorder="1" applyAlignment="1">
      <alignment horizontal="left" vertical="center"/>
    </xf>
    <xf numFmtId="49" fontId="26" fillId="6" borderId="26" xfId="11" applyNumberFormat="1" applyFont="1" applyFill="1" applyBorder="1" applyAlignment="1">
      <alignment horizontal="left" vertical="center"/>
    </xf>
    <xf numFmtId="49" fontId="20" fillId="0" borderId="69" xfId="2" applyNumberFormat="1" applyFont="1" applyBorder="1" applyAlignment="1">
      <alignment horizontal="left" vertical="top" wrapText="1"/>
    </xf>
    <xf numFmtId="49" fontId="20" fillId="0" borderId="28" xfId="2" applyNumberFormat="1" applyFont="1" applyBorder="1" applyAlignment="1">
      <alignment horizontal="left" vertical="top" wrapText="1"/>
    </xf>
    <xf numFmtId="49" fontId="20" fillId="0" borderId="68" xfId="2" applyNumberFormat="1" applyFont="1" applyBorder="1" applyAlignment="1">
      <alignment horizontal="left" vertical="top" wrapText="1"/>
    </xf>
    <xf numFmtId="49" fontId="11" fillId="0" borderId="65" xfId="11" applyNumberFormat="1" applyFont="1" applyBorder="1" applyAlignment="1">
      <alignment vertical="top" wrapText="1"/>
    </xf>
    <xf numFmtId="49" fontId="11" fillId="0" borderId="90" xfId="11" applyNumberFormat="1" applyFont="1" applyBorder="1" applyAlignment="1">
      <alignment vertical="center" wrapText="1"/>
    </xf>
    <xf numFmtId="49" fontId="11" fillId="0" borderId="113" xfId="11" applyNumberFormat="1" applyFont="1" applyBorder="1" applyAlignment="1">
      <alignment vertical="center" wrapText="1"/>
    </xf>
    <xf numFmtId="49" fontId="11" fillId="0" borderId="80" xfId="11" applyNumberFormat="1" applyFont="1" applyBorder="1" applyAlignment="1">
      <alignment vertical="center" wrapText="1"/>
    </xf>
    <xf numFmtId="49" fontId="11" fillId="0" borderId="103" xfId="11" applyNumberFormat="1" applyFont="1" applyBorder="1" applyAlignment="1">
      <alignment vertical="center" wrapText="1"/>
    </xf>
    <xf numFmtId="49" fontId="11" fillId="0" borderId="72" xfId="11" applyNumberFormat="1" applyFont="1" applyBorder="1" applyAlignment="1">
      <alignment vertical="center" wrapText="1"/>
    </xf>
    <xf numFmtId="49" fontId="11" fillId="0" borderId="116" xfId="11" applyNumberFormat="1" applyFont="1" applyBorder="1" applyAlignment="1">
      <alignment vertical="center" wrapText="1"/>
    </xf>
    <xf numFmtId="49" fontId="14" fillId="0" borderId="12" xfId="11" applyNumberFormat="1" applyFont="1" applyFill="1" applyBorder="1" applyAlignment="1">
      <alignment horizontal="left" vertical="top" wrapText="1"/>
    </xf>
    <xf numFmtId="49" fontId="14" fillId="0" borderId="28" xfId="11" applyNumberFormat="1" applyFont="1" applyFill="1" applyBorder="1" applyAlignment="1">
      <alignment horizontal="left" vertical="top" wrapText="1"/>
    </xf>
    <xf numFmtId="49" fontId="14" fillId="0" borderId="26" xfId="11" applyNumberFormat="1" applyFont="1" applyFill="1" applyBorder="1" applyAlignment="1">
      <alignment horizontal="left" vertical="top" wrapText="1"/>
    </xf>
    <xf numFmtId="0" fontId="10" fillId="0" borderId="159" xfId="12" applyFont="1" applyBorder="1" applyAlignment="1">
      <alignment horizontal="center" vertical="center" wrapText="1"/>
    </xf>
    <xf numFmtId="0" fontId="21" fillId="0" borderId="0" xfId="10" applyFont="1" applyFill="1" applyBorder="1" applyAlignment="1">
      <alignment horizontal="center" vertical="center"/>
    </xf>
    <xf numFmtId="0" fontId="21" fillId="0" borderId="0" xfId="10" applyFont="1" applyBorder="1" applyAlignment="1">
      <alignment horizontal="center" vertical="center"/>
    </xf>
    <xf numFmtId="166" fontId="21" fillId="0" borderId="0" xfId="10" applyNumberFormat="1" applyFont="1" applyFill="1" applyBorder="1" applyAlignment="1">
      <alignment horizontal="center" vertical="center"/>
    </xf>
    <xf numFmtId="9" fontId="15" fillId="0" borderId="0" xfId="10" applyNumberFormat="1" applyFont="1" applyBorder="1" applyAlignment="1">
      <alignment vertical="center" wrapText="1"/>
    </xf>
    <xf numFmtId="9" fontId="15" fillId="0" borderId="0" xfId="10" applyNumberFormat="1" applyFont="1" applyBorder="1" applyAlignment="1">
      <alignment horizontal="center" vertical="center"/>
    </xf>
    <xf numFmtId="166" fontId="15" fillId="0" borderId="0" xfId="10" applyNumberFormat="1" applyFont="1" applyBorder="1" applyAlignment="1">
      <alignment horizontal="center" vertical="center"/>
    </xf>
    <xf numFmtId="166" fontId="15" fillId="0" borderId="0" xfId="10" applyNumberFormat="1" applyFont="1" applyFill="1" applyBorder="1" applyAlignment="1">
      <alignment horizontal="center" vertical="center"/>
    </xf>
    <xf numFmtId="166" fontId="21" fillId="0" borderId="23" xfId="10" applyNumberFormat="1" applyFont="1" applyFill="1" applyBorder="1" applyAlignment="1">
      <alignment horizontal="center" vertical="center"/>
    </xf>
    <xf numFmtId="166" fontId="21" fillId="0" borderId="96" xfId="10" applyNumberFormat="1" applyFont="1" applyFill="1" applyBorder="1" applyAlignment="1">
      <alignment horizontal="center" vertical="center"/>
    </xf>
    <xf numFmtId="0" fontId="21" fillId="0" borderId="23" xfId="10" applyFont="1" applyBorder="1" applyAlignment="1">
      <alignment horizontal="center" vertical="center"/>
    </xf>
    <xf numFmtId="0" fontId="21" fillId="0" borderId="96" xfId="10" applyFont="1" applyBorder="1" applyAlignment="1">
      <alignment horizontal="center" vertical="center"/>
    </xf>
    <xf numFmtId="166" fontId="21" fillId="4" borderId="23" xfId="10" applyNumberFormat="1" applyFont="1" applyFill="1" applyBorder="1" applyAlignment="1">
      <alignment horizontal="center" vertical="center"/>
    </xf>
    <xf numFmtId="166" fontId="21" fillId="4" borderId="21" xfId="10" applyNumberFormat="1" applyFont="1" applyFill="1" applyBorder="1" applyAlignment="1">
      <alignment horizontal="center" vertical="center"/>
    </xf>
    <xf numFmtId="166" fontId="21" fillId="0" borderId="19" xfId="10" applyNumberFormat="1" applyFont="1" applyFill="1" applyBorder="1" applyAlignment="1">
      <alignment horizontal="center" vertical="center"/>
    </xf>
    <xf numFmtId="0" fontId="15" fillId="0" borderId="0" xfId="10" applyFont="1" applyBorder="1" applyAlignment="1">
      <alignment horizontal="center" vertical="center"/>
    </xf>
    <xf numFmtId="166" fontId="15" fillId="0" borderId="16" xfId="10" applyNumberFormat="1" applyFont="1" applyBorder="1" applyAlignment="1">
      <alignment horizontal="center" vertical="center"/>
    </xf>
    <xf numFmtId="166" fontId="15" fillId="0" borderId="95" xfId="10" applyNumberFormat="1" applyFont="1" applyBorder="1" applyAlignment="1">
      <alignment horizontal="center" vertical="center"/>
    </xf>
    <xf numFmtId="9" fontId="15" fillId="0" borderId="16" xfId="10" applyNumberFormat="1" applyFont="1" applyBorder="1" applyAlignment="1">
      <alignment horizontal="center" vertical="center"/>
    </xf>
    <xf numFmtId="9" fontId="15" fillId="0" borderId="95" xfId="10" applyNumberFormat="1" applyFont="1" applyBorder="1" applyAlignment="1">
      <alignment horizontal="center" vertical="center"/>
    </xf>
    <xf numFmtId="166" fontId="15" fillId="0" borderId="137" xfId="10" applyNumberFormat="1" applyFont="1" applyBorder="1" applyAlignment="1">
      <alignment horizontal="center" vertical="center"/>
    </xf>
    <xf numFmtId="166" fontId="15" fillId="0" borderId="19" xfId="10" applyNumberFormat="1" applyFont="1" applyFill="1" applyBorder="1" applyAlignment="1">
      <alignment horizontal="center" vertical="center"/>
    </xf>
    <xf numFmtId="0" fontId="21" fillId="0" borderId="0" xfId="10" applyFont="1" applyFill="1" applyBorder="1" applyAlignment="1">
      <alignment horizontal="center" vertical="center" wrapText="1"/>
    </xf>
    <xf numFmtId="164" fontId="7" fillId="0" borderId="53" xfId="11" applyNumberFormat="1" applyFont="1" applyBorder="1" applyAlignment="1" applyProtection="1">
      <alignment horizontal="center" vertical="center" wrapText="1"/>
      <protection locked="0"/>
    </xf>
    <xf numFmtId="164" fontId="7" fillId="0" borderId="94" xfId="11" applyNumberFormat="1" applyFont="1" applyBorder="1" applyAlignment="1" applyProtection="1">
      <alignment horizontal="center" vertical="center" wrapText="1"/>
      <protection locked="0"/>
    </xf>
    <xf numFmtId="9" fontId="15" fillId="0" borderId="53" xfId="10" applyNumberFormat="1" applyFont="1" applyBorder="1" applyAlignment="1">
      <alignment horizontal="center" vertical="center"/>
    </xf>
    <xf numFmtId="9" fontId="15" fillId="0" borderId="94" xfId="10" applyNumberFormat="1" applyFont="1" applyBorder="1" applyAlignment="1">
      <alignment horizontal="center" vertical="center"/>
    </xf>
    <xf numFmtId="166" fontId="15" fillId="0" borderId="53" xfId="10" applyNumberFormat="1" applyFont="1" applyBorder="1" applyAlignment="1">
      <alignment horizontal="center" vertical="center"/>
    </xf>
    <xf numFmtId="166" fontId="15" fillId="0" borderId="94" xfId="10" applyNumberFormat="1" applyFont="1" applyBorder="1" applyAlignment="1">
      <alignment horizontal="center" vertical="center"/>
    </xf>
    <xf numFmtId="166" fontId="15" fillId="0" borderId="52" xfId="10" applyNumberFormat="1" applyFont="1" applyBorder="1" applyAlignment="1">
      <alignment horizontal="center" vertical="center"/>
    </xf>
    <xf numFmtId="0" fontId="15" fillId="2" borderId="120" xfId="10" applyFont="1" applyFill="1" applyBorder="1" applyAlignment="1">
      <alignment horizontal="center"/>
    </xf>
    <xf numFmtId="0" fontId="15" fillId="2" borderId="33" xfId="10" applyFont="1" applyFill="1" applyBorder="1" applyAlignment="1">
      <alignment horizontal="center"/>
    </xf>
    <xf numFmtId="0" fontId="15" fillId="2" borderId="32" xfId="10" applyFont="1" applyFill="1" applyBorder="1" applyAlignment="1">
      <alignment horizontal="center"/>
    </xf>
    <xf numFmtId="0" fontId="21" fillId="2" borderId="30" xfId="10" applyFont="1" applyFill="1" applyBorder="1" applyAlignment="1">
      <alignment horizontal="center" vertical="center" wrapText="1"/>
    </xf>
    <xf numFmtId="0" fontId="21" fillId="2" borderId="54" xfId="10" applyFont="1" applyFill="1" applyBorder="1" applyAlignment="1">
      <alignment horizontal="center" vertical="center" wrapText="1"/>
    </xf>
    <xf numFmtId="0" fontId="21" fillId="0" borderId="19" xfId="10" applyFont="1" applyFill="1" applyBorder="1" applyAlignment="1">
      <alignment horizontal="center" vertical="center" wrapText="1"/>
    </xf>
    <xf numFmtId="164" fontId="15" fillId="0" borderId="34" xfId="10" applyNumberFormat="1" applyFont="1" applyBorder="1" applyAlignment="1">
      <alignment horizontal="right" vertical="center" wrapText="1"/>
    </xf>
    <xf numFmtId="9" fontId="15" fillId="0" borderId="98" xfId="10" applyNumberFormat="1" applyFont="1" applyBorder="1" applyAlignment="1">
      <alignment horizontal="right" vertical="center" wrapText="1"/>
    </xf>
    <xf numFmtId="164" fontId="15" fillId="0" borderId="34" xfId="10" applyNumberFormat="1" applyFont="1" applyBorder="1" applyAlignment="1">
      <alignment horizontal="right" vertical="center"/>
    </xf>
    <xf numFmtId="164" fontId="15" fillId="0" borderId="98" xfId="10" applyNumberFormat="1" applyFont="1" applyBorder="1" applyAlignment="1">
      <alignment horizontal="right" vertical="center"/>
    </xf>
    <xf numFmtId="164" fontId="15" fillId="0" borderId="19" xfId="10" applyNumberFormat="1" applyFont="1" applyFill="1" applyBorder="1" applyAlignment="1">
      <alignment horizontal="right" vertical="center"/>
    </xf>
    <xf numFmtId="164" fontId="15" fillId="0" borderId="153" xfId="10" applyNumberFormat="1" applyFont="1" applyBorder="1" applyAlignment="1">
      <alignment horizontal="right" vertical="center"/>
    </xf>
    <xf numFmtId="0" fontId="37" fillId="0" borderId="0" xfId="10" applyFont="1" applyAlignment="1">
      <alignment horizontal="center" vertical="center"/>
    </xf>
    <xf numFmtId="0" fontId="21" fillId="2" borderId="150" xfId="10" applyFont="1" applyFill="1" applyBorder="1" applyAlignment="1">
      <alignment horizontal="center" vertical="center"/>
    </xf>
    <xf numFmtId="0" fontId="21" fillId="2" borderId="151" xfId="10" applyFont="1" applyFill="1" applyBorder="1" applyAlignment="1">
      <alignment horizontal="center" vertical="center"/>
    </xf>
    <xf numFmtId="0" fontId="21" fillId="2" borderId="135" xfId="10" applyFont="1" applyFill="1" applyBorder="1" applyAlignment="1">
      <alignment horizontal="center" vertical="center"/>
    </xf>
    <xf numFmtId="0" fontId="21" fillId="2" borderId="152" xfId="10" applyFont="1" applyFill="1" applyBorder="1" applyAlignment="1">
      <alignment horizontal="center" vertical="center"/>
    </xf>
    <xf numFmtId="0" fontId="21" fillId="2" borderId="33" xfId="10" applyFont="1" applyFill="1" applyBorder="1" applyAlignment="1">
      <alignment horizontal="center" vertical="top" wrapText="1"/>
    </xf>
    <xf numFmtId="0" fontId="15" fillId="0" borderId="34" xfId="10" applyNumberFormat="1" applyFont="1" applyFill="1" applyBorder="1" applyAlignment="1">
      <alignment horizontal="center" vertical="center" wrapText="1"/>
    </xf>
    <xf numFmtId="0" fontId="15" fillId="0" borderId="98" xfId="10" applyNumberFormat="1" applyFont="1" applyFill="1" applyBorder="1" applyAlignment="1">
      <alignment horizontal="center" vertical="center" wrapText="1"/>
    </xf>
    <xf numFmtId="3" fontId="15" fillId="0" borderId="34" xfId="10" applyNumberFormat="1" applyFont="1" applyFill="1" applyBorder="1" applyAlignment="1">
      <alignment horizontal="center" vertical="center"/>
    </xf>
    <xf numFmtId="3" fontId="15" fillId="0" borderId="98" xfId="10" applyNumberFormat="1" applyFont="1" applyFill="1" applyBorder="1" applyAlignment="1">
      <alignment horizontal="center" vertical="center"/>
    </xf>
    <xf numFmtId="0" fontId="16" fillId="0" borderId="0" xfId="1" applyFont="1" applyAlignment="1">
      <alignment horizontal="left" vertical="center" wrapText="1"/>
    </xf>
    <xf numFmtId="0" fontId="8" fillId="0" borderId="0" xfId="1" applyNumberFormat="1" applyFont="1" applyAlignment="1" applyProtection="1">
      <alignment horizontal="left" vertical="top" wrapText="1"/>
      <protection locked="0"/>
    </xf>
    <xf numFmtId="0" fontId="7" fillId="0" borderId="18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center" vertical="top" wrapText="1"/>
    </xf>
    <xf numFmtId="14" fontId="7" fillId="0" borderId="0" xfId="1" applyNumberFormat="1" applyFont="1" applyBorder="1" applyAlignment="1">
      <alignment horizontal="center" wrapText="1"/>
    </xf>
    <xf numFmtId="9" fontId="35" fillId="0" borderId="46" xfId="11" applyNumberFormat="1" applyFont="1" applyBorder="1" applyAlignment="1" applyProtection="1">
      <alignment horizontal="center" vertical="center" wrapText="1"/>
      <protection locked="0"/>
    </xf>
    <xf numFmtId="9" fontId="7" fillId="0" borderId="48" xfId="11" applyNumberFormat="1" applyFont="1" applyFill="1" applyBorder="1" applyAlignment="1" applyProtection="1">
      <alignment horizontal="center" vertical="center" wrapText="1"/>
      <protection locked="0"/>
    </xf>
    <xf numFmtId="9" fontId="35" fillId="0" borderId="15" xfId="11" applyNumberFormat="1" applyFont="1" applyBorder="1" applyAlignment="1" applyProtection="1">
      <alignment horizontal="center" vertical="center" wrapText="1"/>
      <protection locked="0"/>
    </xf>
    <xf numFmtId="49" fontId="33" fillId="10" borderId="63" xfId="11" applyNumberFormat="1" applyFont="1" applyFill="1" applyBorder="1" applyAlignment="1">
      <alignment wrapText="1"/>
    </xf>
    <xf numFmtId="164" fontId="38" fillId="0" borderId="46" xfId="11" applyNumberFormat="1" applyFont="1" applyBorder="1" applyAlignment="1" applyProtection="1">
      <alignment horizontal="right" vertical="center" wrapText="1"/>
      <protection locked="0"/>
    </xf>
    <xf numFmtId="9" fontId="38" fillId="0" borderId="46" xfId="11" applyNumberFormat="1" applyFont="1" applyBorder="1" applyAlignment="1" applyProtection="1">
      <alignment horizontal="center" vertical="center" wrapText="1"/>
      <protection locked="0"/>
    </xf>
    <xf numFmtId="49" fontId="33" fillId="5" borderId="63" xfId="11" applyNumberFormat="1" applyFont="1" applyFill="1" applyBorder="1" applyAlignment="1">
      <alignment wrapText="1"/>
    </xf>
  </cellXfs>
  <cellStyles count="14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12" xr:uid="{71EB0820-1326-4879-BA42-588762D8AF40}"/>
    <cellStyle name="Normálna 3" xfId="3" xr:uid="{00000000-0005-0000-0000-000003000000}"/>
    <cellStyle name="Normálna 4" xfId="4" xr:uid="{00000000-0005-0000-0000-000004000000}"/>
    <cellStyle name="Normálna 5" xfId="7" xr:uid="{00000000-0005-0000-0000-000005000000}"/>
    <cellStyle name="Normálna 5 2" xfId="10" xr:uid="{00000000-0005-0000-0000-000006000000}"/>
    <cellStyle name="Normálna 6" xfId="8" xr:uid="{00000000-0005-0000-0000-000007000000}"/>
    <cellStyle name="Normálna 6 2" xfId="13" xr:uid="{1900A6E3-334A-4B5F-B391-29F14D4F1696}"/>
    <cellStyle name="Normálna 7" xfId="9" xr:uid="{00000000-0005-0000-0000-000008000000}"/>
    <cellStyle name="Normálna 7 2" xfId="11" xr:uid="{A7791CB8-1D1E-485F-B414-3FBE0A3076F2}"/>
    <cellStyle name="normálne 2 2" xfId="2" xr:uid="{00000000-0005-0000-0000-000009000000}"/>
    <cellStyle name="Normálne 4" xfId="5" xr:uid="{00000000-0005-0000-0000-00000A000000}"/>
  </cellStyles>
  <dxfs count="259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2D69B"/>
      <color rgb="FFFF99CC"/>
      <color rgb="FFD29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.%20S&#250;&#357;a&#382;e\2019\02.%20Oddelenie%20VO\02.%20Ukon&#269;en&#233;%20z&#225;kazky\000.%20NADLIMITN&#201;%20A%20PODLIMITN&#201;%20Z&#193;KAZKY%20-%20VESTN&#205;KOV&#201;\PR&#205;PRAVA%20A%20DOVOZ%20STRAVY%20PRE%20PACIENTOV-%20%20ZRU&#352;EN&#193;\NADLIMITN&#193;%20Z&#193;KAZKA%20-%20ZRU&#352;EN&#193;\07.%20SP+pr&#237;lohy\SP+pr&#237;lohy\Pr&#237;lohy%201-6%20k%20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20\02.%20Oddelenie%20VO\01.%20Prebiehaj&#250;ce\01.%20Magda\216_217_2020%20Pr&#237;prava%20a%20dovoz%20stravy\01.%20PODLIMITN&#193;%20Z&#193;KAZKA\02.%20Pr&#237;prava\03.%20PTK\PT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5"/>
      <sheetName val="Príloha č. 6"/>
    </sheetNames>
    <sheetDataSet>
      <sheetData sheetId="0" refreshError="1">
        <row r="1">
          <cell r="A1" t="str">
            <v>Názov predmetu zákazky: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s predmetu zákazky"/>
      <sheetName val="Príloha č. 1 - časť 1"/>
      <sheetName val="Príloha č. 1 - časť 2"/>
      <sheetName val="Príloha č.2 - časť 1 "/>
      <sheetName val="Príloha č.2 - časť 2"/>
    </sheetNames>
    <sheetDataSet>
      <sheetData sheetId="0">
        <row r="151">
          <cell r="B151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J97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" bestFit="1" customWidth="1"/>
    <col min="2" max="2" width="22.42578125" style="1" customWidth="1"/>
    <col min="3" max="4" width="29.7109375" style="1" customWidth="1"/>
    <col min="5" max="256" width="9.140625" style="1"/>
    <col min="257" max="257" width="5.140625" style="1" bestFit="1" customWidth="1"/>
    <col min="258" max="258" width="22.42578125" style="1" customWidth="1"/>
    <col min="259" max="260" width="29.7109375" style="1" customWidth="1"/>
    <col min="261" max="512" width="9.140625" style="1"/>
    <col min="513" max="513" width="5.140625" style="1" bestFit="1" customWidth="1"/>
    <col min="514" max="514" width="22.42578125" style="1" customWidth="1"/>
    <col min="515" max="516" width="29.7109375" style="1" customWidth="1"/>
    <col min="517" max="768" width="9.140625" style="1"/>
    <col min="769" max="769" width="5.140625" style="1" bestFit="1" customWidth="1"/>
    <col min="770" max="770" width="22.42578125" style="1" customWidth="1"/>
    <col min="771" max="772" width="29.7109375" style="1" customWidth="1"/>
    <col min="773" max="1024" width="9.140625" style="1"/>
    <col min="1025" max="1025" width="5.140625" style="1" bestFit="1" customWidth="1"/>
    <col min="1026" max="1026" width="22.42578125" style="1" customWidth="1"/>
    <col min="1027" max="1028" width="29.7109375" style="1" customWidth="1"/>
    <col min="1029" max="1280" width="9.140625" style="1"/>
    <col min="1281" max="1281" width="5.140625" style="1" bestFit="1" customWidth="1"/>
    <col min="1282" max="1282" width="22.42578125" style="1" customWidth="1"/>
    <col min="1283" max="1284" width="29.7109375" style="1" customWidth="1"/>
    <col min="1285" max="1536" width="9.140625" style="1"/>
    <col min="1537" max="1537" width="5.140625" style="1" bestFit="1" customWidth="1"/>
    <col min="1538" max="1538" width="22.42578125" style="1" customWidth="1"/>
    <col min="1539" max="1540" width="29.7109375" style="1" customWidth="1"/>
    <col min="1541" max="1792" width="9.140625" style="1"/>
    <col min="1793" max="1793" width="5.140625" style="1" bestFit="1" customWidth="1"/>
    <col min="1794" max="1794" width="22.42578125" style="1" customWidth="1"/>
    <col min="1795" max="1796" width="29.7109375" style="1" customWidth="1"/>
    <col min="1797" max="2048" width="9.140625" style="1"/>
    <col min="2049" max="2049" width="5.140625" style="1" bestFit="1" customWidth="1"/>
    <col min="2050" max="2050" width="22.42578125" style="1" customWidth="1"/>
    <col min="2051" max="2052" width="29.7109375" style="1" customWidth="1"/>
    <col min="2053" max="2304" width="9.140625" style="1"/>
    <col min="2305" max="2305" width="5.140625" style="1" bestFit="1" customWidth="1"/>
    <col min="2306" max="2306" width="22.42578125" style="1" customWidth="1"/>
    <col min="2307" max="2308" width="29.7109375" style="1" customWidth="1"/>
    <col min="2309" max="2560" width="9.140625" style="1"/>
    <col min="2561" max="2561" width="5.140625" style="1" bestFit="1" customWidth="1"/>
    <col min="2562" max="2562" width="22.42578125" style="1" customWidth="1"/>
    <col min="2563" max="2564" width="29.7109375" style="1" customWidth="1"/>
    <col min="2565" max="2816" width="9.140625" style="1"/>
    <col min="2817" max="2817" width="5.140625" style="1" bestFit="1" customWidth="1"/>
    <col min="2818" max="2818" width="22.42578125" style="1" customWidth="1"/>
    <col min="2819" max="2820" width="29.7109375" style="1" customWidth="1"/>
    <col min="2821" max="3072" width="9.140625" style="1"/>
    <col min="3073" max="3073" width="5.140625" style="1" bestFit="1" customWidth="1"/>
    <col min="3074" max="3074" width="22.42578125" style="1" customWidth="1"/>
    <col min="3075" max="3076" width="29.7109375" style="1" customWidth="1"/>
    <col min="3077" max="3328" width="9.140625" style="1"/>
    <col min="3329" max="3329" width="5.140625" style="1" bestFit="1" customWidth="1"/>
    <col min="3330" max="3330" width="22.42578125" style="1" customWidth="1"/>
    <col min="3331" max="3332" width="29.7109375" style="1" customWidth="1"/>
    <col min="3333" max="3584" width="9.140625" style="1"/>
    <col min="3585" max="3585" width="5.140625" style="1" bestFit="1" customWidth="1"/>
    <col min="3586" max="3586" width="22.42578125" style="1" customWidth="1"/>
    <col min="3587" max="3588" width="29.7109375" style="1" customWidth="1"/>
    <col min="3589" max="3840" width="9.140625" style="1"/>
    <col min="3841" max="3841" width="5.140625" style="1" bestFit="1" customWidth="1"/>
    <col min="3842" max="3842" width="22.42578125" style="1" customWidth="1"/>
    <col min="3843" max="3844" width="29.7109375" style="1" customWidth="1"/>
    <col min="3845" max="4096" width="9.140625" style="1"/>
    <col min="4097" max="4097" width="5.140625" style="1" bestFit="1" customWidth="1"/>
    <col min="4098" max="4098" width="22.42578125" style="1" customWidth="1"/>
    <col min="4099" max="4100" width="29.7109375" style="1" customWidth="1"/>
    <col min="4101" max="4352" width="9.140625" style="1"/>
    <col min="4353" max="4353" width="5.140625" style="1" bestFit="1" customWidth="1"/>
    <col min="4354" max="4354" width="22.42578125" style="1" customWidth="1"/>
    <col min="4355" max="4356" width="29.7109375" style="1" customWidth="1"/>
    <col min="4357" max="4608" width="9.140625" style="1"/>
    <col min="4609" max="4609" width="5.140625" style="1" bestFit="1" customWidth="1"/>
    <col min="4610" max="4610" width="22.42578125" style="1" customWidth="1"/>
    <col min="4611" max="4612" width="29.7109375" style="1" customWidth="1"/>
    <col min="4613" max="4864" width="9.140625" style="1"/>
    <col min="4865" max="4865" width="5.140625" style="1" bestFit="1" customWidth="1"/>
    <col min="4866" max="4866" width="22.42578125" style="1" customWidth="1"/>
    <col min="4867" max="4868" width="29.7109375" style="1" customWidth="1"/>
    <col min="4869" max="5120" width="9.140625" style="1"/>
    <col min="5121" max="5121" width="5.140625" style="1" bestFit="1" customWidth="1"/>
    <col min="5122" max="5122" width="22.42578125" style="1" customWidth="1"/>
    <col min="5123" max="5124" width="29.7109375" style="1" customWidth="1"/>
    <col min="5125" max="5376" width="9.140625" style="1"/>
    <col min="5377" max="5377" width="5.140625" style="1" bestFit="1" customWidth="1"/>
    <col min="5378" max="5378" width="22.42578125" style="1" customWidth="1"/>
    <col min="5379" max="5380" width="29.7109375" style="1" customWidth="1"/>
    <col min="5381" max="5632" width="9.140625" style="1"/>
    <col min="5633" max="5633" width="5.140625" style="1" bestFit="1" customWidth="1"/>
    <col min="5634" max="5634" width="22.42578125" style="1" customWidth="1"/>
    <col min="5635" max="5636" width="29.7109375" style="1" customWidth="1"/>
    <col min="5637" max="5888" width="9.140625" style="1"/>
    <col min="5889" max="5889" width="5.140625" style="1" bestFit="1" customWidth="1"/>
    <col min="5890" max="5890" width="22.42578125" style="1" customWidth="1"/>
    <col min="5891" max="5892" width="29.7109375" style="1" customWidth="1"/>
    <col min="5893" max="6144" width="9.140625" style="1"/>
    <col min="6145" max="6145" width="5.140625" style="1" bestFit="1" customWidth="1"/>
    <col min="6146" max="6146" width="22.42578125" style="1" customWidth="1"/>
    <col min="6147" max="6148" width="29.7109375" style="1" customWidth="1"/>
    <col min="6149" max="6400" width="9.140625" style="1"/>
    <col min="6401" max="6401" width="5.140625" style="1" bestFit="1" customWidth="1"/>
    <col min="6402" max="6402" width="22.42578125" style="1" customWidth="1"/>
    <col min="6403" max="6404" width="29.7109375" style="1" customWidth="1"/>
    <col min="6405" max="6656" width="9.140625" style="1"/>
    <col min="6657" max="6657" width="5.140625" style="1" bestFit="1" customWidth="1"/>
    <col min="6658" max="6658" width="22.42578125" style="1" customWidth="1"/>
    <col min="6659" max="6660" width="29.7109375" style="1" customWidth="1"/>
    <col min="6661" max="6912" width="9.140625" style="1"/>
    <col min="6913" max="6913" width="5.140625" style="1" bestFit="1" customWidth="1"/>
    <col min="6914" max="6914" width="22.42578125" style="1" customWidth="1"/>
    <col min="6915" max="6916" width="29.7109375" style="1" customWidth="1"/>
    <col min="6917" max="7168" width="9.140625" style="1"/>
    <col min="7169" max="7169" width="5.140625" style="1" bestFit="1" customWidth="1"/>
    <col min="7170" max="7170" width="22.42578125" style="1" customWidth="1"/>
    <col min="7171" max="7172" width="29.7109375" style="1" customWidth="1"/>
    <col min="7173" max="7424" width="9.140625" style="1"/>
    <col min="7425" max="7425" width="5.140625" style="1" bestFit="1" customWidth="1"/>
    <col min="7426" max="7426" width="22.42578125" style="1" customWidth="1"/>
    <col min="7427" max="7428" width="29.7109375" style="1" customWidth="1"/>
    <col min="7429" max="7680" width="9.140625" style="1"/>
    <col min="7681" max="7681" width="5.140625" style="1" bestFit="1" customWidth="1"/>
    <col min="7682" max="7682" width="22.42578125" style="1" customWidth="1"/>
    <col min="7683" max="7684" width="29.7109375" style="1" customWidth="1"/>
    <col min="7685" max="7936" width="9.140625" style="1"/>
    <col min="7937" max="7937" width="5.140625" style="1" bestFit="1" customWidth="1"/>
    <col min="7938" max="7938" width="22.42578125" style="1" customWidth="1"/>
    <col min="7939" max="7940" width="29.7109375" style="1" customWidth="1"/>
    <col min="7941" max="8192" width="9.140625" style="1"/>
    <col min="8193" max="8193" width="5.140625" style="1" bestFit="1" customWidth="1"/>
    <col min="8194" max="8194" width="22.42578125" style="1" customWidth="1"/>
    <col min="8195" max="8196" width="29.7109375" style="1" customWidth="1"/>
    <col min="8197" max="8448" width="9.140625" style="1"/>
    <col min="8449" max="8449" width="5.140625" style="1" bestFit="1" customWidth="1"/>
    <col min="8450" max="8450" width="22.42578125" style="1" customWidth="1"/>
    <col min="8451" max="8452" width="29.7109375" style="1" customWidth="1"/>
    <col min="8453" max="8704" width="9.140625" style="1"/>
    <col min="8705" max="8705" width="5.140625" style="1" bestFit="1" customWidth="1"/>
    <col min="8706" max="8706" width="22.42578125" style="1" customWidth="1"/>
    <col min="8707" max="8708" width="29.7109375" style="1" customWidth="1"/>
    <col min="8709" max="8960" width="9.140625" style="1"/>
    <col min="8961" max="8961" width="5.140625" style="1" bestFit="1" customWidth="1"/>
    <col min="8962" max="8962" width="22.42578125" style="1" customWidth="1"/>
    <col min="8963" max="8964" width="29.7109375" style="1" customWidth="1"/>
    <col min="8965" max="9216" width="9.140625" style="1"/>
    <col min="9217" max="9217" width="5.140625" style="1" bestFit="1" customWidth="1"/>
    <col min="9218" max="9218" width="22.42578125" style="1" customWidth="1"/>
    <col min="9219" max="9220" width="29.7109375" style="1" customWidth="1"/>
    <col min="9221" max="9472" width="9.140625" style="1"/>
    <col min="9473" max="9473" width="5.140625" style="1" bestFit="1" customWidth="1"/>
    <col min="9474" max="9474" width="22.42578125" style="1" customWidth="1"/>
    <col min="9475" max="9476" width="29.7109375" style="1" customWidth="1"/>
    <col min="9477" max="9728" width="9.140625" style="1"/>
    <col min="9729" max="9729" width="5.140625" style="1" bestFit="1" customWidth="1"/>
    <col min="9730" max="9730" width="22.42578125" style="1" customWidth="1"/>
    <col min="9731" max="9732" width="29.7109375" style="1" customWidth="1"/>
    <col min="9733" max="9984" width="9.140625" style="1"/>
    <col min="9985" max="9985" width="5.140625" style="1" bestFit="1" customWidth="1"/>
    <col min="9986" max="9986" width="22.42578125" style="1" customWidth="1"/>
    <col min="9987" max="9988" width="29.7109375" style="1" customWidth="1"/>
    <col min="9989" max="10240" width="9.140625" style="1"/>
    <col min="10241" max="10241" width="5.140625" style="1" bestFit="1" customWidth="1"/>
    <col min="10242" max="10242" width="22.42578125" style="1" customWidth="1"/>
    <col min="10243" max="10244" width="29.7109375" style="1" customWidth="1"/>
    <col min="10245" max="10496" width="9.140625" style="1"/>
    <col min="10497" max="10497" width="5.140625" style="1" bestFit="1" customWidth="1"/>
    <col min="10498" max="10498" width="22.42578125" style="1" customWidth="1"/>
    <col min="10499" max="10500" width="29.7109375" style="1" customWidth="1"/>
    <col min="10501" max="10752" width="9.140625" style="1"/>
    <col min="10753" max="10753" width="5.140625" style="1" bestFit="1" customWidth="1"/>
    <col min="10754" max="10754" width="22.42578125" style="1" customWidth="1"/>
    <col min="10755" max="10756" width="29.7109375" style="1" customWidth="1"/>
    <col min="10757" max="11008" width="9.140625" style="1"/>
    <col min="11009" max="11009" width="5.140625" style="1" bestFit="1" customWidth="1"/>
    <col min="11010" max="11010" width="22.42578125" style="1" customWidth="1"/>
    <col min="11011" max="11012" width="29.7109375" style="1" customWidth="1"/>
    <col min="11013" max="11264" width="9.140625" style="1"/>
    <col min="11265" max="11265" width="5.140625" style="1" bestFit="1" customWidth="1"/>
    <col min="11266" max="11266" width="22.42578125" style="1" customWidth="1"/>
    <col min="11267" max="11268" width="29.7109375" style="1" customWidth="1"/>
    <col min="11269" max="11520" width="9.140625" style="1"/>
    <col min="11521" max="11521" width="5.140625" style="1" bestFit="1" customWidth="1"/>
    <col min="11522" max="11522" width="22.42578125" style="1" customWidth="1"/>
    <col min="11523" max="11524" width="29.7109375" style="1" customWidth="1"/>
    <col min="11525" max="11776" width="9.140625" style="1"/>
    <col min="11777" max="11777" width="5.140625" style="1" bestFit="1" customWidth="1"/>
    <col min="11778" max="11778" width="22.42578125" style="1" customWidth="1"/>
    <col min="11779" max="11780" width="29.7109375" style="1" customWidth="1"/>
    <col min="11781" max="12032" width="9.140625" style="1"/>
    <col min="12033" max="12033" width="5.140625" style="1" bestFit="1" customWidth="1"/>
    <col min="12034" max="12034" width="22.42578125" style="1" customWidth="1"/>
    <col min="12035" max="12036" width="29.7109375" style="1" customWidth="1"/>
    <col min="12037" max="12288" width="9.140625" style="1"/>
    <col min="12289" max="12289" width="5.140625" style="1" bestFit="1" customWidth="1"/>
    <col min="12290" max="12290" width="22.42578125" style="1" customWidth="1"/>
    <col min="12291" max="12292" width="29.7109375" style="1" customWidth="1"/>
    <col min="12293" max="12544" width="9.140625" style="1"/>
    <col min="12545" max="12545" width="5.140625" style="1" bestFit="1" customWidth="1"/>
    <col min="12546" max="12546" width="22.42578125" style="1" customWidth="1"/>
    <col min="12547" max="12548" width="29.7109375" style="1" customWidth="1"/>
    <col min="12549" max="12800" width="9.140625" style="1"/>
    <col min="12801" max="12801" width="5.140625" style="1" bestFit="1" customWidth="1"/>
    <col min="12802" max="12802" width="22.42578125" style="1" customWidth="1"/>
    <col min="12803" max="12804" width="29.7109375" style="1" customWidth="1"/>
    <col min="12805" max="13056" width="9.140625" style="1"/>
    <col min="13057" max="13057" width="5.140625" style="1" bestFit="1" customWidth="1"/>
    <col min="13058" max="13058" width="22.42578125" style="1" customWidth="1"/>
    <col min="13059" max="13060" width="29.7109375" style="1" customWidth="1"/>
    <col min="13061" max="13312" width="9.140625" style="1"/>
    <col min="13313" max="13313" width="5.140625" style="1" bestFit="1" customWidth="1"/>
    <col min="13314" max="13314" width="22.42578125" style="1" customWidth="1"/>
    <col min="13315" max="13316" width="29.7109375" style="1" customWidth="1"/>
    <col min="13317" max="13568" width="9.140625" style="1"/>
    <col min="13569" max="13569" width="5.140625" style="1" bestFit="1" customWidth="1"/>
    <col min="13570" max="13570" width="22.42578125" style="1" customWidth="1"/>
    <col min="13571" max="13572" width="29.7109375" style="1" customWidth="1"/>
    <col min="13573" max="13824" width="9.140625" style="1"/>
    <col min="13825" max="13825" width="5.140625" style="1" bestFit="1" customWidth="1"/>
    <col min="13826" max="13826" width="22.42578125" style="1" customWidth="1"/>
    <col min="13827" max="13828" width="29.7109375" style="1" customWidth="1"/>
    <col min="13829" max="14080" width="9.140625" style="1"/>
    <col min="14081" max="14081" width="5.140625" style="1" bestFit="1" customWidth="1"/>
    <col min="14082" max="14082" width="22.42578125" style="1" customWidth="1"/>
    <col min="14083" max="14084" width="29.7109375" style="1" customWidth="1"/>
    <col min="14085" max="14336" width="9.140625" style="1"/>
    <col min="14337" max="14337" width="5.140625" style="1" bestFit="1" customWidth="1"/>
    <col min="14338" max="14338" width="22.42578125" style="1" customWidth="1"/>
    <col min="14339" max="14340" width="29.7109375" style="1" customWidth="1"/>
    <col min="14341" max="14592" width="9.140625" style="1"/>
    <col min="14593" max="14593" width="5.140625" style="1" bestFit="1" customWidth="1"/>
    <col min="14594" max="14594" width="22.42578125" style="1" customWidth="1"/>
    <col min="14595" max="14596" width="29.7109375" style="1" customWidth="1"/>
    <col min="14597" max="14848" width="9.140625" style="1"/>
    <col min="14849" max="14849" width="5.140625" style="1" bestFit="1" customWidth="1"/>
    <col min="14850" max="14850" width="22.42578125" style="1" customWidth="1"/>
    <col min="14851" max="14852" width="29.7109375" style="1" customWidth="1"/>
    <col min="14853" max="15104" width="9.140625" style="1"/>
    <col min="15105" max="15105" width="5.140625" style="1" bestFit="1" customWidth="1"/>
    <col min="15106" max="15106" width="22.42578125" style="1" customWidth="1"/>
    <col min="15107" max="15108" width="29.7109375" style="1" customWidth="1"/>
    <col min="15109" max="15360" width="9.140625" style="1"/>
    <col min="15361" max="15361" width="5.140625" style="1" bestFit="1" customWidth="1"/>
    <col min="15362" max="15362" width="22.42578125" style="1" customWidth="1"/>
    <col min="15363" max="15364" width="29.7109375" style="1" customWidth="1"/>
    <col min="15365" max="15616" width="9.140625" style="1"/>
    <col min="15617" max="15617" width="5.140625" style="1" bestFit="1" customWidth="1"/>
    <col min="15618" max="15618" width="22.42578125" style="1" customWidth="1"/>
    <col min="15619" max="15620" width="29.7109375" style="1" customWidth="1"/>
    <col min="15621" max="15872" width="9.140625" style="1"/>
    <col min="15873" max="15873" width="5.140625" style="1" bestFit="1" customWidth="1"/>
    <col min="15874" max="15874" width="22.42578125" style="1" customWidth="1"/>
    <col min="15875" max="15876" width="29.7109375" style="1" customWidth="1"/>
    <col min="15877" max="16128" width="9.140625" style="1"/>
    <col min="16129" max="16129" width="5.140625" style="1" bestFit="1" customWidth="1"/>
    <col min="16130" max="16130" width="22.42578125" style="1" customWidth="1"/>
    <col min="16131" max="16132" width="29.7109375" style="1" customWidth="1"/>
    <col min="16133" max="16384" width="9.140625" style="1"/>
  </cols>
  <sheetData>
    <row r="1" spans="1:10" ht="20.100000000000001" customHeight="1" x14ac:dyDescent="0.2">
      <c r="A1" s="388" t="s">
        <v>6</v>
      </c>
      <c r="B1" s="388"/>
    </row>
    <row r="2" spans="1:10" ht="30" customHeight="1" x14ac:dyDescent="0.2">
      <c r="A2" s="389" t="s">
        <v>167</v>
      </c>
      <c r="B2" s="389"/>
      <c r="C2" s="389"/>
      <c r="D2" s="389"/>
    </row>
    <row r="3" spans="1:10" ht="24.95" customHeight="1" x14ac:dyDescent="0.2">
      <c r="A3" s="390"/>
      <c r="B3" s="390"/>
      <c r="C3" s="390"/>
    </row>
    <row r="4" spans="1:10" ht="14.25" x14ac:dyDescent="0.2">
      <c r="A4" s="391" t="s">
        <v>7</v>
      </c>
      <c r="B4" s="391"/>
      <c r="C4" s="391"/>
      <c r="D4" s="391"/>
      <c r="E4" s="2"/>
      <c r="F4" s="2"/>
      <c r="G4" s="2"/>
      <c r="H4" s="2"/>
      <c r="I4" s="2"/>
      <c r="J4" s="2"/>
    </row>
    <row r="6" spans="1:10" s="3" customFormat="1" ht="15" customHeight="1" x14ac:dyDescent="0.25">
      <c r="A6" s="392" t="s">
        <v>8</v>
      </c>
      <c r="B6" s="392"/>
      <c r="C6" s="393"/>
      <c r="D6" s="393"/>
      <c r="F6" s="4"/>
    </row>
    <row r="7" spans="1:10" s="3" customFormat="1" ht="15" customHeight="1" x14ac:dyDescent="0.25">
      <c r="A7" s="392" t="s">
        <v>9</v>
      </c>
      <c r="B7" s="392"/>
      <c r="C7" s="395"/>
      <c r="D7" s="395"/>
    </row>
    <row r="8" spans="1:10" s="3" customFormat="1" ht="15" customHeight="1" x14ac:dyDescent="0.25">
      <c r="A8" s="392" t="s">
        <v>10</v>
      </c>
      <c r="B8" s="392"/>
      <c r="C8" s="395"/>
      <c r="D8" s="395"/>
    </row>
    <row r="9" spans="1:10" s="3" customFormat="1" ht="15" customHeight="1" x14ac:dyDescent="0.25">
      <c r="A9" s="392" t="s">
        <v>11</v>
      </c>
      <c r="B9" s="392"/>
      <c r="C9" s="395"/>
      <c r="D9" s="395"/>
    </row>
    <row r="10" spans="1:10" x14ac:dyDescent="0.2">
      <c r="A10" s="5"/>
      <c r="B10" s="5"/>
      <c r="C10" s="5"/>
    </row>
    <row r="11" spans="1:10" x14ac:dyDescent="0.2">
      <c r="A11" s="396" t="s">
        <v>12</v>
      </c>
      <c r="B11" s="396"/>
      <c r="C11" s="396"/>
      <c r="D11" s="2"/>
      <c r="E11" s="2"/>
      <c r="F11" s="2"/>
      <c r="G11" s="2"/>
      <c r="H11" s="2"/>
      <c r="I11" s="2"/>
      <c r="J11" s="2"/>
    </row>
    <row r="12" spans="1:10" s="3" customFormat="1" ht="15" customHeight="1" x14ac:dyDescent="0.25">
      <c r="A12" s="392" t="s">
        <v>13</v>
      </c>
      <c r="B12" s="392"/>
      <c r="C12" s="394"/>
      <c r="D12" s="394"/>
    </row>
    <row r="13" spans="1:10" s="3" customFormat="1" ht="15" customHeight="1" x14ac:dyDescent="0.25">
      <c r="A13" s="392" t="s">
        <v>14</v>
      </c>
      <c r="B13" s="392"/>
      <c r="C13" s="394"/>
      <c r="D13" s="394"/>
    </row>
    <row r="14" spans="1:10" s="3" customFormat="1" ht="15" customHeight="1" x14ac:dyDescent="0.25">
      <c r="A14" s="392" t="s">
        <v>15</v>
      </c>
      <c r="B14" s="392"/>
      <c r="C14" s="394"/>
      <c r="D14" s="394"/>
    </row>
    <row r="15" spans="1:10" x14ac:dyDescent="0.2">
      <c r="A15" s="5"/>
      <c r="B15" s="5"/>
      <c r="C15" s="5"/>
    </row>
    <row r="16" spans="1:10" x14ac:dyDescent="0.2">
      <c r="A16" s="396" t="s">
        <v>16</v>
      </c>
      <c r="B16" s="396"/>
      <c r="C16" s="396"/>
      <c r="D16" s="2"/>
      <c r="E16" s="2"/>
      <c r="F16" s="2"/>
      <c r="G16" s="2"/>
      <c r="H16" s="2"/>
      <c r="I16" s="2"/>
      <c r="J16" s="2"/>
    </row>
    <row r="17" spans="1:5" s="3" customFormat="1" ht="15" customHeight="1" x14ac:dyDescent="0.25">
      <c r="A17" s="392" t="s">
        <v>13</v>
      </c>
      <c r="B17" s="392"/>
      <c r="C17" s="394"/>
      <c r="D17" s="394"/>
    </row>
    <row r="18" spans="1:5" s="3" customFormat="1" ht="15" customHeight="1" x14ac:dyDescent="0.25">
      <c r="A18" s="392" t="s">
        <v>17</v>
      </c>
      <c r="B18" s="392"/>
      <c r="C18" s="394"/>
      <c r="D18" s="394"/>
    </row>
    <row r="19" spans="1:5" s="3" customFormat="1" ht="15" customHeight="1" x14ac:dyDescent="0.25">
      <c r="A19" s="392" t="s">
        <v>15</v>
      </c>
      <c r="B19" s="392"/>
      <c r="C19" s="394"/>
      <c r="D19" s="394"/>
    </row>
    <row r="20" spans="1:5" x14ac:dyDescent="0.2">
      <c r="B20" s="388"/>
      <c r="C20" s="388"/>
    </row>
    <row r="21" spans="1:5" s="6" customFormat="1" ht="15" customHeight="1" x14ac:dyDescent="0.2"/>
    <row r="22" spans="1:5" s="6" customFormat="1" ht="15" customHeight="1" x14ac:dyDescent="0.2"/>
    <row r="23" spans="1:5" s="3" customFormat="1" x14ac:dyDescent="0.25">
      <c r="A23" s="3" t="s">
        <v>18</v>
      </c>
      <c r="B23" s="7"/>
      <c r="C23" s="8"/>
    </row>
    <row r="24" spans="1:5" s="3" customFormat="1" x14ac:dyDescent="0.25">
      <c r="A24" s="3" t="s">
        <v>19</v>
      </c>
      <c r="B24" s="9"/>
      <c r="C24" s="8"/>
    </row>
    <row r="26" spans="1:5" ht="15" customHeight="1" x14ac:dyDescent="0.2">
      <c r="D26" s="10"/>
    </row>
    <row r="27" spans="1:5" ht="45" customHeight="1" x14ac:dyDescent="0.2">
      <c r="D27" s="11" t="s">
        <v>458</v>
      </c>
    </row>
    <row r="29" spans="1:5" x14ac:dyDescent="0.2">
      <c r="A29" s="388" t="s">
        <v>20</v>
      </c>
      <c r="B29" s="388"/>
    </row>
    <row r="30" spans="1:5" s="6" customFormat="1" ht="12" customHeight="1" x14ac:dyDescent="0.2">
      <c r="A30" s="12"/>
      <c r="B30" s="394" t="s">
        <v>21</v>
      </c>
      <c r="C30" s="394"/>
      <c r="D30" s="13"/>
      <c r="E30" s="14"/>
    </row>
    <row r="97" spans="4:4" x14ac:dyDescent="0.2">
      <c r="D97" s="1" t="str">
        <f>IF('Príloha č. 1'!C8="","",'Príloha č. 1'!C8:D8)</f>
        <v/>
      </c>
    </row>
  </sheetData>
  <mergeCells count="29">
    <mergeCell ref="B20:C20"/>
    <mergeCell ref="A29:B29"/>
    <mergeCell ref="B30:C30"/>
    <mergeCell ref="A16:C16"/>
    <mergeCell ref="A17:B17"/>
    <mergeCell ref="C17:D17"/>
    <mergeCell ref="A18:B18"/>
    <mergeCell ref="C18:D18"/>
    <mergeCell ref="A19:B19"/>
    <mergeCell ref="C19:D19"/>
    <mergeCell ref="A14:B14"/>
    <mergeCell ref="C14:D14"/>
    <mergeCell ref="A7:B7"/>
    <mergeCell ref="C7:D7"/>
    <mergeCell ref="A8:B8"/>
    <mergeCell ref="C8:D8"/>
    <mergeCell ref="A9:B9"/>
    <mergeCell ref="C9:D9"/>
    <mergeCell ref="A11:C11"/>
    <mergeCell ref="A12:B12"/>
    <mergeCell ref="C12:D12"/>
    <mergeCell ref="A13:B13"/>
    <mergeCell ref="C13:D13"/>
    <mergeCell ref="A1:B1"/>
    <mergeCell ref="A2:D2"/>
    <mergeCell ref="A3:C3"/>
    <mergeCell ref="A4:D4"/>
    <mergeCell ref="A6:B6"/>
    <mergeCell ref="C6:D6"/>
  </mergeCells>
  <conditionalFormatting sqref="A30:B30">
    <cfRule type="containsBlanks" dxfId="258" priority="5">
      <formula>LEN(TRIM(A30))=0</formula>
    </cfRule>
  </conditionalFormatting>
  <conditionalFormatting sqref="B23:B24">
    <cfRule type="containsBlanks" dxfId="257" priority="4">
      <formula>LEN(TRIM(B23))=0</formula>
    </cfRule>
  </conditionalFormatting>
  <conditionalFormatting sqref="C6:D9">
    <cfRule type="containsBlanks" dxfId="256" priority="7">
      <formula>LEN(TRIM(C6))=0</formula>
    </cfRule>
  </conditionalFormatting>
  <conditionalFormatting sqref="C12:D14">
    <cfRule type="containsBlanks" dxfId="255" priority="8">
      <formula>LEN(TRIM(C12))=0</formula>
    </cfRule>
  </conditionalFormatting>
  <conditionalFormatting sqref="C17:D19">
    <cfRule type="containsBlanks" dxfId="254" priority="10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J24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5" bestFit="1" customWidth="1"/>
    <col min="2" max="2" width="19.7109375" style="5" customWidth="1"/>
    <col min="3" max="3" width="28.7109375" style="5" customWidth="1"/>
    <col min="4" max="4" width="33.42578125" style="5" customWidth="1"/>
    <col min="5" max="5" width="10.42578125" style="5" bestFit="1" customWidth="1"/>
    <col min="6" max="256" width="9.140625" style="5"/>
    <col min="257" max="257" width="4.7109375" style="5" bestFit="1" customWidth="1"/>
    <col min="258" max="258" width="19.7109375" style="5" customWidth="1"/>
    <col min="259" max="259" width="28.7109375" style="5" customWidth="1"/>
    <col min="260" max="260" width="33.42578125" style="5" customWidth="1"/>
    <col min="261" max="261" width="10.42578125" style="5" bestFit="1" customWidth="1"/>
    <col min="262" max="512" width="9.140625" style="5"/>
    <col min="513" max="513" width="4.7109375" style="5" bestFit="1" customWidth="1"/>
    <col min="514" max="514" width="19.7109375" style="5" customWidth="1"/>
    <col min="515" max="515" width="28.7109375" style="5" customWidth="1"/>
    <col min="516" max="516" width="33.42578125" style="5" customWidth="1"/>
    <col min="517" max="517" width="10.42578125" style="5" bestFit="1" customWidth="1"/>
    <col min="518" max="768" width="9.140625" style="5"/>
    <col min="769" max="769" width="4.7109375" style="5" bestFit="1" customWidth="1"/>
    <col min="770" max="770" width="19.7109375" style="5" customWidth="1"/>
    <col min="771" max="771" width="28.7109375" style="5" customWidth="1"/>
    <col min="772" max="772" width="33.42578125" style="5" customWidth="1"/>
    <col min="773" max="773" width="10.42578125" style="5" bestFit="1" customWidth="1"/>
    <col min="774" max="1024" width="9.140625" style="5"/>
    <col min="1025" max="1025" width="4.7109375" style="5" bestFit="1" customWidth="1"/>
    <col min="1026" max="1026" width="19.7109375" style="5" customWidth="1"/>
    <col min="1027" max="1027" width="28.7109375" style="5" customWidth="1"/>
    <col min="1028" max="1028" width="33.42578125" style="5" customWidth="1"/>
    <col min="1029" max="1029" width="10.42578125" style="5" bestFit="1" customWidth="1"/>
    <col min="1030" max="1280" width="9.140625" style="5"/>
    <col min="1281" max="1281" width="4.7109375" style="5" bestFit="1" customWidth="1"/>
    <col min="1282" max="1282" width="19.7109375" style="5" customWidth="1"/>
    <col min="1283" max="1283" width="28.7109375" style="5" customWidth="1"/>
    <col min="1284" max="1284" width="33.42578125" style="5" customWidth="1"/>
    <col min="1285" max="1285" width="10.42578125" style="5" bestFit="1" customWidth="1"/>
    <col min="1286" max="1536" width="9.140625" style="5"/>
    <col min="1537" max="1537" width="4.7109375" style="5" bestFit="1" customWidth="1"/>
    <col min="1538" max="1538" width="19.7109375" style="5" customWidth="1"/>
    <col min="1539" max="1539" width="28.7109375" style="5" customWidth="1"/>
    <col min="1540" max="1540" width="33.42578125" style="5" customWidth="1"/>
    <col min="1541" max="1541" width="10.42578125" style="5" bestFit="1" customWidth="1"/>
    <col min="1542" max="1792" width="9.140625" style="5"/>
    <col min="1793" max="1793" width="4.7109375" style="5" bestFit="1" customWidth="1"/>
    <col min="1794" max="1794" width="19.7109375" style="5" customWidth="1"/>
    <col min="1795" max="1795" width="28.7109375" style="5" customWidth="1"/>
    <col min="1796" max="1796" width="33.42578125" style="5" customWidth="1"/>
    <col min="1797" max="1797" width="10.42578125" style="5" bestFit="1" customWidth="1"/>
    <col min="1798" max="2048" width="9.140625" style="5"/>
    <col min="2049" max="2049" width="4.7109375" style="5" bestFit="1" customWidth="1"/>
    <col min="2050" max="2050" width="19.7109375" style="5" customWidth="1"/>
    <col min="2051" max="2051" width="28.7109375" style="5" customWidth="1"/>
    <col min="2052" max="2052" width="33.42578125" style="5" customWidth="1"/>
    <col min="2053" max="2053" width="10.42578125" style="5" bestFit="1" customWidth="1"/>
    <col min="2054" max="2304" width="9.140625" style="5"/>
    <col min="2305" max="2305" width="4.7109375" style="5" bestFit="1" customWidth="1"/>
    <col min="2306" max="2306" width="19.7109375" style="5" customWidth="1"/>
    <col min="2307" max="2307" width="28.7109375" style="5" customWidth="1"/>
    <col min="2308" max="2308" width="33.42578125" style="5" customWidth="1"/>
    <col min="2309" max="2309" width="10.42578125" style="5" bestFit="1" customWidth="1"/>
    <col min="2310" max="2560" width="9.140625" style="5"/>
    <col min="2561" max="2561" width="4.7109375" style="5" bestFit="1" customWidth="1"/>
    <col min="2562" max="2562" width="19.7109375" style="5" customWidth="1"/>
    <col min="2563" max="2563" width="28.7109375" style="5" customWidth="1"/>
    <col min="2564" max="2564" width="33.42578125" style="5" customWidth="1"/>
    <col min="2565" max="2565" width="10.42578125" style="5" bestFit="1" customWidth="1"/>
    <col min="2566" max="2816" width="9.140625" style="5"/>
    <col min="2817" max="2817" width="4.7109375" style="5" bestFit="1" customWidth="1"/>
    <col min="2818" max="2818" width="19.7109375" style="5" customWidth="1"/>
    <col min="2819" max="2819" width="28.7109375" style="5" customWidth="1"/>
    <col min="2820" max="2820" width="33.42578125" style="5" customWidth="1"/>
    <col min="2821" max="2821" width="10.42578125" style="5" bestFit="1" customWidth="1"/>
    <col min="2822" max="3072" width="9.140625" style="5"/>
    <col min="3073" max="3073" width="4.7109375" style="5" bestFit="1" customWidth="1"/>
    <col min="3074" max="3074" width="19.7109375" style="5" customWidth="1"/>
    <col min="3075" max="3075" width="28.7109375" style="5" customWidth="1"/>
    <col min="3076" max="3076" width="33.42578125" style="5" customWidth="1"/>
    <col min="3077" max="3077" width="10.42578125" style="5" bestFit="1" customWidth="1"/>
    <col min="3078" max="3328" width="9.140625" style="5"/>
    <col min="3329" max="3329" width="4.7109375" style="5" bestFit="1" customWidth="1"/>
    <col min="3330" max="3330" width="19.7109375" style="5" customWidth="1"/>
    <col min="3331" max="3331" width="28.7109375" style="5" customWidth="1"/>
    <col min="3332" max="3332" width="33.42578125" style="5" customWidth="1"/>
    <col min="3333" max="3333" width="10.42578125" style="5" bestFit="1" customWidth="1"/>
    <col min="3334" max="3584" width="9.140625" style="5"/>
    <col min="3585" max="3585" width="4.7109375" style="5" bestFit="1" customWidth="1"/>
    <col min="3586" max="3586" width="19.7109375" style="5" customWidth="1"/>
    <col min="3587" max="3587" width="28.7109375" style="5" customWidth="1"/>
    <col min="3588" max="3588" width="33.42578125" style="5" customWidth="1"/>
    <col min="3589" max="3589" width="10.42578125" style="5" bestFit="1" customWidth="1"/>
    <col min="3590" max="3840" width="9.140625" style="5"/>
    <col min="3841" max="3841" width="4.7109375" style="5" bestFit="1" customWidth="1"/>
    <col min="3842" max="3842" width="19.7109375" style="5" customWidth="1"/>
    <col min="3843" max="3843" width="28.7109375" style="5" customWidth="1"/>
    <col min="3844" max="3844" width="33.42578125" style="5" customWidth="1"/>
    <col min="3845" max="3845" width="10.42578125" style="5" bestFit="1" customWidth="1"/>
    <col min="3846" max="4096" width="9.140625" style="5"/>
    <col min="4097" max="4097" width="4.7109375" style="5" bestFit="1" customWidth="1"/>
    <col min="4098" max="4098" width="19.7109375" style="5" customWidth="1"/>
    <col min="4099" max="4099" width="28.7109375" style="5" customWidth="1"/>
    <col min="4100" max="4100" width="33.42578125" style="5" customWidth="1"/>
    <col min="4101" max="4101" width="10.42578125" style="5" bestFit="1" customWidth="1"/>
    <col min="4102" max="4352" width="9.140625" style="5"/>
    <col min="4353" max="4353" width="4.7109375" style="5" bestFit="1" customWidth="1"/>
    <col min="4354" max="4354" width="19.7109375" style="5" customWidth="1"/>
    <col min="4355" max="4355" width="28.7109375" style="5" customWidth="1"/>
    <col min="4356" max="4356" width="33.42578125" style="5" customWidth="1"/>
    <col min="4357" max="4357" width="10.42578125" style="5" bestFit="1" customWidth="1"/>
    <col min="4358" max="4608" width="9.140625" style="5"/>
    <col min="4609" max="4609" width="4.7109375" style="5" bestFit="1" customWidth="1"/>
    <col min="4610" max="4610" width="19.7109375" style="5" customWidth="1"/>
    <col min="4611" max="4611" width="28.7109375" style="5" customWidth="1"/>
    <col min="4612" max="4612" width="33.42578125" style="5" customWidth="1"/>
    <col min="4613" max="4613" width="10.42578125" style="5" bestFit="1" customWidth="1"/>
    <col min="4614" max="4864" width="9.140625" style="5"/>
    <col min="4865" max="4865" width="4.7109375" style="5" bestFit="1" customWidth="1"/>
    <col min="4866" max="4866" width="19.7109375" style="5" customWidth="1"/>
    <col min="4867" max="4867" width="28.7109375" style="5" customWidth="1"/>
    <col min="4868" max="4868" width="33.42578125" style="5" customWidth="1"/>
    <col min="4869" max="4869" width="10.42578125" style="5" bestFit="1" customWidth="1"/>
    <col min="4870" max="5120" width="9.140625" style="5"/>
    <col min="5121" max="5121" width="4.7109375" style="5" bestFit="1" customWidth="1"/>
    <col min="5122" max="5122" width="19.7109375" style="5" customWidth="1"/>
    <col min="5123" max="5123" width="28.7109375" style="5" customWidth="1"/>
    <col min="5124" max="5124" width="33.42578125" style="5" customWidth="1"/>
    <col min="5125" max="5125" width="10.42578125" style="5" bestFit="1" customWidth="1"/>
    <col min="5126" max="5376" width="9.140625" style="5"/>
    <col min="5377" max="5377" width="4.7109375" style="5" bestFit="1" customWidth="1"/>
    <col min="5378" max="5378" width="19.7109375" style="5" customWidth="1"/>
    <col min="5379" max="5379" width="28.7109375" style="5" customWidth="1"/>
    <col min="5380" max="5380" width="33.42578125" style="5" customWidth="1"/>
    <col min="5381" max="5381" width="10.42578125" style="5" bestFit="1" customWidth="1"/>
    <col min="5382" max="5632" width="9.140625" style="5"/>
    <col min="5633" max="5633" width="4.7109375" style="5" bestFit="1" customWidth="1"/>
    <col min="5634" max="5634" width="19.7109375" style="5" customWidth="1"/>
    <col min="5635" max="5635" width="28.7109375" style="5" customWidth="1"/>
    <col min="5636" max="5636" width="33.42578125" style="5" customWidth="1"/>
    <col min="5637" max="5637" width="10.42578125" style="5" bestFit="1" customWidth="1"/>
    <col min="5638" max="5888" width="9.140625" style="5"/>
    <col min="5889" max="5889" width="4.7109375" style="5" bestFit="1" customWidth="1"/>
    <col min="5890" max="5890" width="19.7109375" style="5" customWidth="1"/>
    <col min="5891" max="5891" width="28.7109375" style="5" customWidth="1"/>
    <col min="5892" max="5892" width="33.42578125" style="5" customWidth="1"/>
    <col min="5893" max="5893" width="10.42578125" style="5" bestFit="1" customWidth="1"/>
    <col min="5894" max="6144" width="9.140625" style="5"/>
    <col min="6145" max="6145" width="4.7109375" style="5" bestFit="1" customWidth="1"/>
    <col min="6146" max="6146" width="19.7109375" style="5" customWidth="1"/>
    <col min="6147" max="6147" width="28.7109375" style="5" customWidth="1"/>
    <col min="6148" max="6148" width="33.42578125" style="5" customWidth="1"/>
    <col min="6149" max="6149" width="10.42578125" style="5" bestFit="1" customWidth="1"/>
    <col min="6150" max="6400" width="9.140625" style="5"/>
    <col min="6401" max="6401" width="4.7109375" style="5" bestFit="1" customWidth="1"/>
    <col min="6402" max="6402" width="19.7109375" style="5" customWidth="1"/>
    <col min="6403" max="6403" width="28.7109375" style="5" customWidth="1"/>
    <col min="6404" max="6404" width="33.42578125" style="5" customWidth="1"/>
    <col min="6405" max="6405" width="10.42578125" style="5" bestFit="1" customWidth="1"/>
    <col min="6406" max="6656" width="9.140625" style="5"/>
    <col min="6657" max="6657" width="4.7109375" style="5" bestFit="1" customWidth="1"/>
    <col min="6658" max="6658" width="19.7109375" style="5" customWidth="1"/>
    <col min="6659" max="6659" width="28.7109375" style="5" customWidth="1"/>
    <col min="6660" max="6660" width="33.42578125" style="5" customWidth="1"/>
    <col min="6661" max="6661" width="10.42578125" style="5" bestFit="1" customWidth="1"/>
    <col min="6662" max="6912" width="9.140625" style="5"/>
    <col min="6913" max="6913" width="4.7109375" style="5" bestFit="1" customWidth="1"/>
    <col min="6914" max="6914" width="19.7109375" style="5" customWidth="1"/>
    <col min="6915" max="6915" width="28.7109375" style="5" customWidth="1"/>
    <col min="6916" max="6916" width="33.42578125" style="5" customWidth="1"/>
    <col min="6917" max="6917" width="10.42578125" style="5" bestFit="1" customWidth="1"/>
    <col min="6918" max="7168" width="9.140625" style="5"/>
    <col min="7169" max="7169" width="4.7109375" style="5" bestFit="1" customWidth="1"/>
    <col min="7170" max="7170" width="19.7109375" style="5" customWidth="1"/>
    <col min="7171" max="7171" width="28.7109375" style="5" customWidth="1"/>
    <col min="7172" max="7172" width="33.42578125" style="5" customWidth="1"/>
    <col min="7173" max="7173" width="10.42578125" style="5" bestFit="1" customWidth="1"/>
    <col min="7174" max="7424" width="9.140625" style="5"/>
    <col min="7425" max="7425" width="4.7109375" style="5" bestFit="1" customWidth="1"/>
    <col min="7426" max="7426" width="19.7109375" style="5" customWidth="1"/>
    <col min="7427" max="7427" width="28.7109375" style="5" customWidth="1"/>
    <col min="7428" max="7428" width="33.42578125" style="5" customWidth="1"/>
    <col min="7429" max="7429" width="10.42578125" style="5" bestFit="1" customWidth="1"/>
    <col min="7430" max="7680" width="9.140625" style="5"/>
    <col min="7681" max="7681" width="4.7109375" style="5" bestFit="1" customWidth="1"/>
    <col min="7682" max="7682" width="19.7109375" style="5" customWidth="1"/>
    <col min="7683" max="7683" width="28.7109375" style="5" customWidth="1"/>
    <col min="7684" max="7684" width="33.42578125" style="5" customWidth="1"/>
    <col min="7685" max="7685" width="10.42578125" style="5" bestFit="1" customWidth="1"/>
    <col min="7686" max="7936" width="9.140625" style="5"/>
    <col min="7937" max="7937" width="4.7109375" style="5" bestFit="1" customWidth="1"/>
    <col min="7938" max="7938" width="19.7109375" style="5" customWidth="1"/>
    <col min="7939" max="7939" width="28.7109375" style="5" customWidth="1"/>
    <col min="7940" max="7940" width="33.42578125" style="5" customWidth="1"/>
    <col min="7941" max="7941" width="10.42578125" style="5" bestFit="1" customWidth="1"/>
    <col min="7942" max="8192" width="9.140625" style="5"/>
    <col min="8193" max="8193" width="4.7109375" style="5" bestFit="1" customWidth="1"/>
    <col min="8194" max="8194" width="19.7109375" style="5" customWidth="1"/>
    <col min="8195" max="8195" width="28.7109375" style="5" customWidth="1"/>
    <col min="8196" max="8196" width="33.42578125" style="5" customWidth="1"/>
    <col min="8197" max="8197" width="10.42578125" style="5" bestFit="1" customWidth="1"/>
    <col min="8198" max="8448" width="9.140625" style="5"/>
    <col min="8449" max="8449" width="4.7109375" style="5" bestFit="1" customWidth="1"/>
    <col min="8450" max="8450" width="19.7109375" style="5" customWidth="1"/>
    <col min="8451" max="8451" width="28.7109375" style="5" customWidth="1"/>
    <col min="8452" max="8452" width="33.42578125" style="5" customWidth="1"/>
    <col min="8453" max="8453" width="10.42578125" style="5" bestFit="1" customWidth="1"/>
    <col min="8454" max="8704" width="9.140625" style="5"/>
    <col min="8705" max="8705" width="4.7109375" style="5" bestFit="1" customWidth="1"/>
    <col min="8706" max="8706" width="19.7109375" style="5" customWidth="1"/>
    <col min="8707" max="8707" width="28.7109375" style="5" customWidth="1"/>
    <col min="8708" max="8708" width="33.42578125" style="5" customWidth="1"/>
    <col min="8709" max="8709" width="10.42578125" style="5" bestFit="1" customWidth="1"/>
    <col min="8710" max="8960" width="9.140625" style="5"/>
    <col min="8961" max="8961" width="4.7109375" style="5" bestFit="1" customWidth="1"/>
    <col min="8962" max="8962" width="19.7109375" style="5" customWidth="1"/>
    <col min="8963" max="8963" width="28.7109375" style="5" customWidth="1"/>
    <col min="8964" max="8964" width="33.42578125" style="5" customWidth="1"/>
    <col min="8965" max="8965" width="10.42578125" style="5" bestFit="1" customWidth="1"/>
    <col min="8966" max="9216" width="9.140625" style="5"/>
    <col min="9217" max="9217" width="4.7109375" style="5" bestFit="1" customWidth="1"/>
    <col min="9218" max="9218" width="19.7109375" style="5" customWidth="1"/>
    <col min="9219" max="9219" width="28.7109375" style="5" customWidth="1"/>
    <col min="9220" max="9220" width="33.42578125" style="5" customWidth="1"/>
    <col min="9221" max="9221" width="10.42578125" style="5" bestFit="1" customWidth="1"/>
    <col min="9222" max="9472" width="9.140625" style="5"/>
    <col min="9473" max="9473" width="4.7109375" style="5" bestFit="1" customWidth="1"/>
    <col min="9474" max="9474" width="19.7109375" style="5" customWidth="1"/>
    <col min="9475" max="9475" width="28.7109375" style="5" customWidth="1"/>
    <col min="9476" max="9476" width="33.42578125" style="5" customWidth="1"/>
    <col min="9477" max="9477" width="10.42578125" style="5" bestFit="1" customWidth="1"/>
    <col min="9478" max="9728" width="9.140625" style="5"/>
    <col min="9729" max="9729" width="4.7109375" style="5" bestFit="1" customWidth="1"/>
    <col min="9730" max="9730" width="19.7109375" style="5" customWidth="1"/>
    <col min="9731" max="9731" width="28.7109375" style="5" customWidth="1"/>
    <col min="9732" max="9732" width="33.42578125" style="5" customWidth="1"/>
    <col min="9733" max="9733" width="10.42578125" style="5" bestFit="1" customWidth="1"/>
    <col min="9734" max="9984" width="9.140625" style="5"/>
    <col min="9985" max="9985" width="4.7109375" style="5" bestFit="1" customWidth="1"/>
    <col min="9986" max="9986" width="19.7109375" style="5" customWidth="1"/>
    <col min="9987" max="9987" width="28.7109375" style="5" customWidth="1"/>
    <col min="9988" max="9988" width="33.42578125" style="5" customWidth="1"/>
    <col min="9989" max="9989" width="10.42578125" style="5" bestFit="1" customWidth="1"/>
    <col min="9990" max="10240" width="9.140625" style="5"/>
    <col min="10241" max="10241" width="4.7109375" style="5" bestFit="1" customWidth="1"/>
    <col min="10242" max="10242" width="19.7109375" style="5" customWidth="1"/>
    <col min="10243" max="10243" width="28.7109375" style="5" customWidth="1"/>
    <col min="10244" max="10244" width="33.42578125" style="5" customWidth="1"/>
    <col min="10245" max="10245" width="10.42578125" style="5" bestFit="1" customWidth="1"/>
    <col min="10246" max="10496" width="9.140625" style="5"/>
    <col min="10497" max="10497" width="4.7109375" style="5" bestFit="1" customWidth="1"/>
    <col min="10498" max="10498" width="19.7109375" style="5" customWidth="1"/>
    <col min="10499" max="10499" width="28.7109375" style="5" customWidth="1"/>
    <col min="10500" max="10500" width="33.42578125" style="5" customWidth="1"/>
    <col min="10501" max="10501" width="10.42578125" style="5" bestFit="1" customWidth="1"/>
    <col min="10502" max="10752" width="9.140625" style="5"/>
    <col min="10753" max="10753" width="4.7109375" style="5" bestFit="1" customWidth="1"/>
    <col min="10754" max="10754" width="19.7109375" style="5" customWidth="1"/>
    <col min="10755" max="10755" width="28.7109375" style="5" customWidth="1"/>
    <col min="10756" max="10756" width="33.42578125" style="5" customWidth="1"/>
    <col min="10757" max="10757" width="10.42578125" style="5" bestFit="1" customWidth="1"/>
    <col min="10758" max="11008" width="9.140625" style="5"/>
    <col min="11009" max="11009" width="4.7109375" style="5" bestFit="1" customWidth="1"/>
    <col min="11010" max="11010" width="19.7109375" style="5" customWidth="1"/>
    <col min="11011" max="11011" width="28.7109375" style="5" customWidth="1"/>
    <col min="11012" max="11012" width="33.42578125" style="5" customWidth="1"/>
    <col min="11013" max="11013" width="10.42578125" style="5" bestFit="1" customWidth="1"/>
    <col min="11014" max="11264" width="9.140625" style="5"/>
    <col min="11265" max="11265" width="4.7109375" style="5" bestFit="1" customWidth="1"/>
    <col min="11266" max="11266" width="19.7109375" style="5" customWidth="1"/>
    <col min="11267" max="11267" width="28.7109375" style="5" customWidth="1"/>
    <col min="11268" max="11268" width="33.42578125" style="5" customWidth="1"/>
    <col min="11269" max="11269" width="10.42578125" style="5" bestFit="1" customWidth="1"/>
    <col min="11270" max="11520" width="9.140625" style="5"/>
    <col min="11521" max="11521" width="4.7109375" style="5" bestFit="1" customWidth="1"/>
    <col min="11522" max="11522" width="19.7109375" style="5" customWidth="1"/>
    <col min="11523" max="11523" width="28.7109375" style="5" customWidth="1"/>
    <col min="11524" max="11524" width="33.42578125" style="5" customWidth="1"/>
    <col min="11525" max="11525" width="10.42578125" style="5" bestFit="1" customWidth="1"/>
    <col min="11526" max="11776" width="9.140625" style="5"/>
    <col min="11777" max="11777" width="4.7109375" style="5" bestFit="1" customWidth="1"/>
    <col min="11778" max="11778" width="19.7109375" style="5" customWidth="1"/>
    <col min="11779" max="11779" width="28.7109375" style="5" customWidth="1"/>
    <col min="11780" max="11780" width="33.42578125" style="5" customWidth="1"/>
    <col min="11781" max="11781" width="10.42578125" style="5" bestFit="1" customWidth="1"/>
    <col min="11782" max="12032" width="9.140625" style="5"/>
    <col min="12033" max="12033" width="4.7109375" style="5" bestFit="1" customWidth="1"/>
    <col min="12034" max="12034" width="19.7109375" style="5" customWidth="1"/>
    <col min="12035" max="12035" width="28.7109375" style="5" customWidth="1"/>
    <col min="12036" max="12036" width="33.42578125" style="5" customWidth="1"/>
    <col min="12037" max="12037" width="10.42578125" style="5" bestFit="1" customWidth="1"/>
    <col min="12038" max="12288" width="9.140625" style="5"/>
    <col min="12289" max="12289" width="4.7109375" style="5" bestFit="1" customWidth="1"/>
    <col min="12290" max="12290" width="19.7109375" style="5" customWidth="1"/>
    <col min="12291" max="12291" width="28.7109375" style="5" customWidth="1"/>
    <col min="12292" max="12292" width="33.42578125" style="5" customWidth="1"/>
    <col min="12293" max="12293" width="10.42578125" style="5" bestFit="1" customWidth="1"/>
    <col min="12294" max="12544" width="9.140625" style="5"/>
    <col min="12545" max="12545" width="4.7109375" style="5" bestFit="1" customWidth="1"/>
    <col min="12546" max="12546" width="19.7109375" style="5" customWidth="1"/>
    <col min="12547" max="12547" width="28.7109375" style="5" customWidth="1"/>
    <col min="12548" max="12548" width="33.42578125" style="5" customWidth="1"/>
    <col min="12549" max="12549" width="10.42578125" style="5" bestFit="1" customWidth="1"/>
    <col min="12550" max="12800" width="9.140625" style="5"/>
    <col min="12801" max="12801" width="4.7109375" style="5" bestFit="1" customWidth="1"/>
    <col min="12802" max="12802" width="19.7109375" style="5" customWidth="1"/>
    <col min="12803" max="12803" width="28.7109375" style="5" customWidth="1"/>
    <col min="12804" max="12804" width="33.42578125" style="5" customWidth="1"/>
    <col min="12805" max="12805" width="10.42578125" style="5" bestFit="1" customWidth="1"/>
    <col min="12806" max="13056" width="9.140625" style="5"/>
    <col min="13057" max="13057" width="4.7109375" style="5" bestFit="1" customWidth="1"/>
    <col min="13058" max="13058" width="19.7109375" style="5" customWidth="1"/>
    <col min="13059" max="13059" width="28.7109375" style="5" customWidth="1"/>
    <col min="13060" max="13060" width="33.42578125" style="5" customWidth="1"/>
    <col min="13061" max="13061" width="10.42578125" style="5" bestFit="1" customWidth="1"/>
    <col min="13062" max="13312" width="9.140625" style="5"/>
    <col min="13313" max="13313" width="4.7109375" style="5" bestFit="1" customWidth="1"/>
    <col min="13314" max="13314" width="19.7109375" style="5" customWidth="1"/>
    <col min="13315" max="13315" width="28.7109375" style="5" customWidth="1"/>
    <col min="13316" max="13316" width="33.42578125" style="5" customWidth="1"/>
    <col min="13317" max="13317" width="10.42578125" style="5" bestFit="1" customWidth="1"/>
    <col min="13318" max="13568" width="9.140625" style="5"/>
    <col min="13569" max="13569" width="4.7109375" style="5" bestFit="1" customWidth="1"/>
    <col min="13570" max="13570" width="19.7109375" style="5" customWidth="1"/>
    <col min="13571" max="13571" width="28.7109375" style="5" customWidth="1"/>
    <col min="13572" max="13572" width="33.42578125" style="5" customWidth="1"/>
    <col min="13573" max="13573" width="10.42578125" style="5" bestFit="1" customWidth="1"/>
    <col min="13574" max="13824" width="9.140625" style="5"/>
    <col min="13825" max="13825" width="4.7109375" style="5" bestFit="1" customWidth="1"/>
    <col min="13826" max="13826" width="19.7109375" style="5" customWidth="1"/>
    <col min="13827" max="13827" width="28.7109375" style="5" customWidth="1"/>
    <col min="13828" max="13828" width="33.42578125" style="5" customWidth="1"/>
    <col min="13829" max="13829" width="10.42578125" style="5" bestFit="1" customWidth="1"/>
    <col min="13830" max="14080" width="9.140625" style="5"/>
    <col min="14081" max="14081" width="4.7109375" style="5" bestFit="1" customWidth="1"/>
    <col min="14082" max="14082" width="19.7109375" style="5" customWidth="1"/>
    <col min="14083" max="14083" width="28.7109375" style="5" customWidth="1"/>
    <col min="14084" max="14084" width="33.42578125" style="5" customWidth="1"/>
    <col min="14085" max="14085" width="10.42578125" style="5" bestFit="1" customWidth="1"/>
    <col min="14086" max="14336" width="9.140625" style="5"/>
    <col min="14337" max="14337" width="4.7109375" style="5" bestFit="1" customWidth="1"/>
    <col min="14338" max="14338" width="19.7109375" style="5" customWidth="1"/>
    <col min="14339" max="14339" width="28.7109375" style="5" customWidth="1"/>
    <col min="14340" max="14340" width="33.42578125" style="5" customWidth="1"/>
    <col min="14341" max="14341" width="10.42578125" style="5" bestFit="1" customWidth="1"/>
    <col min="14342" max="14592" width="9.140625" style="5"/>
    <col min="14593" max="14593" width="4.7109375" style="5" bestFit="1" customWidth="1"/>
    <col min="14594" max="14594" width="19.7109375" style="5" customWidth="1"/>
    <col min="14595" max="14595" width="28.7109375" style="5" customWidth="1"/>
    <col min="14596" max="14596" width="33.42578125" style="5" customWidth="1"/>
    <col min="14597" max="14597" width="10.42578125" style="5" bestFit="1" customWidth="1"/>
    <col min="14598" max="14848" width="9.140625" style="5"/>
    <col min="14849" max="14849" width="4.7109375" style="5" bestFit="1" customWidth="1"/>
    <col min="14850" max="14850" width="19.7109375" style="5" customWidth="1"/>
    <col min="14851" max="14851" width="28.7109375" style="5" customWidth="1"/>
    <col min="14852" max="14852" width="33.42578125" style="5" customWidth="1"/>
    <col min="14853" max="14853" width="10.42578125" style="5" bestFit="1" customWidth="1"/>
    <col min="14854" max="15104" width="9.140625" style="5"/>
    <col min="15105" max="15105" width="4.7109375" style="5" bestFit="1" customWidth="1"/>
    <col min="15106" max="15106" width="19.7109375" style="5" customWidth="1"/>
    <col min="15107" max="15107" width="28.7109375" style="5" customWidth="1"/>
    <col min="15108" max="15108" width="33.42578125" style="5" customWidth="1"/>
    <col min="15109" max="15109" width="10.42578125" style="5" bestFit="1" customWidth="1"/>
    <col min="15110" max="15360" width="9.140625" style="5"/>
    <col min="15361" max="15361" width="4.7109375" style="5" bestFit="1" customWidth="1"/>
    <col min="15362" max="15362" width="19.7109375" style="5" customWidth="1"/>
    <col min="15363" max="15363" width="28.7109375" style="5" customWidth="1"/>
    <col min="15364" max="15364" width="33.42578125" style="5" customWidth="1"/>
    <col min="15365" max="15365" width="10.42578125" style="5" bestFit="1" customWidth="1"/>
    <col min="15366" max="15616" width="9.140625" style="5"/>
    <col min="15617" max="15617" width="4.7109375" style="5" bestFit="1" customWidth="1"/>
    <col min="15618" max="15618" width="19.7109375" style="5" customWidth="1"/>
    <col min="15619" max="15619" width="28.7109375" style="5" customWidth="1"/>
    <col min="15620" max="15620" width="33.42578125" style="5" customWidth="1"/>
    <col min="15621" max="15621" width="10.42578125" style="5" bestFit="1" customWidth="1"/>
    <col min="15622" max="15872" width="9.140625" style="5"/>
    <col min="15873" max="15873" width="4.7109375" style="5" bestFit="1" customWidth="1"/>
    <col min="15874" max="15874" width="19.7109375" style="5" customWidth="1"/>
    <col min="15875" max="15875" width="28.7109375" style="5" customWidth="1"/>
    <col min="15876" max="15876" width="33.42578125" style="5" customWidth="1"/>
    <col min="15877" max="15877" width="10.42578125" style="5" bestFit="1" customWidth="1"/>
    <col min="15878" max="16128" width="9.140625" style="5"/>
    <col min="16129" max="16129" width="4.7109375" style="5" bestFit="1" customWidth="1"/>
    <col min="16130" max="16130" width="19.7109375" style="5" customWidth="1"/>
    <col min="16131" max="16131" width="28.7109375" style="5" customWidth="1"/>
    <col min="16132" max="16132" width="33.42578125" style="5" customWidth="1"/>
    <col min="16133" max="16133" width="10.42578125" style="5" bestFit="1" customWidth="1"/>
    <col min="16134" max="16384" width="9.140625" style="5"/>
  </cols>
  <sheetData>
    <row r="1" spans="1:10" ht="20.100000000000001" customHeight="1" x14ac:dyDescent="0.2">
      <c r="A1" s="397" t="s">
        <v>6</v>
      </c>
      <c r="B1" s="397"/>
    </row>
    <row r="2" spans="1:10" s="15" customFormat="1" ht="30" customHeight="1" x14ac:dyDescent="0.25">
      <c r="A2" s="389" t="str">
        <f>'Príloha č. 1'!A2:D2</f>
        <v xml:space="preserve">Príprava a dovoz stravy </v>
      </c>
      <c r="B2" s="389"/>
      <c r="C2" s="389"/>
      <c r="D2" s="389"/>
    </row>
    <row r="3" spans="1:10" ht="24.95" customHeight="1" x14ac:dyDescent="0.2">
      <c r="A3" s="398"/>
      <c r="B3" s="398"/>
      <c r="C3" s="398"/>
    </row>
    <row r="4" spans="1:10" ht="18.75" customHeight="1" x14ac:dyDescent="0.2">
      <c r="A4" s="399" t="s">
        <v>22</v>
      </c>
      <c r="B4" s="399"/>
      <c r="C4" s="399"/>
      <c r="D4" s="399"/>
      <c r="E4" s="16"/>
      <c r="F4" s="16"/>
      <c r="G4" s="16"/>
      <c r="H4" s="16"/>
      <c r="I4" s="16"/>
      <c r="J4" s="16"/>
    </row>
    <row r="6" spans="1:10" s="15" customFormat="1" ht="15" customHeight="1" x14ac:dyDescent="0.25">
      <c r="A6" s="400" t="s">
        <v>8</v>
      </c>
      <c r="B6" s="400"/>
      <c r="C6" s="393" t="str">
        <f>IF('Príloha č. 1'!$C$6="","",'Príloha č. 1'!$C$6)</f>
        <v/>
      </c>
      <c r="D6" s="393"/>
      <c r="E6" s="17"/>
    </row>
    <row r="7" spans="1:10" s="15" customFormat="1" ht="15" customHeight="1" x14ac:dyDescent="0.25">
      <c r="A7" s="400" t="s">
        <v>9</v>
      </c>
      <c r="B7" s="400"/>
      <c r="C7" s="393" t="str">
        <f>IF('Príloha č. 1'!$C$7="","",'Príloha č. 1'!$C$7)</f>
        <v/>
      </c>
      <c r="D7" s="393"/>
    </row>
    <row r="8" spans="1:10" ht="15" customHeight="1" x14ac:dyDescent="0.2">
      <c r="A8" s="397" t="s">
        <v>10</v>
      </c>
      <c r="B8" s="397"/>
      <c r="C8" s="393" t="str">
        <f>IF('Príloha č. 1'!$C$8="","",'Príloha č. 1'!$C$8)</f>
        <v/>
      </c>
      <c r="D8" s="393"/>
    </row>
    <row r="9" spans="1:10" ht="15" customHeight="1" x14ac:dyDescent="0.2">
      <c r="A9" s="397" t="s">
        <v>11</v>
      </c>
      <c r="B9" s="397"/>
      <c r="C9" s="393" t="str">
        <f>IF('Príloha č. 1'!$C$9="","",'Príloha č. 1'!$C$9)</f>
        <v/>
      </c>
      <c r="D9" s="393"/>
    </row>
    <row r="10" spans="1:10" ht="20.100000000000001" customHeight="1" x14ac:dyDescent="0.2">
      <c r="C10" s="19"/>
    </row>
    <row r="11" spans="1:10" s="20" customFormat="1" ht="20.100000000000001" customHeight="1" x14ac:dyDescent="0.25">
      <c r="A11" s="392" t="s">
        <v>23</v>
      </c>
      <c r="B11" s="392"/>
      <c r="C11" s="392"/>
      <c r="D11" s="392"/>
    </row>
    <row r="12" spans="1:10" ht="24.95" customHeight="1" x14ac:dyDescent="0.2">
      <c r="A12" s="15" t="s">
        <v>24</v>
      </c>
      <c r="B12" s="400" t="s">
        <v>164</v>
      </c>
      <c r="C12" s="400"/>
      <c r="D12" s="400"/>
    </row>
    <row r="13" spans="1:10" ht="24.95" customHeight="1" x14ac:dyDescent="0.2">
      <c r="A13" s="15" t="s">
        <v>24</v>
      </c>
      <c r="B13" s="400" t="s">
        <v>25</v>
      </c>
      <c r="C13" s="400"/>
      <c r="D13" s="400"/>
    </row>
    <row r="14" spans="1:10" ht="24.95" customHeight="1" x14ac:dyDescent="0.2">
      <c r="A14" s="15" t="s">
        <v>24</v>
      </c>
      <c r="B14" s="400" t="s">
        <v>26</v>
      </c>
      <c r="C14" s="400"/>
      <c r="D14" s="400"/>
    </row>
    <row r="15" spans="1:10" ht="39.950000000000003" customHeight="1" x14ac:dyDescent="0.2">
      <c r="A15" s="15" t="s">
        <v>24</v>
      </c>
      <c r="B15" s="400" t="s">
        <v>27</v>
      </c>
      <c r="C15" s="400"/>
      <c r="D15" s="400"/>
    </row>
    <row r="16" spans="1:10" ht="20.100000000000001" customHeight="1" x14ac:dyDescent="0.2">
      <c r="A16" s="15" t="s">
        <v>24</v>
      </c>
      <c r="B16" s="400" t="s">
        <v>28</v>
      </c>
      <c r="C16" s="400"/>
      <c r="D16" s="400"/>
    </row>
    <row r="17" spans="1:5" ht="20.100000000000001" customHeight="1" x14ac:dyDescent="0.2"/>
    <row r="18" spans="1:5" s="20" customFormat="1" x14ac:dyDescent="0.25">
      <c r="A18" s="20" t="s">
        <v>18</v>
      </c>
      <c r="B18" s="60" t="str">
        <f>IF('Príloha č. 1'!$B$23="","",'Príloha č. 1'!$B$23)</f>
        <v/>
      </c>
    </row>
    <row r="19" spans="1:5" s="20" customFormat="1" x14ac:dyDescent="0.25">
      <c r="A19" s="20" t="s">
        <v>29</v>
      </c>
      <c r="B19" s="9" t="str">
        <f>IF('Príloha č. 1'!$B$24="","",'Príloha č. 1'!$B$24)</f>
        <v/>
      </c>
    </row>
    <row r="20" spans="1:5" ht="39.950000000000003" customHeight="1" x14ac:dyDescent="0.2">
      <c r="D20" s="10"/>
    </row>
    <row r="21" spans="1:5" ht="45" customHeight="1" x14ac:dyDescent="0.2">
      <c r="D21" s="11" t="s">
        <v>458</v>
      </c>
    </row>
    <row r="23" spans="1:5" s="1" customFormat="1" x14ac:dyDescent="0.2">
      <c r="A23" s="388" t="s">
        <v>20</v>
      </c>
      <c r="B23" s="388"/>
    </row>
    <row r="24" spans="1:5" s="6" customFormat="1" ht="12" customHeight="1" x14ac:dyDescent="0.2">
      <c r="A24" s="12"/>
      <c r="B24" s="397" t="s">
        <v>21</v>
      </c>
      <c r="C24" s="397"/>
      <c r="D24" s="13"/>
      <c r="E24" s="14"/>
    </row>
  </sheetData>
  <mergeCells count="20"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  <mergeCell ref="C8:D8"/>
    <mergeCell ref="C9:D9"/>
    <mergeCell ref="A1:B1"/>
    <mergeCell ref="A2:D2"/>
    <mergeCell ref="A3:C3"/>
    <mergeCell ref="A4:D4"/>
    <mergeCell ref="A6:B6"/>
    <mergeCell ref="C6:D6"/>
  </mergeCells>
  <conditionalFormatting sqref="A24">
    <cfRule type="containsBlanks" dxfId="253" priority="14">
      <formula>LEN(TRIM(A24))=0</formula>
    </cfRule>
  </conditionalFormatting>
  <conditionalFormatting sqref="C6:D9">
    <cfRule type="containsBlanks" dxfId="252" priority="2">
      <formula>LEN(TRIM(C6))=0</formula>
    </cfRule>
  </conditionalFormatting>
  <conditionalFormatting sqref="B18:B19">
    <cfRule type="containsBlanks" dxfId="251" priority="1">
      <formula>LEN(TRIM(B18))=0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J26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22" customWidth="1"/>
    <col min="2" max="2" width="19.7109375" style="22" customWidth="1"/>
    <col min="3" max="3" width="28.7109375" style="22" customWidth="1"/>
    <col min="4" max="4" width="30" style="22" customWidth="1"/>
    <col min="5" max="5" width="10.42578125" style="22" bestFit="1" customWidth="1"/>
    <col min="6" max="16384" width="9.140625" style="22"/>
  </cols>
  <sheetData>
    <row r="1" spans="1:10" s="21" customFormat="1" ht="15" customHeight="1" x14ac:dyDescent="0.2">
      <c r="A1" s="397" t="s">
        <v>6</v>
      </c>
      <c r="B1" s="397"/>
      <c r="C1" s="5"/>
      <c r="D1" s="5"/>
    </row>
    <row r="2" spans="1:10" s="21" customFormat="1" ht="39" customHeight="1" x14ac:dyDescent="0.2">
      <c r="A2" s="389" t="str">
        <f>'Príloha č. 1'!A2:D2</f>
        <v xml:space="preserve">Príprava a dovoz stravy </v>
      </c>
      <c r="B2" s="389"/>
      <c r="C2" s="389"/>
      <c r="D2" s="389"/>
    </row>
    <row r="3" spans="1:10" ht="15" customHeight="1" x14ac:dyDescent="0.2">
      <c r="A3" s="398"/>
      <c r="B3" s="398"/>
      <c r="C3" s="398"/>
      <c r="D3" s="5"/>
    </row>
    <row r="4" spans="1:10" s="24" customFormat="1" ht="35.1" customHeight="1" x14ac:dyDescent="0.25">
      <c r="A4" s="401" t="s">
        <v>30</v>
      </c>
      <c r="B4" s="401"/>
      <c r="C4" s="401"/>
      <c r="D4" s="401"/>
      <c r="E4" s="23"/>
      <c r="F4" s="23"/>
      <c r="G4" s="23"/>
      <c r="H4" s="23"/>
      <c r="I4" s="23"/>
      <c r="J4" s="23"/>
    </row>
    <row r="5" spans="1:10" s="21" customFormat="1" ht="15" customHeight="1" x14ac:dyDescent="0.2">
      <c r="A5" s="5"/>
      <c r="B5" s="5"/>
      <c r="C5" s="5"/>
      <c r="D5" s="5"/>
    </row>
    <row r="6" spans="1:10" s="21" customFormat="1" ht="15" customHeight="1" x14ac:dyDescent="0.2">
      <c r="A6" s="397" t="s">
        <v>8</v>
      </c>
      <c r="B6" s="397"/>
      <c r="C6" s="393" t="str">
        <f>IF('Príloha č. 1'!$C$6="","",'Príloha č. 1'!$C$6)</f>
        <v/>
      </c>
      <c r="D6" s="393"/>
      <c r="E6" s="25"/>
    </row>
    <row r="7" spans="1:10" s="21" customFormat="1" ht="15" customHeight="1" x14ac:dyDescent="0.2">
      <c r="A7" s="397" t="s">
        <v>9</v>
      </c>
      <c r="B7" s="397"/>
      <c r="C7" s="393" t="str">
        <f>IF('Príloha č. 1'!$C$7="","",'Príloha č. 1'!$C$7)</f>
        <v/>
      </c>
      <c r="D7" s="393"/>
    </row>
    <row r="8" spans="1:10" s="21" customFormat="1" ht="15" customHeight="1" x14ac:dyDescent="0.2">
      <c r="A8" s="397" t="s">
        <v>10</v>
      </c>
      <c r="B8" s="397"/>
      <c r="C8" s="393" t="str">
        <f>IF('Príloha č. 1'!$C$8="","",'Príloha č. 1'!$C$8)</f>
        <v/>
      </c>
      <c r="D8" s="393"/>
    </row>
    <row r="9" spans="1:10" s="21" customFormat="1" ht="15" customHeight="1" x14ac:dyDescent="0.2">
      <c r="A9" s="397" t="s">
        <v>11</v>
      </c>
      <c r="B9" s="397"/>
      <c r="C9" s="393" t="str">
        <f>IF('Príloha č. 1'!$C$9="","",'Príloha č. 1'!$C$9)</f>
        <v/>
      </c>
      <c r="D9" s="393"/>
    </row>
    <row r="10" spans="1:10" s="21" customFormat="1" ht="15" customHeight="1" x14ac:dyDescent="0.2">
      <c r="A10" s="5"/>
      <c r="B10" s="5"/>
      <c r="C10" s="19"/>
      <c r="D10" s="5"/>
    </row>
    <row r="11" spans="1:10" s="26" customFormat="1" ht="30" customHeight="1" x14ac:dyDescent="0.25">
      <c r="A11" s="392" t="s">
        <v>40</v>
      </c>
      <c r="B11" s="392"/>
      <c r="C11" s="392"/>
      <c r="D11" s="392"/>
    </row>
    <row r="12" spans="1:10" x14ac:dyDescent="0.2">
      <c r="A12" s="5"/>
      <c r="B12" s="5"/>
      <c r="C12" s="5"/>
      <c r="D12" s="5"/>
    </row>
    <row r="13" spans="1:10" x14ac:dyDescent="0.2">
      <c r="A13" s="5"/>
      <c r="B13" s="5"/>
      <c r="C13" s="5"/>
      <c r="D13" s="5"/>
    </row>
    <row r="14" spans="1:10" s="21" customFormat="1" ht="15" customHeight="1" x14ac:dyDescent="0.2">
      <c r="A14" s="5"/>
      <c r="B14" s="5"/>
      <c r="C14" s="5"/>
      <c r="D14" s="5"/>
    </row>
    <row r="15" spans="1:10" s="21" customFormat="1" ht="15" customHeight="1" x14ac:dyDescent="0.2">
      <c r="A15" s="3" t="s">
        <v>18</v>
      </c>
      <c r="B15" s="69" t="str">
        <f>IF('Príloha č. 1'!$B$23="","",'Príloha č. 1'!$B$23)</f>
        <v/>
      </c>
      <c r="C15" s="18"/>
      <c r="D15" s="5"/>
    </row>
    <row r="16" spans="1:10" s="27" customFormat="1" ht="15" customHeight="1" x14ac:dyDescent="0.25">
      <c r="A16" s="3" t="s">
        <v>19</v>
      </c>
      <c r="B16" s="9" t="str">
        <f>IF('Príloha č. 1'!$B$24="","",'Príloha č. 1'!$B$24)</f>
        <v/>
      </c>
      <c r="C16" s="31"/>
      <c r="D16" s="15"/>
    </row>
    <row r="17" spans="1:5" s="21" customFormat="1" ht="15" customHeight="1" x14ac:dyDescent="0.2">
      <c r="A17" s="5"/>
      <c r="B17" s="5"/>
      <c r="C17" s="5"/>
      <c r="D17" s="5"/>
    </row>
    <row r="18" spans="1:5" s="21" customFormat="1" ht="15" customHeight="1" x14ac:dyDescent="0.2">
      <c r="A18" s="5"/>
      <c r="B18" s="5"/>
      <c r="C18" s="5"/>
      <c r="D18" s="5"/>
    </row>
    <row r="19" spans="1:5" s="21" customFormat="1" ht="15" customHeight="1" x14ac:dyDescent="0.2">
      <c r="A19" s="5"/>
      <c r="B19" s="5"/>
      <c r="C19" s="5"/>
      <c r="D19" s="5"/>
    </row>
    <row r="20" spans="1:5" ht="39.950000000000003" customHeight="1" x14ac:dyDescent="0.2">
      <c r="A20" s="5"/>
      <c r="B20" s="5"/>
      <c r="C20" s="5"/>
      <c r="D20" s="10"/>
    </row>
    <row r="21" spans="1:5" ht="45" customHeight="1" x14ac:dyDescent="0.2">
      <c r="A21" s="5"/>
      <c r="B21" s="5"/>
      <c r="C21" s="5"/>
      <c r="D21" s="387" t="s">
        <v>459</v>
      </c>
    </row>
    <row r="22" spans="1:5" x14ac:dyDescent="0.2">
      <c r="A22" s="5"/>
      <c r="B22" s="5"/>
      <c r="C22" s="5"/>
      <c r="D22" s="5"/>
    </row>
    <row r="23" spans="1:5" x14ac:dyDescent="0.2">
      <c r="A23" s="5"/>
      <c r="B23" s="5"/>
      <c r="C23" s="5"/>
      <c r="D23" s="5"/>
    </row>
    <row r="24" spans="1:5" s="28" customFormat="1" ht="12" x14ac:dyDescent="0.2">
      <c r="A24" s="388" t="s">
        <v>20</v>
      </c>
      <c r="B24" s="388"/>
      <c r="C24" s="1"/>
      <c r="D24" s="1"/>
    </row>
    <row r="25" spans="1:5" s="30" customFormat="1" ht="12" customHeight="1" x14ac:dyDescent="0.2">
      <c r="A25" s="12"/>
      <c r="B25" s="392" t="s">
        <v>21</v>
      </c>
      <c r="C25" s="392"/>
      <c r="D25" s="13"/>
      <c r="E25" s="29"/>
    </row>
    <row r="26" spans="1:5" x14ac:dyDescent="0.2">
      <c r="A26" s="5"/>
      <c r="B26" s="5"/>
      <c r="C26" s="5"/>
      <c r="D26" s="5"/>
    </row>
  </sheetData>
  <mergeCells count="15">
    <mergeCell ref="A11:D11"/>
    <mergeCell ref="A24:B24"/>
    <mergeCell ref="B25:C25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A25">
    <cfRule type="containsBlanks" dxfId="250" priority="3">
      <formula>LEN(TRIM(A25))=0</formula>
    </cfRule>
  </conditionalFormatting>
  <conditionalFormatting sqref="C6:D9">
    <cfRule type="containsBlanks" dxfId="249" priority="2">
      <formula>LEN(TRIM(C6))=0</formula>
    </cfRule>
  </conditionalFormatting>
  <conditionalFormatting sqref="B15:B16">
    <cfRule type="containsBlanks" dxfId="248" priority="1">
      <formula>LEN(TRIM(B15))=0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678F4-AC83-4B41-B66A-CA6A45FACC7F}">
  <sheetPr>
    <tabColor theme="9" tint="0.39997558519241921"/>
  </sheetPr>
  <dimension ref="A1:K160"/>
  <sheetViews>
    <sheetView showGridLines="0" zoomScaleNormal="100" workbookViewId="0">
      <selection sqref="A1:C1"/>
    </sheetView>
  </sheetViews>
  <sheetFormatPr defaultRowHeight="14.25" x14ac:dyDescent="0.2"/>
  <cols>
    <col min="1" max="1" width="5.28515625" style="236" customWidth="1"/>
    <col min="2" max="2" width="7.42578125" style="236" customWidth="1"/>
    <col min="3" max="3" width="61.7109375" style="236" customWidth="1"/>
    <col min="4" max="4" width="15.7109375" style="236" customWidth="1"/>
    <col min="5" max="5" width="20.7109375" style="235" customWidth="1"/>
    <col min="6" max="6" width="28.28515625" style="236" customWidth="1"/>
    <col min="7" max="7" width="9.140625" style="236"/>
    <col min="8" max="8" width="9.140625" style="236" customWidth="1"/>
    <col min="9" max="16384" width="9.140625" style="236"/>
  </cols>
  <sheetData>
    <row r="1" spans="1:11" s="233" customFormat="1" ht="12.75" x14ac:dyDescent="0.2">
      <c r="A1" s="491" t="s">
        <v>6</v>
      </c>
      <c r="B1" s="491"/>
      <c r="C1" s="491"/>
      <c r="E1" s="234"/>
    </row>
    <row r="2" spans="1:11" s="233" customFormat="1" ht="15" customHeight="1" x14ac:dyDescent="0.2">
      <c r="A2" s="492" t="s">
        <v>168</v>
      </c>
      <c r="B2" s="492"/>
      <c r="C2" s="492"/>
      <c r="D2" s="492"/>
      <c r="E2" s="492"/>
    </row>
    <row r="3" spans="1:11" ht="15" customHeight="1" x14ac:dyDescent="0.2">
      <c r="A3" s="493"/>
      <c r="B3" s="493"/>
      <c r="C3" s="493"/>
      <c r="D3" s="493"/>
    </row>
    <row r="4" spans="1:11" ht="15" customHeight="1" x14ac:dyDescent="0.25">
      <c r="A4" s="494" t="s">
        <v>152</v>
      </c>
      <c r="B4" s="494"/>
      <c r="C4" s="494"/>
      <c r="D4" s="494"/>
      <c r="E4" s="494"/>
      <c r="F4" s="237"/>
      <c r="G4" s="237"/>
      <c r="H4" s="237"/>
      <c r="I4" s="237"/>
      <c r="J4" s="237"/>
      <c r="K4" s="237"/>
    </row>
    <row r="5" spans="1:11" s="238" customFormat="1" ht="15" customHeight="1" x14ac:dyDescent="0.2">
      <c r="A5" s="495" t="s">
        <v>169</v>
      </c>
      <c r="B5" s="495"/>
      <c r="C5" s="495"/>
      <c r="D5" s="70"/>
      <c r="E5" s="71"/>
    </row>
    <row r="6" spans="1:11" s="238" customFormat="1" ht="15" customHeight="1" x14ac:dyDescent="0.25">
      <c r="A6" s="496" t="s">
        <v>170</v>
      </c>
      <c r="B6" s="496"/>
      <c r="C6" s="496"/>
      <c r="D6" s="496"/>
      <c r="E6" s="496"/>
    </row>
    <row r="7" spans="1:11" s="239" customFormat="1" ht="15" customHeight="1" x14ac:dyDescent="0.25">
      <c r="A7" s="72"/>
      <c r="B7" s="72"/>
      <c r="C7" s="72"/>
      <c r="D7" s="72"/>
      <c r="E7" s="73"/>
    </row>
    <row r="8" spans="1:11" s="238" customFormat="1" ht="42" customHeight="1" x14ac:dyDescent="0.25">
      <c r="A8" s="484" t="s">
        <v>171</v>
      </c>
      <c r="B8" s="485"/>
      <c r="C8" s="486"/>
      <c r="D8" s="240" t="s">
        <v>172</v>
      </c>
      <c r="E8" s="241" t="s">
        <v>173</v>
      </c>
      <c r="F8" s="242"/>
    </row>
    <row r="9" spans="1:11" s="244" customFormat="1" ht="164.25" customHeight="1" x14ac:dyDescent="0.2">
      <c r="A9" s="487" t="s">
        <v>415</v>
      </c>
      <c r="B9" s="488"/>
      <c r="C9" s="488"/>
      <c r="D9" s="488"/>
      <c r="E9" s="489"/>
      <c r="F9" s="243"/>
    </row>
    <row r="10" spans="1:11" s="244" customFormat="1" ht="36.75" customHeight="1" x14ac:dyDescent="0.25">
      <c r="A10" s="477" t="s">
        <v>174</v>
      </c>
      <c r="B10" s="478"/>
      <c r="C10" s="478"/>
      <c r="D10" s="481" t="s">
        <v>172</v>
      </c>
      <c r="E10" s="444" t="s">
        <v>173</v>
      </c>
      <c r="F10" s="242"/>
    </row>
    <row r="11" spans="1:11" s="245" customFormat="1" ht="12" customHeight="1" x14ac:dyDescent="0.25">
      <c r="A11" s="479"/>
      <c r="B11" s="480"/>
      <c r="C11" s="480"/>
      <c r="D11" s="482"/>
      <c r="E11" s="483"/>
    </row>
    <row r="12" spans="1:11" s="249" customFormat="1" ht="51" customHeight="1" x14ac:dyDescent="0.25">
      <c r="A12" s="246" t="s">
        <v>0</v>
      </c>
      <c r="B12" s="469" t="s">
        <v>416</v>
      </c>
      <c r="C12" s="469"/>
      <c r="D12" s="247" t="s">
        <v>175</v>
      </c>
      <c r="E12" s="248"/>
    </row>
    <row r="13" spans="1:11" s="249" customFormat="1" ht="26.25" customHeight="1" x14ac:dyDescent="0.25">
      <c r="A13" s="250" t="s">
        <v>1</v>
      </c>
      <c r="B13" s="497" t="s">
        <v>176</v>
      </c>
      <c r="C13" s="497"/>
      <c r="D13" s="251" t="s">
        <v>177</v>
      </c>
      <c r="E13" s="252"/>
      <c r="F13" s="254"/>
      <c r="H13" s="254"/>
      <c r="I13" s="254"/>
    </row>
    <row r="14" spans="1:11" s="244" customFormat="1" ht="18.75" customHeight="1" x14ac:dyDescent="0.25">
      <c r="A14" s="250" t="s">
        <v>2</v>
      </c>
      <c r="B14" s="473" t="s">
        <v>178</v>
      </c>
      <c r="C14" s="473"/>
      <c r="D14" s="251" t="s">
        <v>177</v>
      </c>
      <c r="E14" s="252"/>
      <c r="F14" s="453"/>
      <c r="G14" s="467"/>
    </row>
    <row r="15" spans="1:11" s="244" customFormat="1" ht="38.25" customHeight="1" x14ac:dyDescent="0.25">
      <c r="A15" s="255" t="s">
        <v>3</v>
      </c>
      <c r="B15" s="473" t="s">
        <v>179</v>
      </c>
      <c r="C15" s="473"/>
      <c r="D15" s="256" t="s">
        <v>177</v>
      </c>
      <c r="E15" s="257"/>
      <c r="F15" s="453"/>
      <c r="G15" s="467"/>
    </row>
    <row r="16" spans="1:11" s="244" customFormat="1" ht="26.25" customHeight="1" x14ac:dyDescent="0.25">
      <c r="A16" s="250" t="s">
        <v>4</v>
      </c>
      <c r="B16" s="473" t="s">
        <v>180</v>
      </c>
      <c r="C16" s="473"/>
      <c r="D16" s="256" t="s">
        <v>177</v>
      </c>
      <c r="E16" s="258"/>
      <c r="F16" s="474"/>
      <c r="G16" s="475"/>
    </row>
    <row r="17" spans="1:9" s="244" customFormat="1" ht="26.25" customHeight="1" x14ac:dyDescent="0.25">
      <c r="A17" s="259" t="s">
        <v>41</v>
      </c>
      <c r="B17" s="476" t="s">
        <v>417</v>
      </c>
      <c r="C17" s="476"/>
      <c r="D17" s="256" t="s">
        <v>177</v>
      </c>
      <c r="E17" s="258"/>
      <c r="F17" s="474"/>
      <c r="G17" s="475"/>
    </row>
    <row r="18" spans="1:9" s="244" customFormat="1" ht="20.100000000000001" customHeight="1" x14ac:dyDescent="0.25">
      <c r="A18" s="477" t="s">
        <v>181</v>
      </c>
      <c r="B18" s="478"/>
      <c r="C18" s="478"/>
      <c r="D18" s="481" t="s">
        <v>172</v>
      </c>
      <c r="E18" s="444" t="s">
        <v>173</v>
      </c>
    </row>
    <row r="19" spans="1:9" s="245" customFormat="1" ht="12" customHeight="1" x14ac:dyDescent="0.25">
      <c r="A19" s="479"/>
      <c r="B19" s="480"/>
      <c r="C19" s="480"/>
      <c r="D19" s="482"/>
      <c r="E19" s="483"/>
    </row>
    <row r="20" spans="1:9" s="244" customFormat="1" ht="20.100000000000001" customHeight="1" x14ac:dyDescent="0.25">
      <c r="A20" s="436" t="s">
        <v>182</v>
      </c>
      <c r="B20" s="437"/>
      <c r="C20" s="437"/>
      <c r="D20" s="437"/>
      <c r="E20" s="490"/>
    </row>
    <row r="21" spans="1:9" s="244" customFormat="1" ht="20.100000000000001" customHeight="1" x14ac:dyDescent="0.25">
      <c r="A21" s="246" t="s">
        <v>151</v>
      </c>
      <c r="B21" s="469" t="s">
        <v>183</v>
      </c>
      <c r="C21" s="469"/>
      <c r="D21" s="260" t="s">
        <v>177</v>
      </c>
      <c r="E21" s="248"/>
    </row>
    <row r="22" spans="1:9" s="244" customFormat="1" ht="39.75" customHeight="1" x14ac:dyDescent="0.25">
      <c r="A22" s="261" t="s">
        <v>149</v>
      </c>
      <c r="B22" s="470" t="s">
        <v>184</v>
      </c>
      <c r="C22" s="470"/>
      <c r="D22" s="262" t="s">
        <v>177</v>
      </c>
      <c r="E22" s="258"/>
    </row>
    <row r="23" spans="1:9" s="244" customFormat="1" ht="20.25" customHeight="1" x14ac:dyDescent="0.25">
      <c r="A23" s="458" t="s">
        <v>185</v>
      </c>
      <c r="B23" s="459"/>
      <c r="C23" s="459"/>
      <c r="D23" s="459"/>
      <c r="E23" s="460"/>
    </row>
    <row r="24" spans="1:9" s="244" customFormat="1" ht="20.100000000000001" customHeight="1" x14ac:dyDescent="0.25">
      <c r="A24" s="471" t="s">
        <v>186</v>
      </c>
      <c r="B24" s="472"/>
      <c r="C24" s="263" t="s">
        <v>187</v>
      </c>
      <c r="D24" s="260" t="s">
        <v>177</v>
      </c>
      <c r="E24" s="248"/>
    </row>
    <row r="25" spans="1:9" s="244" customFormat="1" ht="69" customHeight="1" x14ac:dyDescent="0.25">
      <c r="A25" s="264"/>
      <c r="B25" s="265" t="s">
        <v>188</v>
      </c>
      <c r="C25" s="266" t="s">
        <v>189</v>
      </c>
      <c r="D25" s="251" t="s">
        <v>177</v>
      </c>
      <c r="E25" s="252"/>
      <c r="F25" s="267"/>
    </row>
    <row r="26" spans="1:9" s="244" customFormat="1" ht="40.5" customHeight="1" x14ac:dyDescent="0.25">
      <c r="A26" s="264"/>
      <c r="B26" s="265" t="s">
        <v>190</v>
      </c>
      <c r="C26" s="266" t="s">
        <v>191</v>
      </c>
      <c r="D26" s="251" t="s">
        <v>177</v>
      </c>
      <c r="E26" s="252"/>
      <c r="F26" s="453"/>
      <c r="G26" s="467"/>
      <c r="H26" s="467"/>
      <c r="I26" s="467"/>
    </row>
    <row r="27" spans="1:9" s="244" customFormat="1" ht="68.25" customHeight="1" x14ac:dyDescent="0.25">
      <c r="A27" s="264"/>
      <c r="B27" s="265" t="s">
        <v>192</v>
      </c>
      <c r="C27" s="268" t="s">
        <v>418</v>
      </c>
      <c r="D27" s="251" t="s">
        <v>177</v>
      </c>
      <c r="E27" s="252"/>
      <c r="F27" s="267"/>
    </row>
    <row r="28" spans="1:9" s="244" customFormat="1" ht="52.5" customHeight="1" x14ac:dyDescent="0.25">
      <c r="A28" s="264"/>
      <c r="B28" s="265" t="s">
        <v>193</v>
      </c>
      <c r="C28" s="266" t="s">
        <v>419</v>
      </c>
      <c r="D28" s="251" t="s">
        <v>177</v>
      </c>
      <c r="E28" s="252"/>
      <c r="F28" s="453" t="s">
        <v>5</v>
      </c>
      <c r="G28" s="467"/>
      <c r="H28" s="467"/>
    </row>
    <row r="29" spans="1:9" s="244" customFormat="1" ht="27" customHeight="1" x14ac:dyDescent="0.25">
      <c r="A29" s="264"/>
      <c r="B29" s="265" t="s">
        <v>194</v>
      </c>
      <c r="C29" s="266" t="s">
        <v>420</v>
      </c>
      <c r="D29" s="251" t="s">
        <v>177</v>
      </c>
      <c r="E29" s="252"/>
    </row>
    <row r="30" spans="1:9" s="244" customFormat="1" ht="27" customHeight="1" x14ac:dyDescent="0.25">
      <c r="A30" s="264"/>
      <c r="B30" s="265" t="s">
        <v>196</v>
      </c>
      <c r="C30" s="266" t="s">
        <v>195</v>
      </c>
      <c r="D30" s="251"/>
      <c r="E30" s="252"/>
    </row>
    <row r="31" spans="1:9" s="244" customFormat="1" ht="20.100000000000001" customHeight="1" x14ac:dyDescent="0.25">
      <c r="A31" s="269"/>
      <c r="B31" s="270" t="s">
        <v>421</v>
      </c>
      <c r="C31" s="271" t="s">
        <v>197</v>
      </c>
      <c r="D31" s="262" t="s">
        <v>177</v>
      </c>
      <c r="E31" s="258"/>
    </row>
    <row r="32" spans="1:9" s="244" customFormat="1" ht="20.100000000000001" customHeight="1" x14ac:dyDescent="0.25">
      <c r="A32" s="458" t="s">
        <v>198</v>
      </c>
      <c r="B32" s="459"/>
      <c r="C32" s="459"/>
      <c r="D32" s="459"/>
      <c r="E32" s="460"/>
    </row>
    <row r="33" spans="1:8" s="244" customFormat="1" ht="27.75" customHeight="1" x14ac:dyDescent="0.25">
      <c r="A33" s="272"/>
      <c r="B33" s="273" t="s">
        <v>199</v>
      </c>
      <c r="C33" s="263" t="s">
        <v>200</v>
      </c>
      <c r="D33" s="260" t="s">
        <v>177</v>
      </c>
      <c r="E33" s="248"/>
    </row>
    <row r="34" spans="1:8" s="244" customFormat="1" ht="20.100000000000001" customHeight="1" x14ac:dyDescent="0.25">
      <c r="A34" s="264"/>
      <c r="B34" s="265" t="s">
        <v>201</v>
      </c>
      <c r="C34" s="266" t="s">
        <v>202</v>
      </c>
      <c r="D34" s="251" t="s">
        <v>177</v>
      </c>
      <c r="E34" s="252"/>
    </row>
    <row r="35" spans="1:8" s="244" customFormat="1" ht="20.100000000000001" customHeight="1" x14ac:dyDescent="0.25">
      <c r="A35" s="264"/>
      <c r="B35" s="265" t="s">
        <v>203</v>
      </c>
      <c r="C35" s="266" t="s">
        <v>204</v>
      </c>
      <c r="D35" s="251" t="s">
        <v>177</v>
      </c>
      <c r="E35" s="252"/>
    </row>
    <row r="36" spans="1:8" s="244" customFormat="1" ht="20.100000000000001" customHeight="1" x14ac:dyDescent="0.25">
      <c r="A36" s="264"/>
      <c r="B36" s="265" t="s">
        <v>205</v>
      </c>
      <c r="C36" s="266" t="s">
        <v>206</v>
      </c>
      <c r="D36" s="251" t="s">
        <v>177</v>
      </c>
      <c r="E36" s="252"/>
    </row>
    <row r="37" spans="1:8" s="244" customFormat="1" ht="27" customHeight="1" x14ac:dyDescent="0.25">
      <c r="A37" s="264"/>
      <c r="B37" s="265" t="s">
        <v>207</v>
      </c>
      <c r="C37" s="266" t="s">
        <v>208</v>
      </c>
      <c r="D37" s="251" t="s">
        <v>177</v>
      </c>
      <c r="E37" s="252"/>
      <c r="F37" s="453"/>
      <c r="G37" s="467"/>
      <c r="H37" s="467"/>
    </row>
    <row r="38" spans="1:8" s="244" customFormat="1" ht="25.5" customHeight="1" x14ac:dyDescent="0.25">
      <c r="A38" s="269"/>
      <c r="B38" s="270" t="s">
        <v>209</v>
      </c>
      <c r="C38" s="274" t="s">
        <v>210</v>
      </c>
      <c r="D38" s="262" t="s">
        <v>177</v>
      </c>
      <c r="E38" s="258"/>
      <c r="F38" s="453"/>
      <c r="G38" s="467"/>
      <c r="H38" s="467"/>
    </row>
    <row r="39" spans="1:8" s="244" customFormat="1" ht="20.100000000000001" customHeight="1" x14ac:dyDescent="0.25">
      <c r="A39" s="458" t="s">
        <v>211</v>
      </c>
      <c r="B39" s="459"/>
      <c r="C39" s="459"/>
      <c r="D39" s="459"/>
      <c r="E39" s="460"/>
    </row>
    <row r="40" spans="1:8" s="244" customFormat="1" ht="27" customHeight="1" x14ac:dyDescent="0.25">
      <c r="A40" s="272"/>
      <c r="B40" s="273" t="s">
        <v>212</v>
      </c>
      <c r="C40" s="263" t="s">
        <v>213</v>
      </c>
      <c r="D40" s="260" t="s">
        <v>177</v>
      </c>
      <c r="E40" s="248"/>
    </row>
    <row r="41" spans="1:8" s="244" customFormat="1" ht="28.5" customHeight="1" x14ac:dyDescent="0.25">
      <c r="A41" s="264"/>
      <c r="B41" s="265" t="s">
        <v>214</v>
      </c>
      <c r="C41" s="275" t="s">
        <v>215</v>
      </c>
      <c r="D41" s="251" t="s">
        <v>177</v>
      </c>
      <c r="E41" s="252"/>
      <c r="F41" s="468"/>
      <c r="G41" s="465"/>
      <c r="H41" s="465"/>
    </row>
    <row r="42" spans="1:8" s="244" customFormat="1" ht="20.100000000000001" customHeight="1" x14ac:dyDescent="0.25">
      <c r="A42" s="264"/>
      <c r="B42" s="265" t="s">
        <v>216</v>
      </c>
      <c r="C42" s="266" t="s">
        <v>217</v>
      </c>
      <c r="D42" s="251" t="s">
        <v>177</v>
      </c>
      <c r="E42" s="252"/>
    </row>
    <row r="43" spans="1:8" s="244" customFormat="1" ht="39" customHeight="1" x14ac:dyDescent="0.25">
      <c r="A43" s="264"/>
      <c r="B43" s="265" t="s">
        <v>218</v>
      </c>
      <c r="C43" s="266" t="s">
        <v>219</v>
      </c>
      <c r="D43" s="251" t="s">
        <v>177</v>
      </c>
      <c r="E43" s="252"/>
    </row>
    <row r="44" spans="1:8" s="244" customFormat="1" ht="40.5" customHeight="1" x14ac:dyDescent="0.25">
      <c r="A44" s="264"/>
      <c r="B44" s="265" t="s">
        <v>220</v>
      </c>
      <c r="C44" s="266" t="s">
        <v>221</v>
      </c>
      <c r="D44" s="251" t="s">
        <v>177</v>
      </c>
      <c r="E44" s="252"/>
      <c r="F44" s="453"/>
      <c r="G44" s="449"/>
      <c r="H44" s="449"/>
    </row>
    <row r="45" spans="1:8" s="244" customFormat="1" ht="39" customHeight="1" x14ac:dyDescent="0.25">
      <c r="A45" s="264"/>
      <c r="B45" s="265" t="s">
        <v>222</v>
      </c>
      <c r="C45" s="266" t="s">
        <v>342</v>
      </c>
      <c r="D45" s="251" t="s">
        <v>177</v>
      </c>
      <c r="E45" s="252"/>
      <c r="F45" s="453"/>
      <c r="G45" s="449"/>
      <c r="H45" s="449"/>
    </row>
    <row r="46" spans="1:8" s="244" customFormat="1" ht="27.75" customHeight="1" x14ac:dyDescent="0.25">
      <c r="A46" s="264"/>
      <c r="B46" s="265" t="s">
        <v>223</v>
      </c>
      <c r="C46" s="266" t="s">
        <v>224</v>
      </c>
      <c r="D46" s="251" t="s">
        <v>177</v>
      </c>
      <c r="E46" s="252"/>
    </row>
    <row r="47" spans="1:8" s="244" customFormat="1" ht="105" customHeight="1" x14ac:dyDescent="0.25">
      <c r="A47" s="269"/>
      <c r="B47" s="270" t="s">
        <v>225</v>
      </c>
      <c r="C47" s="271" t="s">
        <v>422</v>
      </c>
      <c r="D47" s="262" t="s">
        <v>177</v>
      </c>
      <c r="E47" s="258"/>
    </row>
    <row r="48" spans="1:8" s="244" customFormat="1" ht="20.100000000000001" customHeight="1" x14ac:dyDescent="0.25">
      <c r="A48" s="458" t="s">
        <v>226</v>
      </c>
      <c r="B48" s="459"/>
      <c r="C48" s="459"/>
      <c r="D48" s="459"/>
      <c r="E48" s="460"/>
    </row>
    <row r="49" spans="1:8" s="244" customFormat="1" ht="24.95" customHeight="1" x14ac:dyDescent="0.25">
      <c r="A49" s="272"/>
      <c r="B49" s="273" t="s">
        <v>227</v>
      </c>
      <c r="C49" s="263" t="s">
        <v>228</v>
      </c>
      <c r="D49" s="260" t="s">
        <v>177</v>
      </c>
      <c r="E49" s="248"/>
    </row>
    <row r="50" spans="1:8" s="244" customFormat="1" ht="39.75" customHeight="1" x14ac:dyDescent="0.25">
      <c r="A50" s="264"/>
      <c r="B50" s="265" t="s">
        <v>229</v>
      </c>
      <c r="C50" s="275" t="s">
        <v>230</v>
      </c>
      <c r="D50" s="251" t="s">
        <v>177</v>
      </c>
      <c r="E50" s="252"/>
      <c r="F50" s="464"/>
      <c r="G50" s="465"/>
      <c r="H50" s="465"/>
    </row>
    <row r="51" spans="1:8" s="244" customFormat="1" ht="24.95" customHeight="1" x14ac:dyDescent="0.25">
      <c r="A51" s="269"/>
      <c r="B51" s="270" t="s">
        <v>231</v>
      </c>
      <c r="C51" s="271" t="s">
        <v>232</v>
      </c>
      <c r="D51" s="262" t="s">
        <v>177</v>
      </c>
      <c r="E51" s="258"/>
    </row>
    <row r="52" spans="1:8" s="244" customFormat="1" ht="20.100000000000001" customHeight="1" x14ac:dyDescent="0.25">
      <c r="A52" s="458" t="s">
        <v>233</v>
      </c>
      <c r="B52" s="459"/>
      <c r="C52" s="459"/>
      <c r="D52" s="459"/>
      <c r="E52" s="460"/>
    </row>
    <row r="53" spans="1:8" s="244" customFormat="1" ht="24.95" customHeight="1" x14ac:dyDescent="0.25">
      <c r="A53" s="272"/>
      <c r="B53" s="273" t="s">
        <v>234</v>
      </c>
      <c r="C53" s="263" t="s">
        <v>235</v>
      </c>
      <c r="D53" s="260" t="s">
        <v>177</v>
      </c>
      <c r="E53" s="248"/>
    </row>
    <row r="54" spans="1:8" s="244" customFormat="1" ht="24.95" customHeight="1" x14ac:dyDescent="0.25">
      <c r="A54" s="264"/>
      <c r="B54" s="265" t="s">
        <v>236</v>
      </c>
      <c r="C54" s="266" t="s">
        <v>237</v>
      </c>
      <c r="D54" s="251" t="s">
        <v>177</v>
      </c>
      <c r="E54" s="252"/>
      <c r="F54" s="466"/>
      <c r="G54" s="449"/>
      <c r="H54" s="449"/>
    </row>
    <row r="55" spans="1:8" s="244" customFormat="1" ht="51" x14ac:dyDescent="0.25">
      <c r="A55" s="264"/>
      <c r="B55" s="265" t="s">
        <v>238</v>
      </c>
      <c r="C55" s="266" t="s">
        <v>423</v>
      </c>
      <c r="D55" s="251" t="s">
        <v>177</v>
      </c>
      <c r="E55" s="252"/>
      <c r="F55" s="448"/>
      <c r="G55" s="449"/>
      <c r="H55" s="449"/>
    </row>
    <row r="56" spans="1:8" s="244" customFormat="1" ht="24" customHeight="1" x14ac:dyDescent="0.25">
      <c r="A56" s="264"/>
      <c r="B56" s="265" t="s">
        <v>239</v>
      </c>
      <c r="C56" s="266" t="s">
        <v>240</v>
      </c>
      <c r="D56" s="251" t="s">
        <v>177</v>
      </c>
      <c r="E56" s="252"/>
    </row>
    <row r="57" spans="1:8" s="244" customFormat="1" ht="24" customHeight="1" x14ac:dyDescent="0.25">
      <c r="A57" s="264"/>
      <c r="B57" s="265" t="s">
        <v>241</v>
      </c>
      <c r="C57" s="266" t="s">
        <v>242</v>
      </c>
      <c r="D57" s="251" t="s">
        <v>177</v>
      </c>
      <c r="E57" s="252"/>
    </row>
    <row r="58" spans="1:8" s="244" customFormat="1" ht="24" customHeight="1" x14ac:dyDescent="0.25">
      <c r="A58" s="269"/>
      <c r="B58" s="270" t="s">
        <v>243</v>
      </c>
      <c r="C58" s="271" t="s">
        <v>244</v>
      </c>
      <c r="D58" s="262" t="s">
        <v>177</v>
      </c>
      <c r="E58" s="258"/>
    </row>
    <row r="59" spans="1:8" s="244" customFormat="1" ht="20.100000000000001" customHeight="1" x14ac:dyDescent="0.25">
      <c r="A59" s="458" t="s">
        <v>245</v>
      </c>
      <c r="B59" s="459"/>
      <c r="C59" s="459"/>
      <c r="D59" s="459"/>
      <c r="E59" s="460"/>
    </row>
    <row r="60" spans="1:8" s="244" customFormat="1" ht="24.95" customHeight="1" x14ac:dyDescent="0.25">
      <c r="A60" s="272"/>
      <c r="B60" s="273" t="s">
        <v>246</v>
      </c>
      <c r="C60" s="263" t="s">
        <v>247</v>
      </c>
      <c r="D60" s="260" t="s">
        <v>177</v>
      </c>
      <c r="E60" s="248"/>
    </row>
    <row r="61" spans="1:8" s="244" customFormat="1" ht="20.25" customHeight="1" x14ac:dyDescent="0.25">
      <c r="A61" s="264"/>
      <c r="B61" s="265" t="s">
        <v>248</v>
      </c>
      <c r="C61" s="266" t="s">
        <v>249</v>
      </c>
      <c r="D61" s="251" t="s">
        <v>177</v>
      </c>
      <c r="E61" s="252"/>
      <c r="F61" s="448"/>
      <c r="G61" s="449"/>
      <c r="H61" s="449"/>
    </row>
    <row r="62" spans="1:8" s="244" customFormat="1" ht="20.25" customHeight="1" x14ac:dyDescent="0.25">
      <c r="A62" s="276"/>
      <c r="B62" s="277" t="s">
        <v>250</v>
      </c>
      <c r="C62" s="275" t="s">
        <v>251</v>
      </c>
      <c r="D62" s="256" t="s">
        <v>177</v>
      </c>
      <c r="E62" s="257"/>
    </row>
    <row r="63" spans="1:8" s="244" customFormat="1" ht="20.25" customHeight="1" x14ac:dyDescent="0.25">
      <c r="A63" s="278"/>
      <c r="B63" s="279" t="s">
        <v>252</v>
      </c>
      <c r="C63" s="280" t="s">
        <v>253</v>
      </c>
      <c r="D63" s="281" t="s">
        <v>177</v>
      </c>
      <c r="E63" s="282"/>
    </row>
    <row r="64" spans="1:8" s="244" customFormat="1" ht="20.100000000000001" customHeight="1" x14ac:dyDescent="0.25">
      <c r="A64" s="458" t="s">
        <v>254</v>
      </c>
      <c r="B64" s="459"/>
      <c r="C64" s="459"/>
      <c r="D64" s="459"/>
      <c r="E64" s="460"/>
    </row>
    <row r="65" spans="1:8" s="244" customFormat="1" ht="27.75" customHeight="1" x14ac:dyDescent="0.25">
      <c r="A65" s="272"/>
      <c r="B65" s="273" t="s">
        <v>255</v>
      </c>
      <c r="C65" s="263" t="s">
        <v>256</v>
      </c>
      <c r="D65" s="260" t="s">
        <v>177</v>
      </c>
      <c r="E65" s="248"/>
    </row>
    <row r="66" spans="1:8" s="244" customFormat="1" ht="27.75" customHeight="1" x14ac:dyDescent="0.25">
      <c r="A66" s="264"/>
      <c r="B66" s="265" t="s">
        <v>257</v>
      </c>
      <c r="C66" s="275" t="s">
        <v>258</v>
      </c>
      <c r="D66" s="251" t="s">
        <v>177</v>
      </c>
      <c r="E66" s="252"/>
      <c r="F66" s="448"/>
      <c r="G66" s="449"/>
      <c r="H66" s="449"/>
    </row>
    <row r="67" spans="1:8" s="244" customFormat="1" ht="56.25" customHeight="1" x14ac:dyDescent="0.25">
      <c r="A67" s="278"/>
      <c r="B67" s="279" t="s">
        <v>259</v>
      </c>
      <c r="C67" s="283" t="s">
        <v>260</v>
      </c>
      <c r="D67" s="281" t="s">
        <v>177</v>
      </c>
      <c r="E67" s="282"/>
    </row>
    <row r="68" spans="1:8" s="244" customFormat="1" ht="20.100000000000001" customHeight="1" x14ac:dyDescent="0.25">
      <c r="A68" s="461" t="s">
        <v>261</v>
      </c>
      <c r="B68" s="462"/>
      <c r="C68" s="462"/>
      <c r="D68" s="462"/>
      <c r="E68" s="463"/>
    </row>
    <row r="69" spans="1:8" s="244" customFormat="1" ht="20.100000000000001" customHeight="1" x14ac:dyDescent="0.25">
      <c r="A69" s="455" t="s">
        <v>262</v>
      </c>
      <c r="B69" s="456"/>
      <c r="C69" s="456"/>
      <c r="D69" s="456"/>
      <c r="E69" s="457"/>
    </row>
    <row r="70" spans="1:8" s="244" customFormat="1" ht="19.5" customHeight="1" x14ac:dyDescent="0.25">
      <c r="A70" s="458" t="s">
        <v>263</v>
      </c>
      <c r="B70" s="459"/>
      <c r="C70" s="459"/>
      <c r="D70" s="459"/>
      <c r="E70" s="460"/>
    </row>
    <row r="71" spans="1:8" s="244" customFormat="1" ht="39" customHeight="1" x14ac:dyDescent="0.25">
      <c r="A71" s="284"/>
      <c r="B71" s="285" t="s">
        <v>264</v>
      </c>
      <c r="C71" s="286" t="s">
        <v>265</v>
      </c>
      <c r="D71" s="287" t="s">
        <v>177</v>
      </c>
      <c r="E71" s="288"/>
      <c r="F71" s="448"/>
      <c r="G71" s="449"/>
      <c r="H71" s="449"/>
    </row>
    <row r="72" spans="1:8" s="244" customFormat="1" ht="19.5" customHeight="1" x14ac:dyDescent="0.25">
      <c r="A72" s="458" t="s">
        <v>266</v>
      </c>
      <c r="B72" s="459"/>
      <c r="C72" s="459"/>
      <c r="D72" s="459"/>
      <c r="E72" s="460"/>
    </row>
    <row r="73" spans="1:8" s="244" customFormat="1" ht="30" customHeight="1" x14ac:dyDescent="0.25">
      <c r="A73" s="272"/>
      <c r="B73" s="273" t="s">
        <v>267</v>
      </c>
      <c r="C73" s="289" t="s">
        <v>268</v>
      </c>
      <c r="D73" s="260" t="s">
        <v>177</v>
      </c>
      <c r="E73" s="248"/>
      <c r="F73" s="448"/>
      <c r="G73" s="449"/>
      <c r="H73" s="449"/>
    </row>
    <row r="74" spans="1:8" s="244" customFormat="1" ht="30" customHeight="1" x14ac:dyDescent="0.25">
      <c r="A74" s="276"/>
      <c r="B74" s="277" t="s">
        <v>269</v>
      </c>
      <c r="C74" s="275" t="s">
        <v>270</v>
      </c>
      <c r="D74" s="256" t="s">
        <v>177</v>
      </c>
      <c r="E74" s="257"/>
      <c r="F74" s="290"/>
    </row>
    <row r="75" spans="1:8" s="244" customFormat="1" ht="30" customHeight="1" x14ac:dyDescent="0.25">
      <c r="A75" s="278"/>
      <c r="B75" s="279" t="s">
        <v>271</v>
      </c>
      <c r="C75" s="283" t="s">
        <v>272</v>
      </c>
      <c r="D75" s="281" t="s">
        <v>177</v>
      </c>
      <c r="E75" s="282"/>
      <c r="F75" s="290"/>
    </row>
    <row r="76" spans="1:8" s="244" customFormat="1" ht="19.5" customHeight="1" x14ac:dyDescent="0.25">
      <c r="A76" s="458" t="s">
        <v>273</v>
      </c>
      <c r="B76" s="459"/>
      <c r="C76" s="459"/>
      <c r="D76" s="459"/>
      <c r="E76" s="460"/>
      <c r="F76" s="267"/>
    </row>
    <row r="77" spans="1:8" s="244" customFormat="1" ht="27" customHeight="1" x14ac:dyDescent="0.25">
      <c r="A77" s="272"/>
      <c r="B77" s="273" t="s">
        <v>274</v>
      </c>
      <c r="C77" s="289" t="s">
        <v>275</v>
      </c>
      <c r="D77" s="260" t="s">
        <v>177</v>
      </c>
      <c r="E77" s="248"/>
      <c r="F77" s="448"/>
      <c r="G77" s="449"/>
      <c r="H77" s="449"/>
    </row>
    <row r="78" spans="1:8" s="244" customFormat="1" ht="27" customHeight="1" x14ac:dyDescent="0.25">
      <c r="A78" s="278"/>
      <c r="B78" s="279" t="s">
        <v>276</v>
      </c>
      <c r="C78" s="283" t="s">
        <v>277</v>
      </c>
      <c r="D78" s="281" t="s">
        <v>177</v>
      </c>
      <c r="E78" s="282"/>
    </row>
    <row r="79" spans="1:8" s="244" customFormat="1" ht="19.5" customHeight="1" x14ac:dyDescent="0.25">
      <c r="A79" s="450" t="s">
        <v>278</v>
      </c>
      <c r="B79" s="451"/>
      <c r="C79" s="451"/>
      <c r="D79" s="451"/>
      <c r="E79" s="452"/>
    </row>
    <row r="80" spans="1:8" s="244" customFormat="1" ht="54" customHeight="1" x14ac:dyDescent="0.25">
      <c r="A80" s="272"/>
      <c r="B80" s="273" t="s">
        <v>279</v>
      </c>
      <c r="C80" s="289" t="s">
        <v>424</v>
      </c>
      <c r="D80" s="260" t="s">
        <v>177</v>
      </c>
      <c r="E80" s="248"/>
      <c r="F80" s="453"/>
      <c r="G80" s="449"/>
      <c r="H80" s="449"/>
    </row>
    <row r="81" spans="1:9" s="244" customFormat="1" ht="36.75" customHeight="1" x14ac:dyDescent="0.25">
      <c r="A81" s="264"/>
      <c r="B81" s="265" t="s">
        <v>280</v>
      </c>
      <c r="C81" s="275" t="s">
        <v>425</v>
      </c>
      <c r="D81" s="251" t="s">
        <v>177</v>
      </c>
      <c r="E81" s="252"/>
      <c r="F81" s="453"/>
      <c r="G81" s="454"/>
      <c r="H81" s="454"/>
    </row>
    <row r="82" spans="1:9" s="244" customFormat="1" ht="51" customHeight="1" x14ac:dyDescent="0.25">
      <c r="A82" s="264"/>
      <c r="B82" s="265" t="s">
        <v>281</v>
      </c>
      <c r="C82" s="275" t="s">
        <v>426</v>
      </c>
      <c r="D82" s="251" t="s">
        <v>177</v>
      </c>
      <c r="E82" s="252"/>
      <c r="F82" s="291"/>
      <c r="G82" s="292"/>
      <c r="H82" s="292"/>
    </row>
    <row r="83" spans="1:9" s="244" customFormat="1" ht="39.75" customHeight="1" x14ac:dyDescent="0.25">
      <c r="A83" s="269"/>
      <c r="B83" s="270" t="s">
        <v>282</v>
      </c>
      <c r="C83" s="283" t="s">
        <v>427</v>
      </c>
      <c r="D83" s="262"/>
      <c r="E83" s="258"/>
      <c r="F83" s="453"/>
      <c r="G83" s="449"/>
      <c r="H83" s="449"/>
    </row>
    <row r="84" spans="1:9" s="244" customFormat="1" ht="28.5" customHeight="1" x14ac:dyDescent="0.25">
      <c r="A84" s="269"/>
      <c r="B84" s="270" t="s">
        <v>428</v>
      </c>
      <c r="C84" s="283" t="s">
        <v>429</v>
      </c>
      <c r="D84" s="262" t="s">
        <v>177</v>
      </c>
      <c r="E84" s="258"/>
      <c r="F84" s="453"/>
      <c r="G84" s="449"/>
      <c r="H84" s="449"/>
    </row>
    <row r="85" spans="1:9" s="244" customFormat="1" ht="20.100000000000001" customHeight="1" x14ac:dyDescent="0.25">
      <c r="A85" s="436" t="s">
        <v>283</v>
      </c>
      <c r="B85" s="437"/>
      <c r="C85" s="438"/>
      <c r="D85" s="442" t="s">
        <v>172</v>
      </c>
      <c r="E85" s="444" t="s">
        <v>173</v>
      </c>
    </row>
    <row r="86" spans="1:9" s="244" customFormat="1" ht="20.100000000000001" customHeight="1" x14ac:dyDescent="0.25">
      <c r="A86" s="439"/>
      <c r="B86" s="440"/>
      <c r="C86" s="441"/>
      <c r="D86" s="443"/>
      <c r="E86" s="445"/>
      <c r="F86" s="267"/>
    </row>
    <row r="87" spans="1:9" s="244" customFormat="1" ht="69" customHeight="1" x14ac:dyDescent="0.25">
      <c r="A87" s="284"/>
      <c r="B87" s="285" t="s">
        <v>284</v>
      </c>
      <c r="C87" s="286" t="s">
        <v>285</v>
      </c>
      <c r="D87" s="287" t="s">
        <v>177</v>
      </c>
      <c r="E87" s="288"/>
      <c r="F87" s="446"/>
      <c r="G87" s="447"/>
      <c r="H87" s="447"/>
    </row>
    <row r="88" spans="1:9" s="244" customFormat="1" ht="20.100000000000001" customHeight="1" x14ac:dyDescent="0.25">
      <c r="A88" s="436" t="s">
        <v>286</v>
      </c>
      <c r="B88" s="437"/>
      <c r="C88" s="438"/>
      <c r="D88" s="442" t="s">
        <v>172</v>
      </c>
      <c r="E88" s="444" t="s">
        <v>173</v>
      </c>
    </row>
    <row r="89" spans="1:9" s="244" customFormat="1" ht="20.100000000000001" customHeight="1" x14ac:dyDescent="0.25">
      <c r="A89" s="439"/>
      <c r="B89" s="440"/>
      <c r="C89" s="441"/>
      <c r="D89" s="443"/>
      <c r="E89" s="445"/>
    </row>
    <row r="90" spans="1:9" s="238" customFormat="1" ht="20.100000000000001" customHeight="1" x14ac:dyDescent="0.25">
      <c r="A90" s="429" t="s">
        <v>287</v>
      </c>
      <c r="B90" s="430"/>
      <c r="C90" s="430"/>
      <c r="D90" s="293"/>
      <c r="E90" s="294"/>
    </row>
    <row r="91" spans="1:9" s="245" customFormat="1" ht="24.95" customHeight="1" x14ac:dyDescent="0.25">
      <c r="A91" s="295" t="s">
        <v>0</v>
      </c>
      <c r="B91" s="431" t="s">
        <v>288</v>
      </c>
      <c r="C91" s="432"/>
      <c r="D91" s="296" t="s">
        <v>45</v>
      </c>
      <c r="E91" s="297" t="s">
        <v>45</v>
      </c>
    </row>
    <row r="92" spans="1:9" s="245" customFormat="1" ht="30" customHeight="1" x14ac:dyDescent="0.25">
      <c r="A92" s="298"/>
      <c r="B92" s="299" t="s">
        <v>151</v>
      </c>
      <c r="C92" s="300" t="s">
        <v>289</v>
      </c>
      <c r="D92" s="247" t="s">
        <v>104</v>
      </c>
      <c r="E92" s="297"/>
    </row>
    <row r="93" spans="1:9" s="249" customFormat="1" ht="20.100000000000001" customHeight="1" x14ac:dyDescent="0.25">
      <c r="A93" s="301"/>
      <c r="B93" s="302" t="s">
        <v>149</v>
      </c>
      <c r="C93" s="303" t="s">
        <v>150</v>
      </c>
      <c r="D93" s="251" t="s">
        <v>104</v>
      </c>
      <c r="E93" s="252"/>
    </row>
    <row r="94" spans="1:9" s="249" customFormat="1" ht="20.100000000000001" customHeight="1" x14ac:dyDescent="0.25">
      <c r="A94" s="301"/>
      <c r="B94" s="302" t="s">
        <v>147</v>
      </c>
      <c r="C94" s="303" t="s">
        <v>148</v>
      </c>
      <c r="D94" s="251" t="s">
        <v>104</v>
      </c>
      <c r="E94" s="252"/>
    </row>
    <row r="95" spans="1:9" s="249" customFormat="1" ht="20.100000000000001" customHeight="1" x14ac:dyDescent="0.25">
      <c r="A95" s="301"/>
      <c r="B95" s="302" t="s">
        <v>145</v>
      </c>
      <c r="C95" s="303" t="s">
        <v>146</v>
      </c>
      <c r="D95" s="251" t="s">
        <v>104</v>
      </c>
      <c r="E95" s="252"/>
    </row>
    <row r="96" spans="1:9" s="249" customFormat="1" ht="20.100000000000001" customHeight="1" x14ac:dyDescent="0.25">
      <c r="A96" s="259"/>
      <c r="B96" s="304" t="s">
        <v>143</v>
      </c>
      <c r="C96" s="305" t="s">
        <v>144</v>
      </c>
      <c r="D96" s="262" t="s">
        <v>104</v>
      </c>
      <c r="E96" s="258"/>
      <c r="F96" s="253"/>
      <c r="G96" s="253"/>
      <c r="H96" s="253"/>
      <c r="I96" s="253"/>
    </row>
    <row r="97" spans="1:6" s="249" customFormat="1" ht="30" customHeight="1" x14ac:dyDescent="0.25">
      <c r="A97" s="306" t="s">
        <v>1</v>
      </c>
      <c r="B97" s="410" t="s">
        <v>142</v>
      </c>
      <c r="C97" s="433"/>
      <c r="D97" s="307" t="s">
        <v>104</v>
      </c>
      <c r="E97" s="288"/>
    </row>
    <row r="98" spans="1:6" s="249" customFormat="1" ht="39.950000000000003" customHeight="1" x14ac:dyDescent="0.25">
      <c r="A98" s="301" t="s">
        <v>2</v>
      </c>
      <c r="B98" s="434" t="s">
        <v>290</v>
      </c>
      <c r="C98" s="435"/>
      <c r="D98" s="308" t="s">
        <v>104</v>
      </c>
      <c r="E98" s="309"/>
      <c r="F98" s="253"/>
    </row>
    <row r="99" spans="1:6" s="249" customFormat="1" ht="24.95" customHeight="1" x14ac:dyDescent="0.25">
      <c r="A99" s="310" t="s">
        <v>3</v>
      </c>
      <c r="B99" s="410" t="s">
        <v>291</v>
      </c>
      <c r="C99" s="433"/>
      <c r="D99" s="307" t="s">
        <v>45</v>
      </c>
      <c r="E99" s="288" t="s">
        <v>45</v>
      </c>
    </row>
    <row r="100" spans="1:6" s="249" customFormat="1" ht="30" customHeight="1" x14ac:dyDescent="0.25">
      <c r="A100" s="311"/>
      <c r="B100" s="312" t="s">
        <v>292</v>
      </c>
      <c r="C100" s="313" t="s">
        <v>141</v>
      </c>
      <c r="D100" s="314" t="s">
        <v>104</v>
      </c>
      <c r="E100" s="315"/>
    </row>
    <row r="101" spans="1:6" s="249" customFormat="1" ht="30" customHeight="1" x14ac:dyDescent="0.25">
      <c r="A101" s="301"/>
      <c r="B101" s="302" t="s">
        <v>293</v>
      </c>
      <c r="C101" s="303" t="s">
        <v>153</v>
      </c>
      <c r="D101" s="316" t="s">
        <v>104</v>
      </c>
      <c r="E101" s="252"/>
    </row>
    <row r="102" spans="1:6" s="249" customFormat="1" ht="19.5" customHeight="1" x14ac:dyDescent="0.25">
      <c r="A102" s="301"/>
      <c r="B102" s="302" t="s">
        <v>294</v>
      </c>
      <c r="C102" s="303" t="s">
        <v>154</v>
      </c>
      <c r="D102" s="316" t="s">
        <v>104</v>
      </c>
      <c r="E102" s="252"/>
    </row>
    <row r="103" spans="1:6" s="249" customFormat="1" ht="45" customHeight="1" x14ac:dyDescent="0.25">
      <c r="A103" s="259"/>
      <c r="B103" s="317" t="s">
        <v>295</v>
      </c>
      <c r="C103" s="318" t="s">
        <v>155</v>
      </c>
      <c r="D103" s="319" t="s">
        <v>104</v>
      </c>
      <c r="E103" s="320"/>
    </row>
    <row r="104" spans="1:6" s="249" customFormat="1" ht="24.95" customHeight="1" x14ac:dyDescent="0.25">
      <c r="A104" s="310" t="s">
        <v>4</v>
      </c>
      <c r="B104" s="410" t="s">
        <v>140</v>
      </c>
      <c r="C104" s="411"/>
      <c r="D104" s="287" t="s">
        <v>45</v>
      </c>
      <c r="E104" s="288" t="s">
        <v>45</v>
      </c>
    </row>
    <row r="105" spans="1:6" s="249" customFormat="1" ht="20.100000000000001" customHeight="1" x14ac:dyDescent="0.25">
      <c r="A105" s="301"/>
      <c r="B105" s="321" t="s">
        <v>139</v>
      </c>
      <c r="C105" s="322" t="s">
        <v>138</v>
      </c>
      <c r="D105" s="323" t="s">
        <v>104</v>
      </c>
      <c r="E105" s="324"/>
    </row>
    <row r="106" spans="1:6" s="249" customFormat="1" ht="20.100000000000001" customHeight="1" x14ac:dyDescent="0.25">
      <c r="A106" s="259"/>
      <c r="B106" s="317" t="s">
        <v>296</v>
      </c>
      <c r="C106" s="325" t="s">
        <v>137</v>
      </c>
      <c r="D106" s="326" t="s">
        <v>104</v>
      </c>
      <c r="E106" s="258"/>
    </row>
    <row r="107" spans="1:6" s="249" customFormat="1" ht="24.95" customHeight="1" x14ac:dyDescent="0.25">
      <c r="A107" s="310" t="s">
        <v>41</v>
      </c>
      <c r="B107" s="410" t="s">
        <v>136</v>
      </c>
      <c r="C107" s="411"/>
      <c r="D107" s="287" t="s">
        <v>104</v>
      </c>
      <c r="E107" s="258"/>
    </row>
    <row r="108" spans="1:6" s="249" customFormat="1" ht="20.100000000000001" customHeight="1" x14ac:dyDescent="0.25">
      <c r="A108" s="301"/>
      <c r="B108" s="327" t="s">
        <v>297</v>
      </c>
      <c r="C108" s="300" t="s">
        <v>156</v>
      </c>
      <c r="D108" s="328" t="s">
        <v>104</v>
      </c>
      <c r="E108" s="248"/>
    </row>
    <row r="109" spans="1:6" s="249" customFormat="1" ht="20.100000000000001" customHeight="1" x14ac:dyDescent="0.25">
      <c r="A109" s="301"/>
      <c r="B109" s="302" t="s">
        <v>135</v>
      </c>
      <c r="C109" s="303" t="s">
        <v>158</v>
      </c>
      <c r="D109" s="316" t="s">
        <v>104</v>
      </c>
      <c r="E109" s="252"/>
    </row>
    <row r="110" spans="1:6" s="249" customFormat="1" ht="20.100000000000001" customHeight="1" x14ac:dyDescent="0.25">
      <c r="A110" s="259"/>
      <c r="B110" s="317" t="s">
        <v>298</v>
      </c>
      <c r="C110" s="318" t="s">
        <v>299</v>
      </c>
      <c r="D110" s="319" t="s">
        <v>104</v>
      </c>
      <c r="E110" s="320"/>
    </row>
    <row r="111" spans="1:6" s="249" customFormat="1" ht="24.95" customHeight="1" x14ac:dyDescent="0.25">
      <c r="A111" s="310" t="s">
        <v>134</v>
      </c>
      <c r="B111" s="410" t="s">
        <v>159</v>
      </c>
      <c r="C111" s="411"/>
      <c r="D111" s="287" t="s">
        <v>45</v>
      </c>
      <c r="E111" s="288" t="s">
        <v>45</v>
      </c>
    </row>
    <row r="112" spans="1:6" s="249" customFormat="1" ht="20.100000000000001" customHeight="1" x14ac:dyDescent="0.25">
      <c r="A112" s="301"/>
      <c r="B112" s="321" t="s">
        <v>300</v>
      </c>
      <c r="C112" s="322" t="s">
        <v>160</v>
      </c>
      <c r="D112" s="323" t="s">
        <v>104</v>
      </c>
      <c r="E112" s="324"/>
    </row>
    <row r="113" spans="1:6" s="249" customFormat="1" ht="20.100000000000001" customHeight="1" x14ac:dyDescent="0.25">
      <c r="A113" s="301"/>
      <c r="B113" s="302" t="s">
        <v>301</v>
      </c>
      <c r="C113" s="303" t="s">
        <v>161</v>
      </c>
      <c r="D113" s="316" t="s">
        <v>104</v>
      </c>
      <c r="E113" s="252"/>
    </row>
    <row r="114" spans="1:6" s="249" customFormat="1" ht="20.100000000000001" customHeight="1" x14ac:dyDescent="0.25">
      <c r="A114" s="259"/>
      <c r="B114" s="302" t="s">
        <v>302</v>
      </c>
      <c r="C114" s="303" t="s">
        <v>162</v>
      </c>
      <c r="D114" s="316" t="s">
        <v>104</v>
      </c>
      <c r="E114" s="252"/>
    </row>
    <row r="115" spans="1:6" s="249" customFormat="1" ht="24.95" customHeight="1" x14ac:dyDescent="0.25">
      <c r="A115" s="306" t="s">
        <v>133</v>
      </c>
      <c r="B115" s="410" t="s">
        <v>132</v>
      </c>
      <c r="C115" s="411"/>
      <c r="D115" s="287" t="s">
        <v>45</v>
      </c>
      <c r="E115" s="288" t="s">
        <v>45</v>
      </c>
    </row>
    <row r="116" spans="1:6" s="249" customFormat="1" ht="20.100000000000001" customHeight="1" x14ac:dyDescent="0.25">
      <c r="A116" s="310" t="s">
        <v>131</v>
      </c>
      <c r="B116" s="412" t="s">
        <v>130</v>
      </c>
      <c r="C116" s="413"/>
      <c r="D116" s="260" t="s">
        <v>45</v>
      </c>
      <c r="E116" s="248" t="s">
        <v>45</v>
      </c>
    </row>
    <row r="117" spans="1:6" s="249" customFormat="1" ht="20.100000000000001" customHeight="1" x14ac:dyDescent="0.25">
      <c r="A117" s="301"/>
      <c r="B117" s="329" t="s">
        <v>303</v>
      </c>
      <c r="C117" s="303" t="s">
        <v>129</v>
      </c>
      <c r="D117" s="251" t="s">
        <v>104</v>
      </c>
      <c r="E117" s="252"/>
    </row>
    <row r="118" spans="1:6" s="249" customFormat="1" ht="20.100000000000001" customHeight="1" x14ac:dyDescent="0.25">
      <c r="A118" s="301"/>
      <c r="B118" s="329" t="s">
        <v>304</v>
      </c>
      <c r="C118" s="303" t="s">
        <v>128</v>
      </c>
      <c r="D118" s="251" t="s">
        <v>104</v>
      </c>
      <c r="E118" s="252"/>
    </row>
    <row r="119" spans="1:6" s="249" customFormat="1" ht="30" customHeight="1" x14ac:dyDescent="0.25">
      <c r="A119" s="301"/>
      <c r="B119" s="329" t="s">
        <v>305</v>
      </c>
      <c r="C119" s="303" t="s">
        <v>306</v>
      </c>
      <c r="D119" s="251" t="s">
        <v>104</v>
      </c>
      <c r="E119" s="252"/>
    </row>
    <row r="120" spans="1:6" s="249" customFormat="1" ht="20.100000000000001" customHeight="1" x14ac:dyDescent="0.25">
      <c r="A120" s="301"/>
      <c r="B120" s="329" t="s">
        <v>307</v>
      </c>
      <c r="C120" s="303" t="s">
        <v>127</v>
      </c>
      <c r="D120" s="251" t="s">
        <v>104</v>
      </c>
      <c r="E120" s="252"/>
    </row>
    <row r="121" spans="1:6" s="249" customFormat="1" ht="20.100000000000001" customHeight="1" x14ac:dyDescent="0.25">
      <c r="A121" s="259"/>
      <c r="B121" s="330" t="s">
        <v>308</v>
      </c>
      <c r="C121" s="305" t="s">
        <v>126</v>
      </c>
      <c r="D121" s="262" t="s">
        <v>104</v>
      </c>
      <c r="E121" s="258"/>
    </row>
    <row r="122" spans="1:6" s="249" customFormat="1" ht="20.100000000000001" customHeight="1" x14ac:dyDescent="0.25">
      <c r="A122" s="310" t="s">
        <v>125</v>
      </c>
      <c r="B122" s="427" t="s">
        <v>124</v>
      </c>
      <c r="C122" s="428"/>
      <c r="D122" s="323" t="s">
        <v>45</v>
      </c>
      <c r="E122" s="324" t="s">
        <v>45</v>
      </c>
    </row>
    <row r="123" spans="1:6" s="249" customFormat="1" ht="20.100000000000001" customHeight="1" x14ac:dyDescent="0.25">
      <c r="A123" s="301"/>
      <c r="B123" s="302" t="s">
        <v>309</v>
      </c>
      <c r="C123" s="303" t="s">
        <v>123</v>
      </c>
      <c r="D123" s="316" t="s">
        <v>104</v>
      </c>
      <c r="E123" s="252"/>
    </row>
    <row r="124" spans="1:6" s="249" customFormat="1" ht="20.100000000000001" customHeight="1" x14ac:dyDescent="0.25">
      <c r="A124" s="259"/>
      <c r="B124" s="304" t="s">
        <v>310</v>
      </c>
      <c r="C124" s="305" t="s">
        <v>122</v>
      </c>
      <c r="D124" s="331" t="s">
        <v>104</v>
      </c>
      <c r="E124" s="258"/>
    </row>
    <row r="125" spans="1:6" s="249" customFormat="1" ht="51.95" customHeight="1" x14ac:dyDescent="0.25">
      <c r="A125" s="306" t="s">
        <v>121</v>
      </c>
      <c r="B125" s="419" t="s">
        <v>311</v>
      </c>
      <c r="C125" s="420"/>
      <c r="D125" s="307" t="s">
        <v>104</v>
      </c>
      <c r="E125" s="288"/>
    </row>
    <row r="126" spans="1:6" s="249" customFormat="1" ht="39.950000000000003" customHeight="1" x14ac:dyDescent="0.25">
      <c r="A126" s="306" t="s">
        <v>120</v>
      </c>
      <c r="B126" s="419" t="s">
        <v>119</v>
      </c>
      <c r="C126" s="420"/>
      <c r="D126" s="307" t="s">
        <v>104</v>
      </c>
      <c r="E126" s="288"/>
    </row>
    <row r="127" spans="1:6" s="249" customFormat="1" ht="66" customHeight="1" x14ac:dyDescent="0.25">
      <c r="A127" s="306" t="s">
        <v>118</v>
      </c>
      <c r="B127" s="419" t="s">
        <v>430</v>
      </c>
      <c r="C127" s="420"/>
      <c r="D127" s="307" t="s">
        <v>104</v>
      </c>
      <c r="E127" s="288"/>
      <c r="F127" s="253"/>
    </row>
    <row r="128" spans="1:6" s="249" customFormat="1" ht="39.950000000000003" customHeight="1" x14ac:dyDescent="0.25">
      <c r="A128" s="306" t="s">
        <v>117</v>
      </c>
      <c r="B128" s="419" t="s">
        <v>116</v>
      </c>
      <c r="C128" s="420"/>
      <c r="D128" s="307" t="s">
        <v>104</v>
      </c>
      <c r="E128" s="288"/>
    </row>
    <row r="129" spans="1:7" s="249" customFormat="1" ht="99.75" customHeight="1" x14ac:dyDescent="0.25">
      <c r="A129" s="306" t="s">
        <v>115</v>
      </c>
      <c r="B129" s="419" t="s">
        <v>431</v>
      </c>
      <c r="C129" s="420"/>
      <c r="D129" s="307" t="s">
        <v>104</v>
      </c>
      <c r="E129" s="288"/>
      <c r="F129" s="253"/>
    </row>
    <row r="130" spans="1:7" s="249" customFormat="1" ht="30" customHeight="1" x14ac:dyDescent="0.25">
      <c r="A130" s="306" t="s">
        <v>114</v>
      </c>
      <c r="B130" s="419" t="s">
        <v>163</v>
      </c>
      <c r="C130" s="420"/>
      <c r="D130" s="307" t="s">
        <v>104</v>
      </c>
      <c r="E130" s="288"/>
    </row>
    <row r="131" spans="1:7" s="249" customFormat="1" ht="30" customHeight="1" x14ac:dyDescent="0.25">
      <c r="A131" s="306" t="s">
        <v>113</v>
      </c>
      <c r="B131" s="419" t="s">
        <v>432</v>
      </c>
      <c r="C131" s="420"/>
      <c r="D131" s="307" t="s">
        <v>104</v>
      </c>
      <c r="E131" s="288"/>
    </row>
    <row r="132" spans="1:7" s="249" customFormat="1" ht="110.25" customHeight="1" x14ac:dyDescent="0.25">
      <c r="A132" s="306" t="s">
        <v>112</v>
      </c>
      <c r="B132" s="419" t="s">
        <v>433</v>
      </c>
      <c r="C132" s="420"/>
      <c r="D132" s="307" t="s">
        <v>104</v>
      </c>
      <c r="E132" s="288"/>
    </row>
    <row r="133" spans="1:7" s="249" customFormat="1" ht="39" customHeight="1" x14ac:dyDescent="0.25">
      <c r="A133" s="310" t="s">
        <v>110</v>
      </c>
      <c r="B133" s="419" t="s">
        <v>111</v>
      </c>
      <c r="C133" s="420"/>
      <c r="D133" s="307"/>
      <c r="E133" s="288"/>
    </row>
    <row r="134" spans="1:7" s="249" customFormat="1" ht="30" customHeight="1" x14ac:dyDescent="0.25">
      <c r="A134" s="310" t="s">
        <v>107</v>
      </c>
      <c r="B134" s="419" t="s">
        <v>109</v>
      </c>
      <c r="C134" s="420"/>
      <c r="D134" s="307" t="s">
        <v>104</v>
      </c>
      <c r="E134" s="288"/>
    </row>
    <row r="135" spans="1:7" s="249" customFormat="1" ht="30" customHeight="1" x14ac:dyDescent="0.25">
      <c r="A135" s="301"/>
      <c r="B135" s="302" t="s">
        <v>434</v>
      </c>
      <c r="C135" s="303" t="s">
        <v>312</v>
      </c>
      <c r="D135" s="251" t="s">
        <v>104</v>
      </c>
      <c r="E135" s="258"/>
    </row>
    <row r="136" spans="1:7" s="249" customFormat="1" ht="41.25" customHeight="1" x14ac:dyDescent="0.25">
      <c r="A136" s="301"/>
      <c r="B136" s="321" t="s">
        <v>435</v>
      </c>
      <c r="C136" s="322" t="s">
        <v>313</v>
      </c>
      <c r="D136" s="323" t="s">
        <v>104</v>
      </c>
      <c r="E136" s="252"/>
    </row>
    <row r="137" spans="1:7" s="249" customFormat="1" ht="30" customHeight="1" x14ac:dyDescent="0.25">
      <c r="A137" s="259"/>
      <c r="B137" s="332" t="s">
        <v>436</v>
      </c>
      <c r="C137" s="333" t="s">
        <v>108</v>
      </c>
      <c r="D137" s="334" t="s">
        <v>104</v>
      </c>
      <c r="E137" s="335"/>
    </row>
    <row r="138" spans="1:7" s="249" customFormat="1" ht="80.099999999999994" customHeight="1" x14ac:dyDescent="0.25">
      <c r="A138" s="246" t="s">
        <v>106</v>
      </c>
      <c r="B138" s="421" t="s">
        <v>437</v>
      </c>
      <c r="C138" s="422"/>
      <c r="D138" s="328" t="s">
        <v>104</v>
      </c>
      <c r="E138" s="248"/>
    </row>
    <row r="139" spans="1:7" s="249" customFormat="1" ht="39.950000000000003" customHeight="1" x14ac:dyDescent="0.25">
      <c r="A139" s="250" t="s">
        <v>314</v>
      </c>
      <c r="B139" s="423" t="s">
        <v>105</v>
      </c>
      <c r="C139" s="424"/>
      <c r="D139" s="316" t="s">
        <v>104</v>
      </c>
      <c r="E139" s="252"/>
    </row>
    <row r="140" spans="1:7" s="249" customFormat="1" ht="30" customHeight="1" x14ac:dyDescent="0.25">
      <c r="A140" s="261" t="s">
        <v>438</v>
      </c>
      <c r="B140" s="425" t="s">
        <v>413</v>
      </c>
      <c r="C140" s="426"/>
      <c r="D140" s="316" t="s">
        <v>104</v>
      </c>
      <c r="E140" s="336"/>
    </row>
    <row r="141" spans="1:7" s="238" customFormat="1" ht="20.100000000000001" customHeight="1" x14ac:dyDescent="0.25">
      <c r="A141" s="407" t="s">
        <v>315</v>
      </c>
      <c r="B141" s="408"/>
      <c r="C141" s="408"/>
      <c r="D141" s="408"/>
      <c r="E141" s="409"/>
      <c r="F141" s="249"/>
      <c r="G141" s="249"/>
    </row>
    <row r="142" spans="1:7" s="249" customFormat="1" ht="69" customHeight="1" x14ac:dyDescent="0.25">
      <c r="A142" s="306" t="s">
        <v>0</v>
      </c>
      <c r="B142" s="410" t="s">
        <v>316</v>
      </c>
      <c r="C142" s="411"/>
      <c r="D142" s="307" t="s">
        <v>104</v>
      </c>
      <c r="E142" s="288"/>
      <c r="F142" s="253"/>
    </row>
    <row r="143" spans="1:7" s="238" customFormat="1" ht="20.100000000000001" customHeight="1" x14ac:dyDescent="0.25">
      <c r="A143" s="407" t="s">
        <v>317</v>
      </c>
      <c r="B143" s="408"/>
      <c r="C143" s="408"/>
      <c r="D143" s="408"/>
      <c r="E143" s="409"/>
    </row>
    <row r="144" spans="1:7" s="249" customFormat="1" ht="30" customHeight="1" x14ac:dyDescent="0.25">
      <c r="A144" s="246" t="s">
        <v>0</v>
      </c>
      <c r="B144" s="412" t="s">
        <v>157</v>
      </c>
      <c r="C144" s="413"/>
      <c r="D144" s="260" t="s">
        <v>104</v>
      </c>
      <c r="E144" s="248"/>
    </row>
    <row r="145" spans="1:7" s="249" customFormat="1" ht="30" customHeight="1" x14ac:dyDescent="0.25">
      <c r="A145" s="261" t="s">
        <v>1</v>
      </c>
      <c r="B145" s="414" t="s">
        <v>318</v>
      </c>
      <c r="C145" s="415"/>
      <c r="D145" s="262" t="s">
        <v>104</v>
      </c>
      <c r="E145" s="258"/>
    </row>
    <row r="146" spans="1:7" s="238" customFormat="1" ht="15" customHeight="1" x14ac:dyDescent="0.2">
      <c r="A146" s="74"/>
      <c r="B146" s="74"/>
      <c r="C146" s="337"/>
      <c r="D146" s="75"/>
      <c r="E146" s="75"/>
      <c r="F146" s="76"/>
    </row>
    <row r="147" spans="1:7" s="238" customFormat="1" ht="20.100000000000001" customHeight="1" x14ac:dyDescent="0.25">
      <c r="A147" s="416" t="s">
        <v>319</v>
      </c>
      <c r="B147" s="417"/>
      <c r="C147" s="418"/>
      <c r="D147" s="77"/>
      <c r="E147" s="77"/>
    </row>
    <row r="148" spans="1:7" s="238" customFormat="1" ht="20.100000000000001" customHeight="1" x14ac:dyDescent="0.25">
      <c r="A148" s="78" t="s">
        <v>0</v>
      </c>
      <c r="B148" s="402" t="s">
        <v>50</v>
      </c>
      <c r="C148" s="403"/>
      <c r="D148" s="77"/>
      <c r="E148" s="77"/>
    </row>
    <row r="149" spans="1:7" s="238" customFormat="1" ht="20.100000000000001" customHeight="1" x14ac:dyDescent="0.25">
      <c r="A149" s="78" t="s">
        <v>1</v>
      </c>
      <c r="B149" s="402" t="s">
        <v>48</v>
      </c>
      <c r="C149" s="403"/>
      <c r="D149" s="77"/>
      <c r="E149" s="77"/>
    </row>
    <row r="150" spans="1:7" s="238" customFormat="1" ht="20.100000000000001" customHeight="1" x14ac:dyDescent="0.25">
      <c r="A150" s="78" t="s">
        <v>2</v>
      </c>
      <c r="B150" s="402" t="s">
        <v>47</v>
      </c>
      <c r="C150" s="403"/>
      <c r="D150" s="77"/>
      <c r="E150" s="77"/>
    </row>
    <row r="151" spans="1:7" ht="15" customHeight="1" x14ac:dyDescent="0.2">
      <c r="E151" s="236"/>
    </row>
    <row r="152" spans="1:7" s="233" customFormat="1" ht="15" customHeight="1" x14ac:dyDescent="0.2">
      <c r="E152" s="236"/>
      <c r="F152" s="236"/>
      <c r="G152" s="236"/>
    </row>
    <row r="153" spans="1:7" s="233" customFormat="1" ht="15" customHeight="1" x14ac:dyDescent="0.2">
      <c r="B153" s="338" t="s">
        <v>18</v>
      </c>
      <c r="C153" s="339" t="str">
        <f>IF('Príloha č. 1'!$B$23="","",'Príloha č. 1'!$B$23)</f>
        <v/>
      </c>
      <c r="E153" s="236"/>
      <c r="F153" s="236"/>
      <c r="G153" s="236"/>
    </row>
    <row r="154" spans="1:7" s="233" customFormat="1" x14ac:dyDescent="0.2">
      <c r="B154" s="340"/>
      <c r="C154" s="234"/>
      <c r="D154" s="404"/>
      <c r="E154" s="404"/>
      <c r="F154" s="236"/>
      <c r="G154" s="236"/>
    </row>
    <row r="155" spans="1:7" s="233" customFormat="1" ht="14.25" customHeight="1" x14ac:dyDescent="0.2">
      <c r="B155" s="338" t="s">
        <v>29</v>
      </c>
      <c r="C155" s="341" t="str">
        <f>IF('Príloha č. 1'!$B$24="","",'Príloha č. 1'!$B$24)</f>
        <v/>
      </c>
      <c r="D155" s="405" t="s">
        <v>459</v>
      </c>
      <c r="E155" s="405"/>
      <c r="F155" s="236"/>
      <c r="G155" s="236"/>
    </row>
    <row r="156" spans="1:7" s="233" customFormat="1" x14ac:dyDescent="0.2">
      <c r="D156" s="406"/>
      <c r="E156" s="406"/>
      <c r="F156" s="236"/>
      <c r="G156" s="236"/>
    </row>
    <row r="157" spans="1:7" s="233" customFormat="1" x14ac:dyDescent="0.2">
      <c r="D157" s="406"/>
      <c r="E157" s="406"/>
      <c r="F157" s="236"/>
      <c r="G157" s="236"/>
    </row>
    <row r="158" spans="1:7" s="344" customFormat="1" x14ac:dyDescent="0.2">
      <c r="A158" s="342" t="s">
        <v>20</v>
      </c>
      <c r="B158" s="342"/>
      <c r="C158" s="342"/>
      <c r="D158" s="343"/>
      <c r="E158" s="343"/>
      <c r="F158" s="236"/>
      <c r="G158" s="236"/>
    </row>
    <row r="159" spans="1:7" s="342" customFormat="1" ht="15" customHeight="1" x14ac:dyDescent="0.2">
      <c r="B159" s="345"/>
      <c r="C159" s="346" t="s">
        <v>21</v>
      </c>
      <c r="D159" s="343"/>
      <c r="E159" s="343"/>
      <c r="F159" s="347"/>
    </row>
    <row r="160" spans="1:7" x14ac:dyDescent="0.2">
      <c r="D160" s="348"/>
    </row>
  </sheetData>
  <mergeCells count="102">
    <mergeCell ref="A1:C1"/>
    <mergeCell ref="A2:E2"/>
    <mergeCell ref="A3:D3"/>
    <mergeCell ref="A4:E4"/>
    <mergeCell ref="A5:C5"/>
    <mergeCell ref="A6:E6"/>
    <mergeCell ref="B13:C13"/>
    <mergeCell ref="B14:C14"/>
    <mergeCell ref="F14:G14"/>
    <mergeCell ref="B15:C15"/>
    <mergeCell ref="F15:G15"/>
    <mergeCell ref="A8:C8"/>
    <mergeCell ref="A9:E9"/>
    <mergeCell ref="A10:C11"/>
    <mergeCell ref="D10:D11"/>
    <mergeCell ref="E10:E11"/>
    <mergeCell ref="B12:C12"/>
    <mergeCell ref="A20:E20"/>
    <mergeCell ref="B21:C21"/>
    <mergeCell ref="B22:C22"/>
    <mergeCell ref="A23:E23"/>
    <mergeCell ref="A24:B24"/>
    <mergeCell ref="F26:I26"/>
    <mergeCell ref="B16:C16"/>
    <mergeCell ref="F16:G16"/>
    <mergeCell ref="B17:C17"/>
    <mergeCell ref="F17:G17"/>
    <mergeCell ref="A18:C19"/>
    <mergeCell ref="D18:D19"/>
    <mergeCell ref="E18:E19"/>
    <mergeCell ref="F44:H44"/>
    <mergeCell ref="F45:H45"/>
    <mergeCell ref="A48:E48"/>
    <mergeCell ref="F50:H50"/>
    <mergeCell ref="A52:E52"/>
    <mergeCell ref="F54:H54"/>
    <mergeCell ref="F28:H28"/>
    <mergeCell ref="A32:E32"/>
    <mergeCell ref="F37:H37"/>
    <mergeCell ref="F38:H38"/>
    <mergeCell ref="A39:E39"/>
    <mergeCell ref="F41:H41"/>
    <mergeCell ref="A69:E69"/>
    <mergeCell ref="A70:E70"/>
    <mergeCell ref="F71:H71"/>
    <mergeCell ref="A72:E72"/>
    <mergeCell ref="F73:H73"/>
    <mergeCell ref="A76:E76"/>
    <mergeCell ref="F55:H55"/>
    <mergeCell ref="A59:E59"/>
    <mergeCell ref="F61:H61"/>
    <mergeCell ref="A64:E64"/>
    <mergeCell ref="F66:H66"/>
    <mergeCell ref="A68:E68"/>
    <mergeCell ref="A85:C86"/>
    <mergeCell ref="D85:D86"/>
    <mergeCell ref="E85:E86"/>
    <mergeCell ref="F87:H87"/>
    <mergeCell ref="A88:C89"/>
    <mergeCell ref="D88:D89"/>
    <mergeCell ref="E88:E89"/>
    <mergeCell ref="F77:H77"/>
    <mergeCell ref="A79:E79"/>
    <mergeCell ref="F80:H80"/>
    <mergeCell ref="F81:H81"/>
    <mergeCell ref="F83:H83"/>
    <mergeCell ref="F84:H84"/>
    <mergeCell ref="B107:C107"/>
    <mergeCell ref="B111:C111"/>
    <mergeCell ref="B115:C115"/>
    <mergeCell ref="B116:C116"/>
    <mergeCell ref="B122:C122"/>
    <mergeCell ref="B125:C125"/>
    <mergeCell ref="A90:C90"/>
    <mergeCell ref="B91:C91"/>
    <mergeCell ref="B97:C97"/>
    <mergeCell ref="B98:C98"/>
    <mergeCell ref="B99:C99"/>
    <mergeCell ref="B104:C104"/>
    <mergeCell ref="B132:C132"/>
    <mergeCell ref="B133:C133"/>
    <mergeCell ref="B134:C134"/>
    <mergeCell ref="B138:C138"/>
    <mergeCell ref="B139:C139"/>
    <mergeCell ref="B140:C140"/>
    <mergeCell ref="B126:C126"/>
    <mergeCell ref="B127:C127"/>
    <mergeCell ref="B128:C128"/>
    <mergeCell ref="B129:C129"/>
    <mergeCell ref="B130:C130"/>
    <mergeCell ref="B131:C131"/>
    <mergeCell ref="B148:C148"/>
    <mergeCell ref="B149:C149"/>
    <mergeCell ref="B150:C150"/>
    <mergeCell ref="D154:E154"/>
    <mergeCell ref="D155:E157"/>
    <mergeCell ref="A141:E141"/>
    <mergeCell ref="B142:C142"/>
    <mergeCell ref="A143:E143"/>
    <mergeCell ref="B144:C144"/>
    <mergeCell ref="B145:C145"/>
    <mergeCell ref="A147:C147"/>
  </mergeCells>
  <conditionalFormatting sqref="E108:E114 E116:E120 E135 E138:E140 E144 E21:E22 E24 E56 E60:E61 E81:E82 E87 E91:E106 E122:E125 E14:E15 C153 C155 E17">
    <cfRule type="containsBlanks" dxfId="247" priority="46">
      <formula>LEN(TRIM(C14))=0</formula>
    </cfRule>
  </conditionalFormatting>
  <conditionalFormatting sqref="E136">
    <cfRule type="containsBlanks" dxfId="246" priority="45">
      <formula>LEN(TRIM(E136))=0</formula>
    </cfRule>
  </conditionalFormatting>
  <conditionalFormatting sqref="E121">
    <cfRule type="containsBlanks" dxfId="245" priority="44">
      <formula>LEN(TRIM(E121))=0</formula>
    </cfRule>
  </conditionalFormatting>
  <conditionalFormatting sqref="E107">
    <cfRule type="containsBlanks" dxfId="244" priority="43">
      <formula>LEN(TRIM(E107))=0</formula>
    </cfRule>
  </conditionalFormatting>
  <conditionalFormatting sqref="E115">
    <cfRule type="containsBlanks" dxfId="243" priority="42">
      <formula>LEN(TRIM(E115))=0</formula>
    </cfRule>
  </conditionalFormatting>
  <conditionalFormatting sqref="E126">
    <cfRule type="containsBlanks" dxfId="242" priority="41">
      <formula>LEN(TRIM(E126))=0</formula>
    </cfRule>
  </conditionalFormatting>
  <conditionalFormatting sqref="E127">
    <cfRule type="containsBlanks" dxfId="241" priority="40">
      <formula>LEN(TRIM(E127))=0</formula>
    </cfRule>
  </conditionalFormatting>
  <conditionalFormatting sqref="E128">
    <cfRule type="containsBlanks" dxfId="240" priority="39">
      <formula>LEN(TRIM(E128))=0</formula>
    </cfRule>
  </conditionalFormatting>
  <conditionalFormatting sqref="E129">
    <cfRule type="containsBlanks" dxfId="239" priority="38">
      <formula>LEN(TRIM(E129))=0</formula>
    </cfRule>
  </conditionalFormatting>
  <conditionalFormatting sqref="E130">
    <cfRule type="containsBlanks" dxfId="238" priority="37">
      <formula>LEN(TRIM(E130))=0</formula>
    </cfRule>
  </conditionalFormatting>
  <conditionalFormatting sqref="E131">
    <cfRule type="containsBlanks" dxfId="237" priority="36">
      <formula>LEN(TRIM(E131))=0</formula>
    </cfRule>
  </conditionalFormatting>
  <conditionalFormatting sqref="E132:E133">
    <cfRule type="containsBlanks" dxfId="236" priority="35">
      <formula>LEN(TRIM(E132))=0</formula>
    </cfRule>
  </conditionalFormatting>
  <conditionalFormatting sqref="E134">
    <cfRule type="containsBlanks" dxfId="235" priority="34">
      <formula>LEN(TRIM(E134))=0</formula>
    </cfRule>
  </conditionalFormatting>
  <conditionalFormatting sqref="E137">
    <cfRule type="containsBlanks" dxfId="234" priority="33">
      <formula>LEN(TRIM(E137))=0</formula>
    </cfRule>
  </conditionalFormatting>
  <conditionalFormatting sqref="E145">
    <cfRule type="containsBlanks" dxfId="233" priority="32">
      <formula>LEN(TRIM(E145))=0</formula>
    </cfRule>
  </conditionalFormatting>
  <conditionalFormatting sqref="E142">
    <cfRule type="containsBlanks" dxfId="232" priority="31">
      <formula>LEN(TRIM(E142))=0</formula>
    </cfRule>
  </conditionalFormatting>
  <conditionalFormatting sqref="E10">
    <cfRule type="containsBlanks" dxfId="231" priority="30">
      <formula>LEN(TRIM(E10))=0</formula>
    </cfRule>
  </conditionalFormatting>
  <conditionalFormatting sqref="E12">
    <cfRule type="containsBlanks" dxfId="230" priority="29">
      <formula>LEN(TRIM(E12))=0</formula>
    </cfRule>
  </conditionalFormatting>
  <conditionalFormatting sqref="E13">
    <cfRule type="containsBlanks" dxfId="229" priority="27">
      <formula>LEN(TRIM(E13))=0</formula>
    </cfRule>
  </conditionalFormatting>
  <conditionalFormatting sqref="E25">
    <cfRule type="containsBlanks" dxfId="228" priority="24">
      <formula>LEN(TRIM(E25))=0</formula>
    </cfRule>
  </conditionalFormatting>
  <conditionalFormatting sqref="E31 E40:E44 E33:E38">
    <cfRule type="containsBlanks" dxfId="227" priority="26">
      <formula>LEN(TRIM(E31))=0</formula>
    </cfRule>
  </conditionalFormatting>
  <conditionalFormatting sqref="E18">
    <cfRule type="containsBlanks" dxfId="226" priority="25">
      <formula>LEN(TRIM(E18))=0</formula>
    </cfRule>
  </conditionalFormatting>
  <conditionalFormatting sqref="E26">
    <cfRule type="containsBlanks" dxfId="225" priority="23">
      <formula>LEN(TRIM(E26))=0</formula>
    </cfRule>
  </conditionalFormatting>
  <conditionalFormatting sqref="E27">
    <cfRule type="containsBlanks" dxfId="224" priority="22">
      <formula>LEN(TRIM(E27))=0</formula>
    </cfRule>
  </conditionalFormatting>
  <conditionalFormatting sqref="E28">
    <cfRule type="containsBlanks" dxfId="223" priority="21">
      <formula>LEN(TRIM(E28))=0</formula>
    </cfRule>
  </conditionalFormatting>
  <conditionalFormatting sqref="E29">
    <cfRule type="containsBlanks" dxfId="222" priority="20">
      <formula>LEN(TRIM(E29))=0</formula>
    </cfRule>
  </conditionalFormatting>
  <conditionalFormatting sqref="E47">
    <cfRule type="containsBlanks" dxfId="221" priority="18">
      <formula>LEN(TRIM(E47))=0</formula>
    </cfRule>
  </conditionalFormatting>
  <conditionalFormatting sqref="E45:E46">
    <cfRule type="containsBlanks" dxfId="220" priority="19">
      <formula>LEN(TRIM(E45))=0</formula>
    </cfRule>
  </conditionalFormatting>
  <conditionalFormatting sqref="E49:E51 E53:E55">
    <cfRule type="containsBlanks" dxfId="219" priority="17">
      <formula>LEN(TRIM(E49))=0</formula>
    </cfRule>
  </conditionalFormatting>
  <conditionalFormatting sqref="E57:E58">
    <cfRule type="containsBlanks" dxfId="218" priority="16">
      <formula>LEN(TRIM(E57))=0</formula>
    </cfRule>
  </conditionalFormatting>
  <conditionalFormatting sqref="E63">
    <cfRule type="containsBlanks" dxfId="217" priority="15">
      <formula>LEN(TRIM(E63))=0</formula>
    </cfRule>
  </conditionalFormatting>
  <conditionalFormatting sqref="E62">
    <cfRule type="containsBlanks" dxfId="216" priority="14">
      <formula>LEN(TRIM(E62))=0</formula>
    </cfRule>
  </conditionalFormatting>
  <conditionalFormatting sqref="E65:E66">
    <cfRule type="containsBlanks" dxfId="215" priority="13">
      <formula>LEN(TRIM(E65))=0</formula>
    </cfRule>
  </conditionalFormatting>
  <conditionalFormatting sqref="E67">
    <cfRule type="containsBlanks" dxfId="214" priority="12">
      <formula>LEN(TRIM(E67))=0</formula>
    </cfRule>
  </conditionalFormatting>
  <conditionalFormatting sqref="E71">
    <cfRule type="containsBlanks" dxfId="213" priority="11">
      <formula>LEN(TRIM(E71))=0</formula>
    </cfRule>
  </conditionalFormatting>
  <conditionalFormatting sqref="E74:E75 E78">
    <cfRule type="containsBlanks" dxfId="212" priority="10">
      <formula>LEN(TRIM(E74))=0</formula>
    </cfRule>
  </conditionalFormatting>
  <conditionalFormatting sqref="E73">
    <cfRule type="containsBlanks" dxfId="211" priority="9">
      <formula>LEN(TRIM(E73))=0</formula>
    </cfRule>
  </conditionalFormatting>
  <conditionalFormatting sqref="E80">
    <cfRule type="containsBlanks" dxfId="210" priority="7">
      <formula>LEN(TRIM(E80))=0</formula>
    </cfRule>
  </conditionalFormatting>
  <conditionalFormatting sqref="E77">
    <cfRule type="containsBlanks" dxfId="209" priority="8">
      <formula>LEN(TRIM(E77))=0</formula>
    </cfRule>
  </conditionalFormatting>
  <conditionalFormatting sqref="E84">
    <cfRule type="containsBlanks" dxfId="208" priority="6">
      <formula>LEN(TRIM(E84))=0</formula>
    </cfRule>
  </conditionalFormatting>
  <conditionalFormatting sqref="E85">
    <cfRule type="containsBlanks" dxfId="207" priority="5">
      <formula>LEN(TRIM(E85))=0</formula>
    </cfRule>
  </conditionalFormatting>
  <conditionalFormatting sqref="E88">
    <cfRule type="containsBlanks" dxfId="206" priority="4">
      <formula>LEN(TRIM(E88))=0</formula>
    </cfRule>
  </conditionalFormatting>
  <conditionalFormatting sqref="E16">
    <cfRule type="containsBlanks" dxfId="205" priority="3">
      <formula>LEN(TRIM(E16))=0</formula>
    </cfRule>
  </conditionalFormatting>
  <conditionalFormatting sqref="E30">
    <cfRule type="containsBlanks" dxfId="204" priority="2">
      <formula>LEN(TRIM(E30))=0</formula>
    </cfRule>
  </conditionalFormatting>
  <conditionalFormatting sqref="E83">
    <cfRule type="containsBlanks" dxfId="203" priority="1">
      <formula>LEN(TRIM(E83))=0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scale="72" orientation="portrait" r:id="rId1"/>
  <headerFooter>
    <oddHeader>&amp;L&amp;"Arial,Tučné"&amp;9Príloha č. 4 SP (Príloha č. 1 RD)&amp;"Arial,Normálne"
Špecifikácia predmetu zákazky</oddHeader>
  </headerFooter>
  <rowBreaks count="4" manualBreakCount="4">
    <brk id="29" max="4" man="1"/>
    <brk id="63" max="4" man="1"/>
    <brk id="96" max="4" man="1"/>
    <brk id="12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099A-4885-4A8F-82F3-3DB576A869DB}">
  <sheetPr>
    <pageSetUpPr fitToPage="1"/>
  </sheetPr>
  <dimension ref="A1:AF78"/>
  <sheetViews>
    <sheetView showGridLines="0" zoomScale="91" zoomScaleNormal="91" workbookViewId="0">
      <selection sqref="A1:X1"/>
    </sheetView>
  </sheetViews>
  <sheetFormatPr defaultRowHeight="12" x14ac:dyDescent="0.2"/>
  <cols>
    <col min="1" max="24" width="13.7109375" style="79" customWidth="1"/>
    <col min="25" max="25" width="5" style="79" customWidth="1"/>
    <col min="26" max="26" width="9.140625" style="79"/>
    <col min="27" max="27" width="16.140625" style="79" bestFit="1" customWidth="1"/>
    <col min="28" max="16384" width="9.140625" style="79"/>
  </cols>
  <sheetData>
    <row r="1" spans="1:26" ht="20.100000000000001" customHeight="1" x14ac:dyDescent="0.2">
      <c r="A1" s="590" t="str">
        <f>'[1]Príloha č. 1'!A1:B1</f>
        <v>Názov predmetu zákazky: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590"/>
      <c r="R1" s="590"/>
      <c r="S1" s="590"/>
      <c r="T1" s="590"/>
      <c r="U1" s="590"/>
      <c r="V1" s="590"/>
      <c r="W1" s="590"/>
      <c r="X1" s="590"/>
    </row>
    <row r="2" spans="1:26" ht="18.75" customHeight="1" x14ac:dyDescent="0.2">
      <c r="A2" s="80" t="s">
        <v>168</v>
      </c>
      <c r="B2" s="81"/>
      <c r="C2" s="81"/>
      <c r="D2" s="81"/>
      <c r="E2" s="81"/>
      <c r="F2" s="81"/>
      <c r="G2" s="81"/>
      <c r="H2" s="81"/>
      <c r="I2" s="81"/>
    </row>
    <row r="3" spans="1:26" ht="27.75" customHeight="1" x14ac:dyDescent="0.2">
      <c r="A3" s="591" t="s">
        <v>371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82"/>
      <c r="Z3" s="82"/>
    </row>
    <row r="4" spans="1:26" s="349" customFormat="1" ht="15" customHeight="1" x14ac:dyDescent="0.25">
      <c r="A4" s="83" t="s">
        <v>372</v>
      </c>
      <c r="B4" s="84"/>
      <c r="C4" s="84"/>
      <c r="D4" s="59"/>
      <c r="E4" s="59"/>
      <c r="F4" s="59"/>
      <c r="G4" s="59"/>
      <c r="H4" s="59"/>
      <c r="J4" s="85"/>
      <c r="K4" s="85"/>
      <c r="L4" s="85"/>
      <c r="M4" s="350"/>
      <c r="N4" s="351"/>
      <c r="O4" s="350"/>
      <c r="P4" s="350"/>
      <c r="Q4" s="350"/>
    </row>
    <row r="5" spans="1:26" s="349" customFormat="1" ht="15" customHeight="1" x14ac:dyDescent="0.25">
      <c r="A5" s="592"/>
      <c r="B5" s="592"/>
      <c r="C5" s="592"/>
      <c r="D5" s="592"/>
      <c r="E5" s="592"/>
      <c r="F5" s="592"/>
      <c r="G5" s="592"/>
      <c r="H5" s="226"/>
      <c r="M5" s="350"/>
      <c r="N5" s="351"/>
      <c r="O5" s="350"/>
      <c r="P5" s="350"/>
      <c r="Q5" s="350"/>
    </row>
    <row r="6" spans="1:26" s="349" customFormat="1" ht="15" customHeight="1" x14ac:dyDescent="0.25">
      <c r="A6" s="86" t="s">
        <v>373</v>
      </c>
      <c r="B6" s="226"/>
      <c r="C6" s="226"/>
      <c r="D6" s="226"/>
      <c r="E6" s="226"/>
      <c r="F6" s="226"/>
      <c r="G6" s="226"/>
      <c r="H6" s="226"/>
      <c r="M6" s="350"/>
      <c r="N6" s="351"/>
      <c r="O6" s="350"/>
      <c r="P6" s="350"/>
      <c r="Q6" s="350"/>
    </row>
    <row r="7" spans="1:26" ht="12.75" thickBot="1" x14ac:dyDescent="0.25"/>
    <row r="8" spans="1:26" ht="18" customHeight="1" thickBot="1" x14ac:dyDescent="0.25">
      <c r="A8" s="593" t="s">
        <v>103</v>
      </c>
      <c r="B8" s="595" t="s">
        <v>87</v>
      </c>
      <c r="C8" s="596"/>
      <c r="D8" s="596"/>
      <c r="E8" s="596"/>
      <c r="F8" s="596"/>
      <c r="G8" s="596"/>
      <c r="H8" s="597"/>
      <c r="I8" s="598" t="s">
        <v>86</v>
      </c>
      <c r="J8" s="599"/>
      <c r="K8" s="599"/>
      <c r="L8" s="599"/>
      <c r="M8" s="599"/>
      <c r="N8" s="599"/>
      <c r="O8" s="600"/>
      <c r="P8" s="601" t="s">
        <v>85</v>
      </c>
      <c r="Q8" s="602"/>
      <c r="R8" s="602"/>
      <c r="S8" s="602"/>
      <c r="T8" s="602"/>
      <c r="U8" s="602"/>
      <c r="V8" s="603"/>
      <c r="W8" s="227"/>
    </row>
    <row r="9" spans="1:26" s="97" customFormat="1" ht="50.1" customHeight="1" thickTop="1" thickBot="1" x14ac:dyDescent="0.3">
      <c r="A9" s="594"/>
      <c r="B9" s="87" t="s">
        <v>102</v>
      </c>
      <c r="C9" s="88" t="s">
        <v>101</v>
      </c>
      <c r="D9" s="89" t="s">
        <v>52</v>
      </c>
      <c r="E9" s="89" t="s">
        <v>77</v>
      </c>
      <c r="F9" s="89" t="s">
        <v>374</v>
      </c>
      <c r="G9" s="88" t="s">
        <v>100</v>
      </c>
      <c r="H9" s="90" t="s">
        <v>375</v>
      </c>
      <c r="I9" s="91" t="s">
        <v>102</v>
      </c>
      <c r="J9" s="92" t="s">
        <v>101</v>
      </c>
      <c r="K9" s="92" t="s">
        <v>376</v>
      </c>
      <c r="L9" s="93" t="s">
        <v>77</v>
      </c>
      <c r="M9" s="93" t="s">
        <v>377</v>
      </c>
      <c r="N9" s="94" t="s">
        <v>100</v>
      </c>
      <c r="O9" s="95" t="s">
        <v>378</v>
      </c>
      <c r="P9" s="91" t="s">
        <v>102</v>
      </c>
      <c r="Q9" s="92" t="s">
        <v>101</v>
      </c>
      <c r="R9" s="92" t="s">
        <v>376</v>
      </c>
      <c r="S9" s="93" t="s">
        <v>77</v>
      </c>
      <c r="T9" s="93" t="s">
        <v>377</v>
      </c>
      <c r="U9" s="94" t="s">
        <v>100</v>
      </c>
      <c r="V9" s="95" t="s">
        <v>378</v>
      </c>
      <c r="W9" s="96"/>
    </row>
    <row r="10" spans="1:26" s="104" customFormat="1" ht="24.95" customHeight="1" thickTop="1" x14ac:dyDescent="0.25">
      <c r="A10" s="98" t="s">
        <v>99</v>
      </c>
      <c r="B10" s="99">
        <v>118</v>
      </c>
      <c r="C10" s="587"/>
      <c r="D10" s="581"/>
      <c r="E10" s="584">
        <f>C10*D10</f>
        <v>0</v>
      </c>
      <c r="F10" s="584">
        <f>E10+C10</f>
        <v>0</v>
      </c>
      <c r="G10" s="100">
        <f>B10*C10</f>
        <v>0</v>
      </c>
      <c r="H10" s="101">
        <f>B10*F10</f>
        <v>0</v>
      </c>
      <c r="I10" s="99">
        <v>118</v>
      </c>
      <c r="J10" s="587"/>
      <c r="K10" s="581"/>
      <c r="L10" s="584">
        <f>J10*K10</f>
        <v>0</v>
      </c>
      <c r="M10" s="584">
        <f>L10+J10</f>
        <v>0</v>
      </c>
      <c r="N10" s="100">
        <f>I10*J10</f>
        <v>0</v>
      </c>
      <c r="O10" s="101">
        <f>I10*M10</f>
        <v>0</v>
      </c>
      <c r="P10" s="102">
        <v>134</v>
      </c>
      <c r="Q10" s="587"/>
      <c r="R10" s="581"/>
      <c r="S10" s="584">
        <f>Q10*R10</f>
        <v>0</v>
      </c>
      <c r="T10" s="584">
        <f>S10+Q10</f>
        <v>0</v>
      </c>
      <c r="U10" s="100">
        <f>P10*Q10</f>
        <v>0</v>
      </c>
      <c r="V10" s="101">
        <f>P10*T10</f>
        <v>0</v>
      </c>
      <c r="W10" s="103"/>
    </row>
    <row r="11" spans="1:26" s="104" customFormat="1" ht="24.95" customHeight="1" x14ac:dyDescent="0.25">
      <c r="A11" s="105" t="s">
        <v>98</v>
      </c>
      <c r="B11" s="99">
        <v>131</v>
      </c>
      <c r="C11" s="588"/>
      <c r="D11" s="582"/>
      <c r="E11" s="585"/>
      <c r="F11" s="585"/>
      <c r="G11" s="106">
        <f>B11*C10</f>
        <v>0</v>
      </c>
      <c r="H11" s="107">
        <f>B11*F10</f>
        <v>0</v>
      </c>
      <c r="I11" s="99">
        <v>131</v>
      </c>
      <c r="J11" s="588"/>
      <c r="K11" s="582"/>
      <c r="L11" s="585"/>
      <c r="M11" s="585"/>
      <c r="N11" s="106">
        <f>I11*J10</f>
        <v>0</v>
      </c>
      <c r="O11" s="107">
        <f>I11*M10</f>
        <v>0</v>
      </c>
      <c r="P11" s="108">
        <v>151</v>
      </c>
      <c r="Q11" s="588"/>
      <c r="R11" s="582"/>
      <c r="S11" s="585"/>
      <c r="T11" s="585"/>
      <c r="U11" s="106">
        <f>P11*Q10</f>
        <v>0</v>
      </c>
      <c r="V11" s="107">
        <f>P11*T10</f>
        <v>0</v>
      </c>
      <c r="W11" s="103"/>
    </row>
    <row r="12" spans="1:26" s="104" customFormat="1" ht="24.95" customHeight="1" x14ac:dyDescent="0.25">
      <c r="A12" s="105" t="s">
        <v>97</v>
      </c>
      <c r="B12" s="99">
        <v>138</v>
      </c>
      <c r="C12" s="588"/>
      <c r="D12" s="582"/>
      <c r="E12" s="585"/>
      <c r="F12" s="585"/>
      <c r="G12" s="106">
        <f>B12*C10</f>
        <v>0</v>
      </c>
      <c r="H12" s="107">
        <f>B12*F10</f>
        <v>0</v>
      </c>
      <c r="I12" s="99">
        <v>138</v>
      </c>
      <c r="J12" s="588"/>
      <c r="K12" s="582"/>
      <c r="L12" s="585"/>
      <c r="M12" s="585"/>
      <c r="N12" s="106">
        <f>I12*J10</f>
        <v>0</v>
      </c>
      <c r="O12" s="107">
        <f>I12*M10</f>
        <v>0</v>
      </c>
      <c r="P12" s="108">
        <v>154</v>
      </c>
      <c r="Q12" s="588"/>
      <c r="R12" s="582"/>
      <c r="S12" s="585"/>
      <c r="T12" s="585"/>
      <c r="U12" s="106">
        <f>P12*Q10</f>
        <v>0</v>
      </c>
      <c r="V12" s="107">
        <f>P12*T10</f>
        <v>0</v>
      </c>
      <c r="W12" s="103"/>
    </row>
    <row r="13" spans="1:26" s="104" customFormat="1" ht="24.95" customHeight="1" x14ac:dyDescent="0.25">
      <c r="A13" s="105" t="s">
        <v>96</v>
      </c>
      <c r="B13" s="99">
        <v>137</v>
      </c>
      <c r="C13" s="588"/>
      <c r="D13" s="582"/>
      <c r="E13" s="585"/>
      <c r="F13" s="585"/>
      <c r="G13" s="106">
        <f>B13*C10</f>
        <v>0</v>
      </c>
      <c r="H13" s="107">
        <f>B13*F10</f>
        <v>0</v>
      </c>
      <c r="I13" s="99">
        <v>137</v>
      </c>
      <c r="J13" s="588"/>
      <c r="K13" s="582"/>
      <c r="L13" s="585"/>
      <c r="M13" s="585"/>
      <c r="N13" s="106">
        <f>I13*J10</f>
        <v>0</v>
      </c>
      <c r="O13" s="107">
        <f>I13*M10</f>
        <v>0</v>
      </c>
      <c r="P13" s="108">
        <v>158</v>
      </c>
      <c r="Q13" s="588"/>
      <c r="R13" s="582"/>
      <c r="S13" s="585"/>
      <c r="T13" s="585"/>
      <c r="U13" s="106">
        <f>P13*Q10</f>
        <v>0</v>
      </c>
      <c r="V13" s="107">
        <f>P13*T10</f>
        <v>0</v>
      </c>
      <c r="W13" s="103"/>
    </row>
    <row r="14" spans="1:26" s="104" customFormat="1" ht="24.95" customHeight="1" x14ac:dyDescent="0.25">
      <c r="A14" s="105" t="s">
        <v>95</v>
      </c>
      <c r="B14" s="99">
        <v>134</v>
      </c>
      <c r="C14" s="588"/>
      <c r="D14" s="582"/>
      <c r="E14" s="585"/>
      <c r="F14" s="585"/>
      <c r="G14" s="106">
        <f>B14*C10</f>
        <v>0</v>
      </c>
      <c r="H14" s="107">
        <f>B14*F10</f>
        <v>0</v>
      </c>
      <c r="I14" s="99">
        <v>134</v>
      </c>
      <c r="J14" s="588"/>
      <c r="K14" s="582"/>
      <c r="L14" s="585"/>
      <c r="M14" s="585"/>
      <c r="N14" s="106">
        <f>I14*J10</f>
        <v>0</v>
      </c>
      <c r="O14" s="107">
        <f>I14*M10</f>
        <v>0</v>
      </c>
      <c r="P14" s="108">
        <v>143</v>
      </c>
      <c r="Q14" s="588"/>
      <c r="R14" s="582"/>
      <c r="S14" s="585"/>
      <c r="T14" s="585"/>
      <c r="U14" s="106">
        <f>P14*Q10</f>
        <v>0</v>
      </c>
      <c r="V14" s="107">
        <f>P14*T10</f>
        <v>0</v>
      </c>
      <c r="W14" s="103"/>
    </row>
    <row r="15" spans="1:26" s="104" customFormat="1" ht="24.95" customHeight="1" x14ac:dyDescent="0.25">
      <c r="A15" s="105" t="s">
        <v>94</v>
      </c>
      <c r="B15" s="108">
        <v>119</v>
      </c>
      <c r="C15" s="588"/>
      <c r="D15" s="582"/>
      <c r="E15" s="585"/>
      <c r="F15" s="585"/>
      <c r="G15" s="106">
        <f>B15*C10</f>
        <v>0</v>
      </c>
      <c r="H15" s="107">
        <f>B15*F10</f>
        <v>0</v>
      </c>
      <c r="I15" s="108">
        <v>119</v>
      </c>
      <c r="J15" s="588"/>
      <c r="K15" s="582"/>
      <c r="L15" s="585"/>
      <c r="M15" s="585"/>
      <c r="N15" s="106">
        <f>I15*J10</f>
        <v>0</v>
      </c>
      <c r="O15" s="107">
        <f>I15*M10</f>
        <v>0</v>
      </c>
      <c r="P15" s="108">
        <v>123</v>
      </c>
      <c r="Q15" s="588"/>
      <c r="R15" s="582"/>
      <c r="S15" s="585"/>
      <c r="T15" s="585"/>
      <c r="U15" s="106">
        <f>P15*Q10</f>
        <v>0</v>
      </c>
      <c r="V15" s="107">
        <f>P15*T10</f>
        <v>0</v>
      </c>
      <c r="W15" s="103"/>
    </row>
    <row r="16" spans="1:26" s="104" customFormat="1" ht="24.95" customHeight="1" thickBot="1" x14ac:dyDescent="0.3">
      <c r="A16" s="109" t="s">
        <v>93</v>
      </c>
      <c r="B16" s="110">
        <v>114</v>
      </c>
      <c r="C16" s="589"/>
      <c r="D16" s="583"/>
      <c r="E16" s="586"/>
      <c r="F16" s="586"/>
      <c r="G16" s="106">
        <f>B16*C10</f>
        <v>0</v>
      </c>
      <c r="H16" s="111">
        <f>B16*F10</f>
        <v>0</v>
      </c>
      <c r="I16" s="110">
        <v>114</v>
      </c>
      <c r="J16" s="589"/>
      <c r="K16" s="583"/>
      <c r="L16" s="586"/>
      <c r="M16" s="586"/>
      <c r="N16" s="106">
        <f>I16*J10</f>
        <v>0</v>
      </c>
      <c r="O16" s="111">
        <f>I16*M10</f>
        <v>0</v>
      </c>
      <c r="P16" s="110">
        <v>124</v>
      </c>
      <c r="Q16" s="589"/>
      <c r="R16" s="583"/>
      <c r="S16" s="586"/>
      <c r="T16" s="586"/>
      <c r="U16" s="106">
        <f>P16*Q10</f>
        <v>0</v>
      </c>
      <c r="V16" s="111">
        <f>P16*T10</f>
        <v>0</v>
      </c>
      <c r="W16" s="103"/>
    </row>
    <row r="17" spans="1:32" s="104" customFormat="1" ht="24.95" customHeight="1" thickBot="1" x14ac:dyDescent="0.3">
      <c r="A17" s="112" t="s">
        <v>92</v>
      </c>
      <c r="B17" s="113">
        <f>SUM(B10:B16)</f>
        <v>891</v>
      </c>
      <c r="C17" s="114" t="s">
        <v>45</v>
      </c>
      <c r="D17" s="115" t="s">
        <v>45</v>
      </c>
      <c r="E17" s="115" t="s">
        <v>45</v>
      </c>
      <c r="F17" s="115" t="s">
        <v>45</v>
      </c>
      <c r="G17" s="116">
        <f>SUM(G10:G16)</f>
        <v>0</v>
      </c>
      <c r="H17" s="117">
        <f>SUM(H10:H16)</f>
        <v>0</v>
      </c>
      <c r="I17" s="113">
        <f>SUM(I10:I16)</f>
        <v>891</v>
      </c>
      <c r="J17" s="114" t="s">
        <v>45</v>
      </c>
      <c r="K17" s="118" t="s">
        <v>45</v>
      </c>
      <c r="L17" s="114" t="s">
        <v>45</v>
      </c>
      <c r="M17" s="114" t="s">
        <v>45</v>
      </c>
      <c r="N17" s="119">
        <f>SUM(N10:N16)</f>
        <v>0</v>
      </c>
      <c r="O17" s="120">
        <f>SUM(O10:O16)</f>
        <v>0</v>
      </c>
      <c r="P17" s="229">
        <f>SUM(P10:P16)</f>
        <v>987</v>
      </c>
      <c r="Q17" s="114" t="s">
        <v>45</v>
      </c>
      <c r="R17" s="118" t="s">
        <v>45</v>
      </c>
      <c r="S17" s="114" t="s">
        <v>45</v>
      </c>
      <c r="T17" s="114" t="s">
        <v>45</v>
      </c>
      <c r="U17" s="121">
        <f>SUM(U10:U16)</f>
        <v>0</v>
      </c>
      <c r="V17" s="120">
        <f>SUM(V10:V16)</f>
        <v>0</v>
      </c>
      <c r="W17" s="122"/>
    </row>
    <row r="18" spans="1:32" s="127" customFormat="1" ht="12.75" customHeight="1" x14ac:dyDescent="0.2">
      <c r="A18" s="123"/>
      <c r="B18" s="124"/>
      <c r="C18" s="125"/>
      <c r="D18" s="125"/>
      <c r="E18" s="125"/>
      <c r="F18" s="125"/>
      <c r="G18" s="125"/>
      <c r="H18" s="125"/>
      <c r="I18" s="126"/>
      <c r="J18" s="125"/>
      <c r="K18" s="125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5"/>
      <c r="W18" s="125"/>
    </row>
    <row r="19" spans="1:32" s="127" customFormat="1" ht="12.75" customHeight="1" thickBot="1" x14ac:dyDescent="0.25">
      <c r="A19" s="123"/>
      <c r="B19" s="124"/>
      <c r="C19" s="125"/>
      <c r="D19" s="125"/>
      <c r="E19" s="125"/>
      <c r="F19" s="125"/>
      <c r="G19" s="125"/>
      <c r="H19" s="125"/>
      <c r="I19" s="126"/>
      <c r="J19" s="125"/>
      <c r="K19" s="125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5"/>
      <c r="W19" s="125"/>
    </row>
    <row r="20" spans="1:32" s="127" customFormat="1" ht="24.95" customHeight="1" x14ac:dyDescent="0.2">
      <c r="A20" s="593" t="s">
        <v>103</v>
      </c>
      <c r="B20" s="595" t="s">
        <v>84</v>
      </c>
      <c r="C20" s="596"/>
      <c r="D20" s="596"/>
      <c r="E20" s="596"/>
      <c r="F20" s="596"/>
      <c r="G20" s="596"/>
      <c r="H20" s="597"/>
      <c r="I20" s="604" t="s">
        <v>83</v>
      </c>
      <c r="J20" s="605"/>
      <c r="K20" s="605"/>
      <c r="L20" s="605"/>
      <c r="M20" s="605"/>
      <c r="N20" s="605"/>
      <c r="O20" s="606"/>
      <c r="P20" s="595" t="s">
        <v>82</v>
      </c>
      <c r="Q20" s="596"/>
      <c r="R20" s="596"/>
      <c r="S20" s="596"/>
      <c r="T20" s="596"/>
      <c r="U20" s="596"/>
      <c r="V20" s="597"/>
      <c r="W20" s="607" t="s">
        <v>379</v>
      </c>
      <c r="X20" s="607" t="s">
        <v>380</v>
      </c>
      <c r="Y20" s="124"/>
      <c r="Z20" s="124"/>
      <c r="AA20" s="124"/>
      <c r="AB20" s="124"/>
      <c r="AC20" s="124"/>
      <c r="AD20" s="125"/>
      <c r="AE20" s="125"/>
      <c r="AF20" s="125"/>
    </row>
    <row r="21" spans="1:32" s="127" customFormat="1" ht="50.1" customHeight="1" thickBot="1" x14ac:dyDescent="0.25">
      <c r="A21" s="594"/>
      <c r="B21" s="87" t="s">
        <v>102</v>
      </c>
      <c r="C21" s="88" t="s">
        <v>101</v>
      </c>
      <c r="D21" s="89" t="s">
        <v>52</v>
      </c>
      <c r="E21" s="89" t="s">
        <v>77</v>
      </c>
      <c r="F21" s="89" t="s">
        <v>377</v>
      </c>
      <c r="G21" s="88" t="s">
        <v>100</v>
      </c>
      <c r="H21" s="90" t="s">
        <v>375</v>
      </c>
      <c r="I21" s="128" t="s">
        <v>102</v>
      </c>
      <c r="J21" s="94" t="s">
        <v>101</v>
      </c>
      <c r="K21" s="89" t="s">
        <v>52</v>
      </c>
      <c r="L21" s="89" t="s">
        <v>77</v>
      </c>
      <c r="M21" s="89" t="s">
        <v>377</v>
      </c>
      <c r="N21" s="88" t="s">
        <v>100</v>
      </c>
      <c r="O21" s="129" t="s">
        <v>378</v>
      </c>
      <c r="P21" s="128" t="s">
        <v>102</v>
      </c>
      <c r="Q21" s="94" t="s">
        <v>101</v>
      </c>
      <c r="R21" s="93" t="s">
        <v>52</v>
      </c>
      <c r="S21" s="93" t="s">
        <v>77</v>
      </c>
      <c r="T21" s="93" t="s">
        <v>377</v>
      </c>
      <c r="U21" s="94" t="s">
        <v>100</v>
      </c>
      <c r="V21" s="130" t="s">
        <v>378</v>
      </c>
      <c r="W21" s="608"/>
      <c r="X21" s="608"/>
      <c r="Y21" s="124"/>
      <c r="Z21" s="124"/>
      <c r="AA21" s="124"/>
      <c r="AB21" s="124"/>
      <c r="AC21" s="124"/>
      <c r="AD21" s="125"/>
      <c r="AE21" s="125"/>
      <c r="AF21" s="125"/>
    </row>
    <row r="22" spans="1:32" s="134" customFormat="1" ht="24.95" customHeight="1" thickTop="1" x14ac:dyDescent="0.25">
      <c r="A22" s="98" t="s">
        <v>99</v>
      </c>
      <c r="B22" s="102">
        <v>134</v>
      </c>
      <c r="C22" s="587"/>
      <c r="D22" s="581"/>
      <c r="E22" s="584">
        <f>C22*D22</f>
        <v>0</v>
      </c>
      <c r="F22" s="584">
        <f>E22+C22</f>
        <v>0</v>
      </c>
      <c r="G22" s="100">
        <f>B22*C22</f>
        <v>0</v>
      </c>
      <c r="H22" s="101">
        <f>B22*F22</f>
        <v>0</v>
      </c>
      <c r="I22" s="99">
        <v>139</v>
      </c>
      <c r="J22" s="587"/>
      <c r="K22" s="581"/>
      <c r="L22" s="584">
        <f>J22*K22</f>
        <v>0</v>
      </c>
      <c r="M22" s="584">
        <f>L22+J22</f>
        <v>0</v>
      </c>
      <c r="N22" s="100">
        <f>I22*J22</f>
        <v>0</v>
      </c>
      <c r="O22" s="101">
        <f>I22*M22</f>
        <v>0</v>
      </c>
      <c r="P22" s="99">
        <v>58</v>
      </c>
      <c r="Q22" s="587"/>
      <c r="R22" s="581"/>
      <c r="S22" s="584">
        <f>Q22*R22</f>
        <v>0</v>
      </c>
      <c r="T22" s="584">
        <f>S22+Q22</f>
        <v>0</v>
      </c>
      <c r="U22" s="100">
        <f>P22*Q22</f>
        <v>0</v>
      </c>
      <c r="V22" s="101">
        <f>P22*T22</f>
        <v>0</v>
      </c>
      <c r="W22" s="131">
        <f t="shared" ref="W22:X28" si="0">U22+N22+G22+U10+N10+G10</f>
        <v>0</v>
      </c>
      <c r="X22" s="132">
        <f t="shared" si="0"/>
        <v>0</v>
      </c>
      <c r="Y22" s="123"/>
      <c r="Z22" s="123"/>
      <c r="AA22" s="123"/>
      <c r="AB22" s="123"/>
      <c r="AC22" s="123"/>
      <c r="AD22" s="133"/>
      <c r="AE22" s="133"/>
      <c r="AF22" s="133"/>
    </row>
    <row r="23" spans="1:32" s="134" customFormat="1" ht="24.95" customHeight="1" x14ac:dyDescent="0.25">
      <c r="A23" s="105" t="s">
        <v>98</v>
      </c>
      <c r="B23" s="108">
        <v>151</v>
      </c>
      <c r="C23" s="588"/>
      <c r="D23" s="582"/>
      <c r="E23" s="585"/>
      <c r="F23" s="585"/>
      <c r="G23" s="106">
        <f>B23*C22</f>
        <v>0</v>
      </c>
      <c r="H23" s="107">
        <f>B23*F22</f>
        <v>0</v>
      </c>
      <c r="I23" s="99">
        <v>145</v>
      </c>
      <c r="J23" s="588"/>
      <c r="K23" s="582"/>
      <c r="L23" s="585"/>
      <c r="M23" s="585"/>
      <c r="N23" s="106">
        <f>I23*J22</f>
        <v>0</v>
      </c>
      <c r="O23" s="107">
        <f>I23*M22</f>
        <v>0</v>
      </c>
      <c r="P23" s="99">
        <v>59</v>
      </c>
      <c r="Q23" s="588"/>
      <c r="R23" s="582"/>
      <c r="S23" s="585"/>
      <c r="T23" s="585"/>
      <c r="U23" s="106">
        <f>P23*Q22</f>
        <v>0</v>
      </c>
      <c r="V23" s="107">
        <f>P23*T22</f>
        <v>0</v>
      </c>
      <c r="W23" s="135">
        <f t="shared" si="0"/>
        <v>0</v>
      </c>
      <c r="X23" s="136">
        <f t="shared" si="0"/>
        <v>0</v>
      </c>
      <c r="Y23" s="123"/>
      <c r="Z23" s="123"/>
      <c r="AA23" s="123"/>
      <c r="AB23" s="123"/>
      <c r="AC23" s="123"/>
      <c r="AD23" s="133"/>
      <c r="AE23" s="133"/>
      <c r="AF23" s="133"/>
    </row>
    <row r="24" spans="1:32" s="134" customFormat="1" ht="24.95" customHeight="1" x14ac:dyDescent="0.25">
      <c r="A24" s="105" t="s">
        <v>97</v>
      </c>
      <c r="B24" s="108">
        <v>154</v>
      </c>
      <c r="C24" s="588"/>
      <c r="D24" s="582"/>
      <c r="E24" s="585"/>
      <c r="F24" s="585"/>
      <c r="G24" s="106">
        <f>B24*C22</f>
        <v>0</v>
      </c>
      <c r="H24" s="107">
        <f>B24*F22</f>
        <v>0</v>
      </c>
      <c r="I24" s="99">
        <v>141</v>
      </c>
      <c r="J24" s="588"/>
      <c r="K24" s="582"/>
      <c r="L24" s="585"/>
      <c r="M24" s="585"/>
      <c r="N24" s="106">
        <f>I24*J22</f>
        <v>0</v>
      </c>
      <c r="O24" s="107">
        <f>I24*M22</f>
        <v>0</v>
      </c>
      <c r="P24" s="99">
        <v>58</v>
      </c>
      <c r="Q24" s="588"/>
      <c r="R24" s="582"/>
      <c r="S24" s="585"/>
      <c r="T24" s="585"/>
      <c r="U24" s="106">
        <f>P24*Q22</f>
        <v>0</v>
      </c>
      <c r="V24" s="107">
        <f>P24*T22</f>
        <v>0</v>
      </c>
      <c r="W24" s="135">
        <f t="shared" si="0"/>
        <v>0</v>
      </c>
      <c r="X24" s="136">
        <f t="shared" si="0"/>
        <v>0</v>
      </c>
      <c r="Y24" s="123"/>
      <c r="Z24" s="123"/>
      <c r="AA24" s="123"/>
      <c r="AB24" s="123"/>
      <c r="AC24" s="123"/>
      <c r="AD24" s="133"/>
      <c r="AE24" s="133"/>
      <c r="AF24" s="133"/>
    </row>
    <row r="25" spans="1:32" s="134" customFormat="1" ht="24.95" customHeight="1" x14ac:dyDescent="0.25">
      <c r="A25" s="105" t="s">
        <v>96</v>
      </c>
      <c r="B25" s="108">
        <v>158</v>
      </c>
      <c r="C25" s="588"/>
      <c r="D25" s="582"/>
      <c r="E25" s="585"/>
      <c r="F25" s="585"/>
      <c r="G25" s="106">
        <f>B25*C22</f>
        <v>0</v>
      </c>
      <c r="H25" s="107">
        <f>B25*F22</f>
        <v>0</v>
      </c>
      <c r="I25" s="99">
        <v>136</v>
      </c>
      <c r="J25" s="588"/>
      <c r="K25" s="582"/>
      <c r="L25" s="585"/>
      <c r="M25" s="585"/>
      <c r="N25" s="106">
        <f>I25*J22</f>
        <v>0</v>
      </c>
      <c r="O25" s="107">
        <f>I25*M22</f>
        <v>0</v>
      </c>
      <c r="P25" s="99">
        <v>61</v>
      </c>
      <c r="Q25" s="588"/>
      <c r="R25" s="582"/>
      <c r="S25" s="585"/>
      <c r="T25" s="585"/>
      <c r="U25" s="106">
        <f>P25*Q22</f>
        <v>0</v>
      </c>
      <c r="V25" s="107">
        <f>P25*T22</f>
        <v>0</v>
      </c>
      <c r="W25" s="135">
        <f t="shared" si="0"/>
        <v>0</v>
      </c>
      <c r="X25" s="136">
        <f t="shared" si="0"/>
        <v>0</v>
      </c>
      <c r="Y25" s="123"/>
      <c r="Z25" s="123"/>
      <c r="AA25" s="123"/>
      <c r="AB25" s="123"/>
      <c r="AC25" s="123"/>
      <c r="AD25" s="133"/>
      <c r="AE25" s="133"/>
      <c r="AF25" s="133"/>
    </row>
    <row r="26" spans="1:32" s="134" customFormat="1" ht="24.95" customHeight="1" x14ac:dyDescent="0.25">
      <c r="A26" s="105" t="s">
        <v>95</v>
      </c>
      <c r="B26" s="108">
        <v>143</v>
      </c>
      <c r="C26" s="588"/>
      <c r="D26" s="582"/>
      <c r="E26" s="585"/>
      <c r="F26" s="585"/>
      <c r="G26" s="106">
        <f>B26*C22</f>
        <v>0</v>
      </c>
      <c r="H26" s="107">
        <f>B26*F22</f>
        <v>0</v>
      </c>
      <c r="I26" s="99">
        <v>122</v>
      </c>
      <c r="J26" s="588"/>
      <c r="K26" s="582"/>
      <c r="L26" s="585"/>
      <c r="M26" s="585"/>
      <c r="N26" s="106">
        <f>I26*J22</f>
        <v>0</v>
      </c>
      <c r="O26" s="107">
        <f>I26*M22</f>
        <v>0</v>
      </c>
      <c r="P26" s="99">
        <v>50</v>
      </c>
      <c r="Q26" s="588"/>
      <c r="R26" s="582"/>
      <c r="S26" s="585"/>
      <c r="T26" s="585"/>
      <c r="U26" s="106">
        <f>P26*Q22</f>
        <v>0</v>
      </c>
      <c r="V26" s="107">
        <f>P26*T22</f>
        <v>0</v>
      </c>
      <c r="W26" s="135">
        <f t="shared" si="0"/>
        <v>0</v>
      </c>
      <c r="X26" s="136">
        <f t="shared" si="0"/>
        <v>0</v>
      </c>
      <c r="Y26" s="123"/>
      <c r="Z26" s="123"/>
      <c r="AA26" s="123"/>
      <c r="AB26" s="123"/>
      <c r="AC26" s="123"/>
      <c r="AD26" s="133"/>
      <c r="AE26" s="133"/>
      <c r="AF26" s="133"/>
    </row>
    <row r="27" spans="1:32" s="134" customFormat="1" ht="24.95" customHeight="1" x14ac:dyDescent="0.25">
      <c r="A27" s="105" t="s">
        <v>94</v>
      </c>
      <c r="B27" s="108">
        <v>123</v>
      </c>
      <c r="C27" s="588"/>
      <c r="D27" s="582"/>
      <c r="E27" s="585"/>
      <c r="F27" s="585"/>
      <c r="G27" s="106">
        <f>B27*C22</f>
        <v>0</v>
      </c>
      <c r="H27" s="107">
        <f>B27*F22</f>
        <v>0</v>
      </c>
      <c r="I27" s="108">
        <v>114</v>
      </c>
      <c r="J27" s="588"/>
      <c r="K27" s="582"/>
      <c r="L27" s="585"/>
      <c r="M27" s="585"/>
      <c r="N27" s="106">
        <f>I27*J22</f>
        <v>0</v>
      </c>
      <c r="O27" s="107">
        <f>I27*M22</f>
        <v>0</v>
      </c>
      <c r="P27" s="108">
        <v>48</v>
      </c>
      <c r="Q27" s="588"/>
      <c r="R27" s="582"/>
      <c r="S27" s="585"/>
      <c r="T27" s="585"/>
      <c r="U27" s="106">
        <f>P27*Q22</f>
        <v>0</v>
      </c>
      <c r="V27" s="107">
        <f>P27*T22</f>
        <v>0</v>
      </c>
      <c r="W27" s="135">
        <f t="shared" si="0"/>
        <v>0</v>
      </c>
      <c r="X27" s="136">
        <f t="shared" si="0"/>
        <v>0</v>
      </c>
      <c r="Y27" s="123"/>
      <c r="Z27" s="123"/>
      <c r="AA27" s="123"/>
      <c r="AB27" s="123"/>
      <c r="AC27" s="123"/>
      <c r="AD27" s="133"/>
      <c r="AE27" s="133"/>
      <c r="AF27" s="133"/>
    </row>
    <row r="28" spans="1:32" s="134" customFormat="1" ht="24.95" customHeight="1" thickBot="1" x14ac:dyDescent="0.3">
      <c r="A28" s="109" t="s">
        <v>93</v>
      </c>
      <c r="B28" s="110">
        <v>124</v>
      </c>
      <c r="C28" s="589"/>
      <c r="D28" s="583"/>
      <c r="E28" s="586"/>
      <c r="F28" s="586"/>
      <c r="G28" s="106">
        <f>B28*C22</f>
        <v>0</v>
      </c>
      <c r="H28" s="111">
        <f>B28*F22</f>
        <v>0</v>
      </c>
      <c r="I28" s="110">
        <v>127</v>
      </c>
      <c r="J28" s="589"/>
      <c r="K28" s="583"/>
      <c r="L28" s="586"/>
      <c r="M28" s="586"/>
      <c r="N28" s="106">
        <f>I28*J22</f>
        <v>0</v>
      </c>
      <c r="O28" s="111">
        <f>I28*M22</f>
        <v>0</v>
      </c>
      <c r="P28" s="110">
        <v>53</v>
      </c>
      <c r="Q28" s="589"/>
      <c r="R28" s="583"/>
      <c r="S28" s="586"/>
      <c r="T28" s="586"/>
      <c r="U28" s="106">
        <f>P28*Q22</f>
        <v>0</v>
      </c>
      <c r="V28" s="111">
        <f>P28*T22</f>
        <v>0</v>
      </c>
      <c r="W28" s="137">
        <f t="shared" si="0"/>
        <v>0</v>
      </c>
      <c r="X28" s="138">
        <f t="shared" si="0"/>
        <v>0</v>
      </c>
      <c r="Y28" s="123"/>
      <c r="Z28" s="123"/>
      <c r="AA28" s="123"/>
      <c r="AB28" s="123"/>
      <c r="AC28" s="123"/>
      <c r="AD28" s="133"/>
      <c r="AE28" s="133"/>
      <c r="AF28" s="133"/>
    </row>
    <row r="29" spans="1:32" s="134" customFormat="1" ht="24.95" customHeight="1" thickBot="1" x14ac:dyDescent="0.3">
      <c r="A29" s="112" t="s">
        <v>92</v>
      </c>
      <c r="B29" s="113">
        <f>SUM(B22:B28)</f>
        <v>987</v>
      </c>
      <c r="C29" s="114" t="s">
        <v>45</v>
      </c>
      <c r="D29" s="139" t="s">
        <v>45</v>
      </c>
      <c r="E29" s="140" t="s">
        <v>45</v>
      </c>
      <c r="F29" s="140" t="s">
        <v>45</v>
      </c>
      <c r="G29" s="141">
        <f>SUM(G22:G28)</f>
        <v>0</v>
      </c>
      <c r="H29" s="142">
        <f>SUM(H22:H28)</f>
        <v>0</v>
      </c>
      <c r="I29" s="113">
        <f>SUM(I22:I28)</f>
        <v>924</v>
      </c>
      <c r="J29" s="114" t="s">
        <v>45</v>
      </c>
      <c r="K29" s="118" t="s">
        <v>45</v>
      </c>
      <c r="L29" s="140" t="s">
        <v>45</v>
      </c>
      <c r="M29" s="140" t="s">
        <v>45</v>
      </c>
      <c r="N29" s="141">
        <f>SUM(N22:N28)</f>
        <v>0</v>
      </c>
      <c r="O29" s="143">
        <f>SUM(O22:O28)</f>
        <v>0</v>
      </c>
      <c r="P29" s="113">
        <f>SUM(P22:P28)</f>
        <v>387</v>
      </c>
      <c r="Q29" s="114" t="s">
        <v>45</v>
      </c>
      <c r="R29" s="139" t="s">
        <v>45</v>
      </c>
      <c r="S29" s="140" t="s">
        <v>45</v>
      </c>
      <c r="T29" s="140" t="s">
        <v>45</v>
      </c>
      <c r="U29" s="141">
        <f>SUM(U22:U28)</f>
        <v>0</v>
      </c>
      <c r="V29" s="143">
        <f>SUM(V22:V28)</f>
        <v>0</v>
      </c>
      <c r="W29" s="144">
        <f>SUM(W22:W28)</f>
        <v>0</v>
      </c>
      <c r="X29" s="145">
        <f>SUM(X22:X28)</f>
        <v>0</v>
      </c>
      <c r="Y29" s="123"/>
      <c r="Z29" s="123"/>
      <c r="AA29" s="123"/>
      <c r="AB29" s="123"/>
      <c r="AC29" s="123"/>
      <c r="AD29" s="133"/>
      <c r="AE29" s="133"/>
      <c r="AF29" s="133"/>
    </row>
    <row r="30" spans="1:32" s="127" customFormat="1" ht="12.75" customHeight="1" x14ac:dyDescent="0.2">
      <c r="A30" s="123"/>
      <c r="B30" s="124"/>
      <c r="C30" s="125"/>
      <c r="D30" s="125"/>
      <c r="E30" s="125"/>
      <c r="F30" s="125"/>
      <c r="G30" s="125"/>
      <c r="H30" s="125"/>
      <c r="I30" s="126"/>
      <c r="J30" s="125"/>
      <c r="K30" s="125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5"/>
      <c r="W30" s="125"/>
    </row>
    <row r="31" spans="1:32" ht="12.75" customHeight="1" thickBot="1" x14ac:dyDescent="0.25">
      <c r="A31" s="124"/>
      <c r="B31" s="146"/>
      <c r="C31" s="147"/>
      <c r="D31" s="147"/>
      <c r="E31" s="147"/>
      <c r="F31" s="147"/>
      <c r="G31" s="147"/>
      <c r="H31" s="147"/>
      <c r="I31" s="146"/>
      <c r="J31" s="147"/>
      <c r="K31" s="147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7"/>
      <c r="W31" s="147"/>
    </row>
    <row r="32" spans="1:32" s="97" customFormat="1" ht="65.25" customHeight="1" thickBot="1" x14ac:dyDescent="0.3">
      <c r="A32" s="148"/>
      <c r="B32" s="571" t="s">
        <v>91</v>
      </c>
      <c r="C32" s="572"/>
      <c r="D32" s="225" t="s">
        <v>90</v>
      </c>
      <c r="E32" s="225" t="s">
        <v>52</v>
      </c>
      <c r="F32" s="225" t="s">
        <v>51</v>
      </c>
      <c r="G32" s="149" t="s">
        <v>381</v>
      </c>
      <c r="H32" s="571" t="s">
        <v>89</v>
      </c>
      <c r="I32" s="572"/>
      <c r="J32" s="571" t="s">
        <v>382</v>
      </c>
      <c r="K32" s="572"/>
      <c r="L32" s="571" t="s">
        <v>88</v>
      </c>
      <c r="M32" s="572"/>
      <c r="N32" s="571" t="s">
        <v>383</v>
      </c>
      <c r="O32" s="573"/>
      <c r="P32" s="150"/>
      <c r="Q32" s="150"/>
      <c r="R32" s="150"/>
      <c r="S32" s="150"/>
      <c r="T32" s="150"/>
      <c r="U32" s="150"/>
      <c r="V32" s="151"/>
      <c r="W32" s="151"/>
    </row>
    <row r="33" spans="1:26" ht="24.95" customHeight="1" thickTop="1" x14ac:dyDescent="0.2">
      <c r="A33" s="152" t="s">
        <v>87</v>
      </c>
      <c r="B33" s="574">
        <f>B17</f>
        <v>891</v>
      </c>
      <c r="C33" s="575"/>
      <c r="D33" s="352">
        <f>C10</f>
        <v>0</v>
      </c>
      <c r="E33" s="353">
        <f>D10</f>
        <v>0</v>
      </c>
      <c r="F33" s="153">
        <f>D33*E33</f>
        <v>0</v>
      </c>
      <c r="G33" s="154">
        <f>F33+D33</f>
        <v>0</v>
      </c>
      <c r="H33" s="576">
        <f>B33*D33</f>
        <v>0</v>
      </c>
      <c r="I33" s="577"/>
      <c r="J33" s="578">
        <f>B33*G33</f>
        <v>0</v>
      </c>
      <c r="K33" s="579"/>
      <c r="L33" s="578">
        <f>H33*52</f>
        <v>0</v>
      </c>
      <c r="M33" s="579"/>
      <c r="N33" s="578">
        <f t="shared" ref="N33:N38" si="1">J33*52</f>
        <v>0</v>
      </c>
      <c r="O33" s="580"/>
    </row>
    <row r="34" spans="1:26" ht="24.95" customHeight="1" x14ac:dyDescent="0.2">
      <c r="A34" s="155" t="s">
        <v>86</v>
      </c>
      <c r="B34" s="566">
        <f>I17</f>
        <v>891</v>
      </c>
      <c r="C34" s="567"/>
      <c r="D34" s="354">
        <f>J10</f>
        <v>0</v>
      </c>
      <c r="E34" s="355">
        <f>K10</f>
        <v>0</v>
      </c>
      <c r="F34" s="153">
        <f t="shared" ref="F34:F38" si="2">D34*E34</f>
        <v>0</v>
      </c>
      <c r="G34" s="154">
        <f t="shared" ref="G34:G38" si="3">F34+D34</f>
        <v>0</v>
      </c>
      <c r="H34" s="568">
        <f t="shared" ref="H34:H38" si="4">B34*D34</f>
        <v>0</v>
      </c>
      <c r="I34" s="569"/>
      <c r="J34" s="518">
        <f t="shared" ref="J34:J38" si="5">B34*G34</f>
        <v>0</v>
      </c>
      <c r="K34" s="570"/>
      <c r="L34" s="518">
        <f>H34*52</f>
        <v>0</v>
      </c>
      <c r="M34" s="570"/>
      <c r="N34" s="518">
        <f t="shared" si="1"/>
        <v>0</v>
      </c>
      <c r="O34" s="519"/>
    </row>
    <row r="35" spans="1:26" ht="24.95" customHeight="1" x14ac:dyDescent="0.2">
      <c r="A35" s="155" t="s">
        <v>85</v>
      </c>
      <c r="B35" s="566">
        <f>P17</f>
        <v>987</v>
      </c>
      <c r="C35" s="567"/>
      <c r="D35" s="354">
        <f>Q10</f>
        <v>0</v>
      </c>
      <c r="E35" s="355">
        <f>R10</f>
        <v>0</v>
      </c>
      <c r="F35" s="153">
        <f t="shared" si="2"/>
        <v>0</v>
      </c>
      <c r="G35" s="154">
        <f t="shared" si="3"/>
        <v>0</v>
      </c>
      <c r="H35" s="568">
        <f>B35*D35</f>
        <v>0</v>
      </c>
      <c r="I35" s="569"/>
      <c r="J35" s="518">
        <f t="shared" si="5"/>
        <v>0</v>
      </c>
      <c r="K35" s="570"/>
      <c r="L35" s="518">
        <f>H35*52</f>
        <v>0</v>
      </c>
      <c r="M35" s="570"/>
      <c r="N35" s="518">
        <f t="shared" si="1"/>
        <v>0</v>
      </c>
      <c r="O35" s="519"/>
    </row>
    <row r="36" spans="1:26" ht="24.95" customHeight="1" x14ac:dyDescent="0.2">
      <c r="A36" s="155" t="s">
        <v>84</v>
      </c>
      <c r="B36" s="566">
        <f>B29</f>
        <v>987</v>
      </c>
      <c r="C36" s="567"/>
      <c r="D36" s="354">
        <f>C22</f>
        <v>0</v>
      </c>
      <c r="E36" s="355">
        <f>D22</f>
        <v>0</v>
      </c>
      <c r="F36" s="153">
        <f t="shared" si="2"/>
        <v>0</v>
      </c>
      <c r="G36" s="154">
        <f t="shared" si="3"/>
        <v>0</v>
      </c>
      <c r="H36" s="568">
        <f t="shared" si="4"/>
        <v>0</v>
      </c>
      <c r="I36" s="569"/>
      <c r="J36" s="518">
        <f t="shared" si="5"/>
        <v>0</v>
      </c>
      <c r="K36" s="570"/>
      <c r="L36" s="518">
        <f t="shared" ref="L36" si="6">H36*52</f>
        <v>0</v>
      </c>
      <c r="M36" s="570"/>
      <c r="N36" s="518">
        <f t="shared" si="1"/>
        <v>0</v>
      </c>
      <c r="O36" s="519"/>
    </row>
    <row r="37" spans="1:26" ht="24.95" customHeight="1" x14ac:dyDescent="0.2">
      <c r="A37" s="155" t="s">
        <v>83</v>
      </c>
      <c r="B37" s="566">
        <f>I29</f>
        <v>924</v>
      </c>
      <c r="C37" s="567"/>
      <c r="D37" s="354">
        <f>J22</f>
        <v>0</v>
      </c>
      <c r="E37" s="355">
        <f>K22</f>
        <v>0</v>
      </c>
      <c r="F37" s="153">
        <f>D37*E37</f>
        <v>0</v>
      </c>
      <c r="G37" s="154">
        <f t="shared" si="3"/>
        <v>0</v>
      </c>
      <c r="H37" s="568">
        <f t="shared" si="4"/>
        <v>0</v>
      </c>
      <c r="I37" s="569"/>
      <c r="J37" s="518">
        <f t="shared" si="5"/>
        <v>0</v>
      </c>
      <c r="K37" s="570"/>
      <c r="L37" s="518">
        <f>H37*52</f>
        <v>0</v>
      </c>
      <c r="M37" s="570"/>
      <c r="N37" s="518">
        <f t="shared" si="1"/>
        <v>0</v>
      </c>
      <c r="O37" s="519"/>
    </row>
    <row r="38" spans="1:26" ht="24.95" customHeight="1" thickBot="1" x14ac:dyDescent="0.25">
      <c r="A38" s="156" t="s">
        <v>82</v>
      </c>
      <c r="B38" s="554">
        <f>P29</f>
        <v>387</v>
      </c>
      <c r="C38" s="555"/>
      <c r="D38" s="354">
        <f>Q22</f>
        <v>0</v>
      </c>
      <c r="E38" s="355">
        <f>R22</f>
        <v>0</v>
      </c>
      <c r="F38" s="153">
        <f t="shared" si="2"/>
        <v>0</v>
      </c>
      <c r="G38" s="154">
        <f t="shared" si="3"/>
        <v>0</v>
      </c>
      <c r="H38" s="556">
        <f t="shared" si="4"/>
        <v>0</v>
      </c>
      <c r="I38" s="557"/>
      <c r="J38" s="525">
        <f t="shared" si="5"/>
        <v>0</v>
      </c>
      <c r="K38" s="558"/>
      <c r="L38" s="525">
        <f>H38*52</f>
        <v>0</v>
      </c>
      <c r="M38" s="558"/>
      <c r="N38" s="525">
        <f t="shared" si="1"/>
        <v>0</v>
      </c>
      <c r="O38" s="527"/>
    </row>
    <row r="39" spans="1:26" ht="24.95" customHeight="1" thickBot="1" x14ac:dyDescent="0.25">
      <c r="A39" s="157" t="s">
        <v>81</v>
      </c>
      <c r="B39" s="559">
        <f>SUM(B33:C38)</f>
        <v>5067</v>
      </c>
      <c r="C39" s="560"/>
      <c r="D39" s="158" t="s">
        <v>45</v>
      </c>
      <c r="E39" s="158" t="s">
        <v>45</v>
      </c>
      <c r="F39" s="158" t="s">
        <v>45</v>
      </c>
      <c r="G39" s="159" t="s">
        <v>45</v>
      </c>
      <c r="H39" s="561">
        <f>SUM(H33:I38)</f>
        <v>0</v>
      </c>
      <c r="I39" s="562"/>
      <c r="J39" s="561">
        <f>SUM(J33:K38)</f>
        <v>0</v>
      </c>
      <c r="K39" s="562"/>
      <c r="L39" s="563">
        <f>SUM(L33:M38)</f>
        <v>0</v>
      </c>
      <c r="M39" s="564"/>
      <c r="N39" s="563">
        <f>SUM(N33:O38)</f>
        <v>0</v>
      </c>
      <c r="O39" s="565"/>
      <c r="Q39" s="81"/>
    </row>
    <row r="40" spans="1:26" s="127" customFormat="1" ht="21" customHeight="1" x14ac:dyDescent="0.2">
      <c r="A40" s="160"/>
      <c r="B40" s="161"/>
      <c r="C40" s="161"/>
      <c r="D40" s="161"/>
      <c r="E40" s="161"/>
      <c r="F40" s="161"/>
      <c r="G40" s="162"/>
      <c r="H40" s="162"/>
      <c r="I40" s="162"/>
      <c r="J40" s="163"/>
      <c r="K40" s="163"/>
      <c r="L40" s="163"/>
      <c r="M40" s="163"/>
      <c r="Z40" s="79"/>
    </row>
    <row r="41" spans="1:26" s="349" customFormat="1" ht="15" customHeight="1" x14ac:dyDescent="0.25">
      <c r="A41" s="86" t="s">
        <v>384</v>
      </c>
      <c r="B41" s="226"/>
      <c r="C41" s="226"/>
      <c r="D41" s="226"/>
      <c r="E41" s="226"/>
      <c r="F41" s="226"/>
      <c r="G41" s="226"/>
      <c r="H41" s="226"/>
      <c r="M41" s="86" t="s">
        <v>385</v>
      </c>
      <c r="O41" s="161"/>
      <c r="P41" s="161"/>
      <c r="Q41" s="161"/>
      <c r="R41" s="161"/>
      <c r="S41" s="161"/>
      <c r="T41" s="162"/>
      <c r="U41" s="162"/>
      <c r="V41" s="162"/>
      <c r="W41" s="163"/>
      <c r="X41" s="163"/>
      <c r="Y41" s="127"/>
      <c r="Z41" s="79"/>
    </row>
    <row r="42" spans="1:26" ht="12.75" thickBot="1" x14ac:dyDescent="0.25"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</row>
    <row r="43" spans="1:26" s="97" customFormat="1" ht="98.25" customHeight="1" thickBot="1" x14ac:dyDescent="0.25">
      <c r="A43" s="545"/>
      <c r="B43" s="545"/>
      <c r="C43" s="164" t="s">
        <v>71</v>
      </c>
      <c r="D43" s="149" t="s">
        <v>70</v>
      </c>
      <c r="E43" s="149" t="s">
        <v>376</v>
      </c>
      <c r="F43" s="149" t="s">
        <v>386</v>
      </c>
      <c r="G43" s="165" t="s">
        <v>387</v>
      </c>
      <c r="H43" s="166" t="s">
        <v>388</v>
      </c>
      <c r="I43" s="225" t="s">
        <v>389</v>
      </c>
      <c r="J43" s="149" t="s">
        <v>77</v>
      </c>
      <c r="K43" s="165" t="s">
        <v>390</v>
      </c>
      <c r="M43" s="546" t="s">
        <v>57</v>
      </c>
      <c r="N43" s="547"/>
      <c r="O43" s="149" t="s">
        <v>391</v>
      </c>
      <c r="P43" s="149" t="s">
        <v>55</v>
      </c>
      <c r="Q43" s="149" t="s">
        <v>52</v>
      </c>
      <c r="R43" s="149" t="s">
        <v>77</v>
      </c>
      <c r="S43" s="149" t="s">
        <v>392</v>
      </c>
      <c r="T43" s="224" t="s">
        <v>54</v>
      </c>
      <c r="U43" s="224" t="s">
        <v>393</v>
      </c>
      <c r="V43" s="224" t="s">
        <v>53</v>
      </c>
      <c r="W43" s="165" t="s">
        <v>394</v>
      </c>
      <c r="Z43" s="79"/>
    </row>
    <row r="44" spans="1:26" ht="20.100000000000001" customHeight="1" thickTop="1" thickBot="1" x14ac:dyDescent="0.25">
      <c r="A44" s="548" t="s">
        <v>69</v>
      </c>
      <c r="B44" s="549"/>
      <c r="C44" s="167" t="s">
        <v>395</v>
      </c>
      <c r="D44" s="356"/>
      <c r="E44" s="357"/>
      <c r="F44" s="168">
        <f t="shared" ref="F44:F51" si="7">D44*E44</f>
        <v>0</v>
      </c>
      <c r="G44" s="169">
        <f t="shared" ref="G44:G51" si="8">F44+D44</f>
        <v>0</v>
      </c>
      <c r="H44" s="170">
        <v>473</v>
      </c>
      <c r="I44" s="358">
        <f t="shared" ref="I44:I51" si="9">D44*H44</f>
        <v>0</v>
      </c>
      <c r="J44" s="168">
        <f t="shared" ref="J44:J51" si="10">I44*E44</f>
        <v>0</v>
      </c>
      <c r="K44" s="169">
        <f t="shared" ref="K44:K51" si="11">J44+I44</f>
        <v>0</v>
      </c>
      <c r="M44" s="550" t="s">
        <v>47</v>
      </c>
      <c r="N44" s="551"/>
      <c r="O44" s="171">
        <v>7</v>
      </c>
      <c r="P44" s="359"/>
      <c r="Q44" s="683"/>
      <c r="R44" s="172">
        <f>P44*Q44</f>
        <v>0</v>
      </c>
      <c r="S44" s="172">
        <f>P44+R44</f>
        <v>0</v>
      </c>
      <c r="T44" s="173">
        <f>P44*O44</f>
        <v>0</v>
      </c>
      <c r="U44" s="173">
        <f>S44*O44</f>
        <v>0</v>
      </c>
      <c r="V44" s="174">
        <f>T44*52</f>
        <v>0</v>
      </c>
      <c r="W44" s="175">
        <f>U44*52</f>
        <v>0</v>
      </c>
    </row>
    <row r="45" spans="1:26" ht="20.100000000000001" customHeight="1" x14ac:dyDescent="0.2">
      <c r="A45" s="552" t="s">
        <v>68</v>
      </c>
      <c r="B45" s="553"/>
      <c r="C45" s="176" t="s">
        <v>395</v>
      </c>
      <c r="D45" s="360"/>
      <c r="E45" s="361"/>
      <c r="F45" s="177">
        <f t="shared" si="7"/>
        <v>0</v>
      </c>
      <c r="G45" s="178">
        <f t="shared" si="8"/>
        <v>0</v>
      </c>
      <c r="H45" s="179">
        <v>437</v>
      </c>
      <c r="I45" s="362">
        <f t="shared" si="9"/>
        <v>0</v>
      </c>
      <c r="J45" s="177">
        <f t="shared" si="10"/>
        <v>0</v>
      </c>
      <c r="K45" s="178">
        <f t="shared" si="11"/>
        <v>0</v>
      </c>
      <c r="P45" s="180"/>
      <c r="Q45" s="181"/>
      <c r="R45" s="538"/>
      <c r="S45" s="538"/>
      <c r="T45" s="125"/>
    </row>
    <row r="46" spans="1:26" ht="20.100000000000001" customHeight="1" x14ac:dyDescent="0.25">
      <c r="A46" s="511" t="s">
        <v>67</v>
      </c>
      <c r="B46" s="512"/>
      <c r="C46" s="176" t="s">
        <v>66</v>
      </c>
      <c r="D46" s="360"/>
      <c r="E46" s="361"/>
      <c r="F46" s="177">
        <f t="shared" si="7"/>
        <v>0</v>
      </c>
      <c r="G46" s="178">
        <f t="shared" si="8"/>
        <v>0</v>
      </c>
      <c r="H46" s="179">
        <v>598</v>
      </c>
      <c r="I46" s="362">
        <f t="shared" si="9"/>
        <v>0</v>
      </c>
      <c r="J46" s="177">
        <f t="shared" si="10"/>
        <v>0</v>
      </c>
      <c r="K46" s="178">
        <f t="shared" si="11"/>
        <v>0</v>
      </c>
      <c r="M46" s="182" t="s">
        <v>396</v>
      </c>
      <c r="P46" s="180"/>
      <c r="Q46" s="181"/>
      <c r="R46" s="538"/>
      <c r="S46" s="538"/>
      <c r="T46" s="125"/>
    </row>
    <row r="47" spans="1:26" ht="20.100000000000001" customHeight="1" thickBot="1" x14ac:dyDescent="0.25">
      <c r="A47" s="511" t="s">
        <v>65</v>
      </c>
      <c r="B47" s="512"/>
      <c r="C47" s="176" t="s">
        <v>61</v>
      </c>
      <c r="D47" s="360"/>
      <c r="E47" s="361"/>
      <c r="F47" s="177">
        <f t="shared" si="7"/>
        <v>0</v>
      </c>
      <c r="G47" s="178">
        <f t="shared" si="8"/>
        <v>0</v>
      </c>
      <c r="H47" s="179">
        <v>69</v>
      </c>
      <c r="I47" s="362">
        <f t="shared" si="9"/>
        <v>0</v>
      </c>
      <c r="J47" s="177">
        <f t="shared" si="10"/>
        <v>0</v>
      </c>
      <c r="K47" s="178">
        <f t="shared" si="11"/>
        <v>0</v>
      </c>
      <c r="P47" s="180"/>
      <c r="Q47" s="181"/>
      <c r="R47" s="538"/>
      <c r="S47" s="538"/>
      <c r="T47" s="125"/>
    </row>
    <row r="48" spans="1:26" s="127" customFormat="1" ht="20.100000000000001" customHeight="1" x14ac:dyDescent="0.2">
      <c r="A48" s="539" t="s">
        <v>397</v>
      </c>
      <c r="B48" s="540"/>
      <c r="C48" s="176" t="s">
        <v>64</v>
      </c>
      <c r="D48" s="360"/>
      <c r="E48" s="361"/>
      <c r="F48" s="183">
        <f t="shared" si="7"/>
        <v>0</v>
      </c>
      <c r="G48" s="184">
        <f t="shared" si="8"/>
        <v>0</v>
      </c>
      <c r="H48" s="179">
        <v>262</v>
      </c>
      <c r="I48" s="362">
        <f t="shared" si="9"/>
        <v>0</v>
      </c>
      <c r="J48" s="177">
        <f t="shared" si="10"/>
        <v>0</v>
      </c>
      <c r="K48" s="184">
        <f t="shared" si="11"/>
        <v>0</v>
      </c>
      <c r="M48" s="541" t="s">
        <v>398</v>
      </c>
      <c r="N48" s="542"/>
      <c r="O48" s="542"/>
      <c r="P48" s="528" t="s">
        <v>399</v>
      </c>
      <c r="Q48" s="528"/>
      <c r="R48" s="528" t="s">
        <v>376</v>
      </c>
      <c r="S48" s="528" t="s">
        <v>51</v>
      </c>
      <c r="T48" s="528" t="s">
        <v>400</v>
      </c>
      <c r="U48" s="529"/>
      <c r="V48" s="338" t="s">
        <v>18</v>
      </c>
      <c r="W48" s="363" t="str">
        <f>IF('Príloha č. 1'!$B$23="","",'Príloha č. 1'!$B$23)</f>
        <v/>
      </c>
      <c r="Z48" s="79"/>
    </row>
    <row r="49" spans="1:27" ht="20.100000000000001" customHeight="1" thickBot="1" x14ac:dyDescent="0.25">
      <c r="A49" s="511" t="s">
        <v>63</v>
      </c>
      <c r="B49" s="512"/>
      <c r="C49" s="176" t="s">
        <v>61</v>
      </c>
      <c r="D49" s="360"/>
      <c r="E49" s="361"/>
      <c r="F49" s="177">
        <f t="shared" si="7"/>
        <v>0</v>
      </c>
      <c r="G49" s="178">
        <f t="shared" si="8"/>
        <v>0</v>
      </c>
      <c r="H49" s="179">
        <v>4</v>
      </c>
      <c r="I49" s="362">
        <f t="shared" si="9"/>
        <v>0</v>
      </c>
      <c r="J49" s="177">
        <f t="shared" si="10"/>
        <v>0</v>
      </c>
      <c r="K49" s="178">
        <f t="shared" si="11"/>
        <v>0</v>
      </c>
      <c r="M49" s="543"/>
      <c r="N49" s="544"/>
      <c r="O49" s="544"/>
      <c r="P49" s="530"/>
      <c r="Q49" s="530"/>
      <c r="R49" s="530"/>
      <c r="S49" s="530"/>
      <c r="T49" s="530"/>
      <c r="U49" s="531"/>
      <c r="V49" s="338" t="s">
        <v>29</v>
      </c>
      <c r="W49" s="364" t="str">
        <f>IF('Príloha č. 1'!$B$24="","",'Príloha č. 1'!$B$24)</f>
        <v/>
      </c>
    </row>
    <row r="50" spans="1:27" ht="20.100000000000001" customHeight="1" thickTop="1" x14ac:dyDescent="0.2">
      <c r="A50" s="511" t="s">
        <v>62</v>
      </c>
      <c r="B50" s="512"/>
      <c r="C50" s="176" t="s">
        <v>61</v>
      </c>
      <c r="D50" s="360"/>
      <c r="E50" s="361"/>
      <c r="F50" s="177">
        <f t="shared" si="7"/>
        <v>0</v>
      </c>
      <c r="G50" s="178">
        <f t="shared" si="8"/>
        <v>0</v>
      </c>
      <c r="H50" s="179">
        <v>488</v>
      </c>
      <c r="I50" s="362">
        <f t="shared" si="9"/>
        <v>0</v>
      </c>
      <c r="J50" s="177">
        <f t="shared" si="10"/>
        <v>0</v>
      </c>
      <c r="K50" s="178">
        <f t="shared" si="11"/>
        <v>0</v>
      </c>
      <c r="M50" s="532" t="s">
        <v>50</v>
      </c>
      <c r="N50" s="533"/>
      <c r="O50" s="534"/>
      <c r="P50" s="535">
        <f>L39</f>
        <v>0</v>
      </c>
      <c r="Q50" s="536"/>
      <c r="R50" s="357"/>
      <c r="S50" s="185">
        <f>P50*R50</f>
        <v>0</v>
      </c>
      <c r="T50" s="535">
        <f>P50+S50</f>
        <v>0</v>
      </c>
      <c r="U50" s="537"/>
    </row>
    <row r="51" spans="1:27" ht="24.75" customHeight="1" thickBot="1" x14ac:dyDescent="0.3">
      <c r="A51" s="511" t="s">
        <v>60</v>
      </c>
      <c r="B51" s="512"/>
      <c r="C51" s="186" t="s">
        <v>59</v>
      </c>
      <c r="D51" s="360"/>
      <c r="E51" s="361"/>
      <c r="F51" s="154">
        <f t="shared" si="7"/>
        <v>0</v>
      </c>
      <c r="G51" s="187">
        <f t="shared" si="8"/>
        <v>0</v>
      </c>
      <c r="H51" s="188">
        <v>859</v>
      </c>
      <c r="I51" s="365">
        <f t="shared" si="9"/>
        <v>0</v>
      </c>
      <c r="J51" s="154">
        <f t="shared" si="10"/>
        <v>0</v>
      </c>
      <c r="K51" s="187">
        <f t="shared" si="11"/>
        <v>0</v>
      </c>
      <c r="M51" s="513" t="s">
        <v>48</v>
      </c>
      <c r="N51" s="514"/>
      <c r="O51" s="515"/>
      <c r="P51" s="516">
        <f>I52</f>
        <v>0</v>
      </c>
      <c r="Q51" s="517"/>
      <c r="R51" s="684" t="s">
        <v>45</v>
      </c>
      <c r="S51" s="189" t="s">
        <v>45</v>
      </c>
      <c r="T51" s="518">
        <f>-K52</f>
        <v>0</v>
      </c>
      <c r="U51" s="519"/>
      <c r="X51" s="366"/>
    </row>
    <row r="52" spans="1:27" ht="20.100000000000001" customHeight="1" thickBot="1" x14ac:dyDescent="0.25">
      <c r="A52" s="520" t="s">
        <v>58</v>
      </c>
      <c r="B52" s="521"/>
      <c r="C52" s="190" t="s">
        <v>45</v>
      </c>
      <c r="D52" s="159" t="s">
        <v>45</v>
      </c>
      <c r="E52" s="190" t="s">
        <v>45</v>
      </c>
      <c r="F52" s="191">
        <f>SUM(F44:F51)</f>
        <v>0</v>
      </c>
      <c r="G52" s="192">
        <f>SUM(G44:G51)</f>
        <v>0</v>
      </c>
      <c r="H52" s="193" t="s">
        <v>45</v>
      </c>
      <c r="I52" s="194">
        <f>SUM(I44:I51)</f>
        <v>0</v>
      </c>
      <c r="J52" s="195" t="s">
        <v>45</v>
      </c>
      <c r="K52" s="196">
        <f>SUM(K44:K51)</f>
        <v>0</v>
      </c>
      <c r="M52" s="522" t="s">
        <v>47</v>
      </c>
      <c r="N52" s="523"/>
      <c r="O52" s="524"/>
      <c r="P52" s="525">
        <f>V44</f>
        <v>0</v>
      </c>
      <c r="Q52" s="526"/>
      <c r="R52" s="685"/>
      <c r="S52" s="189">
        <f>P52*R52</f>
        <v>0</v>
      </c>
      <c r="T52" s="525">
        <f>P52+S52</f>
        <v>0</v>
      </c>
      <c r="U52" s="527"/>
    </row>
    <row r="53" spans="1:27" ht="26.25" customHeight="1" thickBot="1" x14ac:dyDescent="0.25">
      <c r="A53" s="197"/>
      <c r="M53" s="499" t="s">
        <v>46</v>
      </c>
      <c r="N53" s="500"/>
      <c r="O53" s="501"/>
      <c r="P53" s="502">
        <f>SUM(P50:Q52)</f>
        <v>0</v>
      </c>
      <c r="Q53" s="503"/>
      <c r="R53" s="114" t="s">
        <v>45</v>
      </c>
      <c r="S53" s="198">
        <f>SUM(S50:S52)</f>
        <v>0</v>
      </c>
      <c r="T53" s="504">
        <f>SUM(T50:U52)</f>
        <v>0</v>
      </c>
      <c r="U53" s="505"/>
      <c r="V53" s="367"/>
      <c r="W53" s="506" t="s">
        <v>459</v>
      </c>
      <c r="X53" s="506"/>
    </row>
    <row r="54" spans="1:27" ht="15" customHeight="1" x14ac:dyDescent="0.2">
      <c r="M54" s="199"/>
      <c r="V54" s="367"/>
      <c r="W54" s="507"/>
      <c r="X54" s="507"/>
    </row>
    <row r="55" spans="1:27" s="200" customFormat="1" x14ac:dyDescent="0.2">
      <c r="A55" s="508" t="s">
        <v>20</v>
      </c>
      <c r="B55" s="508"/>
      <c r="C55" s="368"/>
      <c r="J55" s="201"/>
      <c r="P55" s="202"/>
      <c r="S55" s="133"/>
      <c r="V55" s="367"/>
      <c r="W55" s="507"/>
      <c r="X55" s="507"/>
      <c r="Y55" s="203"/>
      <c r="Z55" s="203"/>
      <c r="AA55" s="203"/>
    </row>
    <row r="56" spans="1:27" s="200" customFormat="1" x14ac:dyDescent="0.2">
      <c r="A56" s="686"/>
      <c r="B56" s="509" t="s">
        <v>21</v>
      </c>
      <c r="C56" s="510"/>
      <c r="J56" s="201"/>
      <c r="P56" s="202"/>
      <c r="S56" s="202"/>
      <c r="V56" s="367"/>
      <c r="W56" s="79"/>
      <c r="X56" s="228"/>
      <c r="Y56" s="203"/>
      <c r="Z56" s="203"/>
      <c r="AA56" s="203"/>
    </row>
    <row r="57" spans="1:27" s="200" customFormat="1" x14ac:dyDescent="0.2">
      <c r="J57" s="201"/>
      <c r="P57" s="202"/>
      <c r="S57" s="123"/>
      <c r="V57" s="367"/>
      <c r="W57" s="79"/>
      <c r="X57" s="228"/>
      <c r="Y57" s="203"/>
      <c r="Z57" s="203"/>
      <c r="AA57" s="203"/>
    </row>
    <row r="58" spans="1:27" s="82" customFormat="1" ht="24.95" customHeight="1" x14ac:dyDescent="0.2">
      <c r="F58" s="200"/>
      <c r="J58" s="123"/>
      <c r="P58" s="204"/>
      <c r="Q58" s="205"/>
      <c r="R58" s="205"/>
      <c r="S58" s="205"/>
      <c r="V58" s="204"/>
      <c r="W58" s="204"/>
      <c r="X58" s="228"/>
      <c r="Y58" s="197"/>
      <c r="Z58" s="197"/>
      <c r="AA58" s="206"/>
    </row>
    <row r="59" spans="1:27" s="56" customFormat="1" ht="15.75" customHeight="1" x14ac:dyDescent="0.2">
      <c r="A59" s="205"/>
      <c r="B59" s="205"/>
      <c r="C59" s="205"/>
      <c r="D59" s="205"/>
      <c r="E59" s="205"/>
      <c r="F59" s="200"/>
      <c r="G59" s="205"/>
      <c r="H59" s="205"/>
      <c r="I59" s="205"/>
      <c r="J59" s="205"/>
      <c r="P59" s="205"/>
      <c r="Q59" s="205"/>
      <c r="R59" s="205"/>
      <c r="S59" s="205"/>
      <c r="T59" s="57"/>
    </row>
    <row r="60" spans="1:27" s="369" customFormat="1" ht="20.100000000000001" customHeight="1" x14ac:dyDescent="0.2">
      <c r="M60" s="370"/>
      <c r="P60" s="370"/>
      <c r="Q60" s="370"/>
    </row>
    <row r="61" spans="1:27" s="369" customFormat="1" x14ac:dyDescent="0.2">
      <c r="M61" s="370"/>
      <c r="N61" s="371"/>
      <c r="O61" s="370"/>
      <c r="P61" s="370"/>
      <c r="Q61" s="370"/>
    </row>
    <row r="62" spans="1:27" s="372" customFormat="1" x14ac:dyDescent="0.2">
      <c r="F62" s="369"/>
      <c r="M62" s="373"/>
      <c r="N62" s="374"/>
      <c r="O62" s="373"/>
      <c r="P62" s="373"/>
      <c r="Q62" s="373"/>
    </row>
    <row r="63" spans="1:27" s="375" customFormat="1" ht="15" customHeight="1" x14ac:dyDescent="0.2">
      <c r="F63" s="369"/>
      <c r="L63" s="369"/>
      <c r="M63" s="373"/>
      <c r="N63" s="374"/>
      <c r="O63" s="373"/>
      <c r="P63" s="373"/>
      <c r="Q63" s="373"/>
    </row>
    <row r="64" spans="1:27" s="369" customFormat="1" ht="12.75" x14ac:dyDescent="0.2">
      <c r="A64" s="233"/>
      <c r="B64" s="233"/>
      <c r="M64" s="370"/>
      <c r="N64" s="371"/>
      <c r="O64" s="370"/>
      <c r="P64" s="370"/>
      <c r="Q64" s="370"/>
    </row>
    <row r="65" spans="1:20" s="369" customFormat="1" ht="12.75" x14ac:dyDescent="0.2">
      <c r="A65" s="233"/>
      <c r="B65" s="233"/>
      <c r="M65" s="370"/>
      <c r="N65" s="371"/>
      <c r="O65" s="370"/>
      <c r="P65" s="370"/>
      <c r="Q65" s="370"/>
    </row>
    <row r="66" spans="1:20" s="369" customFormat="1" ht="14.25" x14ac:dyDescent="0.2">
      <c r="D66" s="368"/>
      <c r="E66" s="368"/>
      <c r="F66" s="368"/>
      <c r="G66" s="235"/>
      <c r="H66" s="235"/>
      <c r="I66" s="236"/>
      <c r="M66" s="370"/>
      <c r="N66" s="371"/>
      <c r="O66" s="370"/>
      <c r="P66" s="370"/>
      <c r="Q66" s="370"/>
    </row>
    <row r="67" spans="1:20" s="369" customFormat="1" ht="14.25" customHeight="1" x14ac:dyDescent="0.2">
      <c r="D67" s="376"/>
      <c r="E67" s="376"/>
      <c r="F67" s="376"/>
      <c r="G67" s="235"/>
      <c r="H67" s="235"/>
      <c r="I67" s="236"/>
      <c r="M67" s="370"/>
      <c r="N67" s="371"/>
      <c r="O67" s="370"/>
      <c r="P67" s="370"/>
      <c r="Q67" s="370"/>
    </row>
    <row r="68" spans="1:20" s="56" customFormat="1" ht="15.75" customHeight="1" x14ac:dyDescent="0.2">
      <c r="A68" s="498"/>
      <c r="B68" s="498"/>
      <c r="C68" s="498"/>
      <c r="D68" s="498"/>
      <c r="E68" s="498"/>
      <c r="F68" s="498"/>
      <c r="G68" s="498"/>
      <c r="H68" s="498"/>
      <c r="I68" s="498"/>
      <c r="J68" s="498"/>
      <c r="K68" s="498"/>
      <c r="L68" s="498"/>
      <c r="M68" s="498"/>
      <c r="N68" s="498"/>
      <c r="O68" s="498"/>
      <c r="P68" s="498"/>
      <c r="Q68" s="498"/>
      <c r="R68" s="498"/>
      <c r="S68" s="498"/>
      <c r="T68" s="57"/>
    </row>
    <row r="69" spans="1:20" s="56" customFormat="1" ht="15.75" customHeight="1" x14ac:dyDescent="0.2">
      <c r="A69" s="498"/>
      <c r="B69" s="498"/>
      <c r="C69" s="498"/>
      <c r="D69" s="498"/>
      <c r="E69" s="498"/>
      <c r="F69" s="498"/>
      <c r="G69" s="498"/>
      <c r="H69" s="498"/>
      <c r="I69" s="498"/>
      <c r="J69" s="498"/>
      <c r="K69" s="498"/>
      <c r="L69" s="498"/>
      <c r="M69" s="498"/>
      <c r="N69" s="498"/>
      <c r="O69" s="498"/>
      <c r="P69" s="498"/>
      <c r="Q69" s="498"/>
      <c r="R69" s="498"/>
      <c r="S69" s="498"/>
      <c r="T69" s="57"/>
    </row>
    <row r="70" spans="1:20" s="56" customFormat="1" ht="15.75" customHeight="1" x14ac:dyDescent="0.2">
      <c r="A70" s="498"/>
      <c r="B70" s="498"/>
      <c r="C70" s="498"/>
      <c r="D70" s="498"/>
      <c r="E70" s="498"/>
      <c r="F70" s="498"/>
      <c r="G70" s="498"/>
      <c r="H70" s="498"/>
      <c r="I70" s="498"/>
      <c r="J70" s="498"/>
      <c r="K70" s="498"/>
      <c r="L70" s="498"/>
      <c r="M70" s="498"/>
      <c r="N70" s="498"/>
      <c r="O70" s="498"/>
      <c r="P70" s="498"/>
      <c r="Q70" s="498"/>
      <c r="R70" s="498"/>
      <c r="S70" s="498"/>
      <c r="T70" s="57"/>
    </row>
    <row r="71" spans="1:20" s="56" customFormat="1" ht="15.75" customHeight="1" x14ac:dyDescent="0.2">
      <c r="A71" s="498"/>
      <c r="B71" s="498"/>
      <c r="C71" s="498"/>
      <c r="D71" s="498"/>
      <c r="E71" s="498"/>
      <c r="F71" s="498"/>
      <c r="G71" s="498"/>
      <c r="H71" s="498"/>
      <c r="I71" s="498"/>
      <c r="J71" s="498"/>
      <c r="K71" s="498"/>
      <c r="L71" s="498"/>
      <c r="M71" s="498"/>
      <c r="N71" s="498"/>
      <c r="O71" s="498"/>
      <c r="P71" s="498"/>
      <c r="Q71" s="498"/>
      <c r="R71" s="498"/>
      <c r="S71" s="498"/>
      <c r="T71" s="57"/>
    </row>
    <row r="72" spans="1:20" s="56" customFormat="1" ht="15.75" customHeight="1" x14ac:dyDescent="0.2">
      <c r="A72" s="498"/>
      <c r="B72" s="498"/>
      <c r="C72" s="498"/>
      <c r="D72" s="498"/>
      <c r="E72" s="498"/>
      <c r="F72" s="498"/>
      <c r="G72" s="498"/>
      <c r="H72" s="498"/>
      <c r="I72" s="498"/>
      <c r="J72" s="498"/>
      <c r="K72" s="498"/>
      <c r="L72" s="498"/>
      <c r="M72" s="498"/>
      <c r="N72" s="498"/>
      <c r="O72" s="498"/>
      <c r="P72" s="498"/>
      <c r="Q72" s="498"/>
      <c r="R72" s="498"/>
      <c r="S72" s="498"/>
      <c r="T72" s="57"/>
    </row>
    <row r="73" spans="1:20" s="56" customFormat="1" ht="15.75" customHeight="1" x14ac:dyDescent="0.2">
      <c r="A73" s="498"/>
      <c r="B73" s="498"/>
      <c r="C73" s="498"/>
      <c r="D73" s="498"/>
      <c r="E73" s="498"/>
      <c r="F73" s="498"/>
      <c r="G73" s="498"/>
      <c r="H73" s="498"/>
      <c r="I73" s="498"/>
      <c r="J73" s="498"/>
      <c r="K73" s="498"/>
      <c r="L73" s="498"/>
      <c r="M73" s="498"/>
      <c r="N73" s="498"/>
      <c r="O73" s="498"/>
      <c r="P73" s="498"/>
      <c r="Q73" s="498"/>
      <c r="R73" s="498"/>
      <c r="S73" s="498"/>
      <c r="T73" s="57"/>
    </row>
    <row r="74" spans="1:20" s="56" customFormat="1" ht="15.75" customHeight="1" x14ac:dyDescent="0.2">
      <c r="A74" s="498"/>
      <c r="B74" s="498"/>
      <c r="C74" s="498"/>
      <c r="D74" s="498"/>
      <c r="E74" s="498"/>
      <c r="F74" s="498"/>
      <c r="G74" s="498"/>
      <c r="H74" s="498"/>
      <c r="I74" s="498"/>
      <c r="J74" s="498"/>
      <c r="K74" s="498"/>
      <c r="L74" s="498"/>
      <c r="M74" s="498"/>
      <c r="N74" s="498"/>
      <c r="O74" s="498"/>
      <c r="P74" s="498"/>
      <c r="Q74" s="498"/>
      <c r="R74" s="498"/>
      <c r="S74" s="498"/>
      <c r="T74" s="57"/>
    </row>
    <row r="75" spans="1:20" s="56" customFormat="1" ht="15.75" customHeight="1" x14ac:dyDescent="0.2">
      <c r="A75" s="498"/>
      <c r="B75" s="498"/>
      <c r="C75" s="498"/>
      <c r="D75" s="498"/>
      <c r="E75" s="498"/>
      <c r="F75" s="498"/>
      <c r="G75" s="498"/>
      <c r="H75" s="498"/>
      <c r="I75" s="498"/>
      <c r="J75" s="498"/>
      <c r="K75" s="498"/>
      <c r="L75" s="498"/>
      <c r="M75" s="498"/>
      <c r="N75" s="498"/>
      <c r="O75" s="498"/>
      <c r="P75" s="498"/>
      <c r="Q75" s="498"/>
      <c r="R75" s="498"/>
      <c r="S75" s="498"/>
      <c r="T75" s="57"/>
    </row>
    <row r="76" spans="1:20" s="56" customFormat="1" ht="15.75" customHeight="1" x14ac:dyDescent="0.2">
      <c r="A76" s="498"/>
      <c r="B76" s="498"/>
      <c r="C76" s="498"/>
      <c r="D76" s="498"/>
      <c r="E76" s="498"/>
      <c r="F76" s="498"/>
      <c r="G76" s="498"/>
      <c r="H76" s="498"/>
      <c r="I76" s="498"/>
      <c r="J76" s="498"/>
      <c r="K76" s="498"/>
      <c r="L76" s="498"/>
      <c r="M76" s="498"/>
      <c r="N76" s="498"/>
      <c r="O76" s="498"/>
      <c r="P76" s="498"/>
      <c r="Q76" s="498"/>
      <c r="R76" s="498"/>
      <c r="S76" s="498"/>
      <c r="T76" s="57"/>
    </row>
    <row r="77" spans="1:20" s="56" customFormat="1" ht="15.75" customHeight="1" x14ac:dyDescent="0.2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498"/>
      <c r="S77" s="498"/>
      <c r="T77" s="57"/>
    </row>
    <row r="78" spans="1:20" s="56" customFormat="1" ht="15.75" customHeight="1" x14ac:dyDescent="0.2">
      <c r="A78" s="498"/>
      <c r="B78" s="498"/>
      <c r="C78" s="498"/>
      <c r="D78" s="498"/>
      <c r="E78" s="498"/>
      <c r="F78" s="498"/>
      <c r="G78" s="498"/>
      <c r="H78" s="498"/>
      <c r="I78" s="498"/>
      <c r="J78" s="498"/>
      <c r="K78" s="498"/>
      <c r="L78" s="498"/>
      <c r="M78" s="498"/>
      <c r="N78" s="498"/>
      <c r="O78" s="498"/>
      <c r="P78" s="498"/>
      <c r="Q78" s="498"/>
      <c r="R78" s="498"/>
      <c r="S78" s="498"/>
      <c r="T78" s="57"/>
    </row>
  </sheetData>
  <mergeCells count="123">
    <mergeCell ref="A1:X1"/>
    <mergeCell ref="A3:X3"/>
    <mergeCell ref="A5:G5"/>
    <mergeCell ref="A8:A9"/>
    <mergeCell ref="B8:H8"/>
    <mergeCell ref="I8:O8"/>
    <mergeCell ref="P8:V8"/>
    <mergeCell ref="A20:A21"/>
    <mergeCell ref="B20:H20"/>
    <mergeCell ref="I20:O20"/>
    <mergeCell ref="P20:V20"/>
    <mergeCell ref="W20:W21"/>
    <mergeCell ref="X20:X21"/>
    <mergeCell ref="L10:L16"/>
    <mergeCell ref="M10:M16"/>
    <mergeCell ref="Q10:Q16"/>
    <mergeCell ref="R10:R16"/>
    <mergeCell ref="S10:S16"/>
    <mergeCell ref="T10:T16"/>
    <mergeCell ref="C10:C16"/>
    <mergeCell ref="D10:D16"/>
    <mergeCell ref="E10:E16"/>
    <mergeCell ref="F10:F16"/>
    <mergeCell ref="J10:J16"/>
    <mergeCell ref="K10:K16"/>
    <mergeCell ref="L22:L28"/>
    <mergeCell ref="M22:M28"/>
    <mergeCell ref="Q22:Q28"/>
    <mergeCell ref="R22:R28"/>
    <mergeCell ref="S22:S28"/>
    <mergeCell ref="T22:T28"/>
    <mergeCell ref="C22:C28"/>
    <mergeCell ref="D22:D28"/>
    <mergeCell ref="E22:E28"/>
    <mergeCell ref="F22:F28"/>
    <mergeCell ref="J22:J28"/>
    <mergeCell ref="K22:K28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A43:B43"/>
    <mergeCell ref="M43:N43"/>
    <mergeCell ref="A44:B44"/>
    <mergeCell ref="M44:N44"/>
    <mergeCell ref="A45:B45"/>
    <mergeCell ref="R45:S45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T48:U49"/>
    <mergeCell ref="A49:B49"/>
    <mergeCell ref="A50:B50"/>
    <mergeCell ref="M50:O50"/>
    <mergeCell ref="P50:Q50"/>
    <mergeCell ref="T50:U50"/>
    <mergeCell ref="A46:B46"/>
    <mergeCell ref="R46:S46"/>
    <mergeCell ref="A47:B47"/>
    <mergeCell ref="R47:S47"/>
    <mergeCell ref="A48:B48"/>
    <mergeCell ref="M48:O49"/>
    <mergeCell ref="P48:Q49"/>
    <mergeCell ref="R48:R49"/>
    <mergeCell ref="S48:S49"/>
    <mergeCell ref="M53:O53"/>
    <mergeCell ref="P53:Q53"/>
    <mergeCell ref="T53:U53"/>
    <mergeCell ref="W53:X55"/>
    <mergeCell ref="A55:B55"/>
    <mergeCell ref="B56:C56"/>
    <mergeCell ref="A51:B51"/>
    <mergeCell ref="M51:O51"/>
    <mergeCell ref="P51:Q51"/>
    <mergeCell ref="T51:U51"/>
    <mergeCell ref="A52:B52"/>
    <mergeCell ref="M52:O52"/>
    <mergeCell ref="P52:Q52"/>
    <mergeCell ref="T52:U52"/>
    <mergeCell ref="A74:S74"/>
    <mergeCell ref="A75:S75"/>
    <mergeCell ref="A76:S76"/>
    <mergeCell ref="A77:S77"/>
    <mergeCell ref="A78:S78"/>
    <mergeCell ref="A68:S68"/>
    <mergeCell ref="A69:S69"/>
    <mergeCell ref="A70:S70"/>
    <mergeCell ref="A71:S71"/>
    <mergeCell ref="A72:S72"/>
    <mergeCell ref="A73:S73"/>
  </mergeCells>
  <conditionalFormatting sqref="D10:D16">
    <cfRule type="containsBlanks" dxfId="89" priority="48">
      <formula>LEN(TRIM(D10))=0</formula>
    </cfRule>
  </conditionalFormatting>
  <conditionalFormatting sqref="D34:D38">
    <cfRule type="containsBlanks" dxfId="88" priority="42">
      <formula>LEN(TRIM(D34))=0</formula>
    </cfRule>
  </conditionalFormatting>
  <conditionalFormatting sqref="E33:E38">
    <cfRule type="containsBlanks" dxfId="87" priority="45">
      <formula>LEN(TRIM(E33))=0</formula>
    </cfRule>
  </conditionalFormatting>
  <conditionalFormatting sqref="C10:C16">
    <cfRule type="containsBlanks" dxfId="86" priority="47">
      <formula>LEN(TRIM(C10))=0</formula>
    </cfRule>
  </conditionalFormatting>
  <conditionalFormatting sqref="D44">
    <cfRule type="containsBlanks" dxfId="85" priority="49">
      <formula>LEN(TRIM(D44))=0</formula>
    </cfRule>
  </conditionalFormatting>
  <conditionalFormatting sqref="D33">
    <cfRule type="containsBlanks" dxfId="84" priority="43">
      <formula>LEN(TRIM(D33))=0</formula>
    </cfRule>
  </conditionalFormatting>
  <conditionalFormatting sqref="D45:D51">
    <cfRule type="containsBlanks" dxfId="83" priority="50">
      <formula>LEN(TRIM(D45))=0</formula>
    </cfRule>
  </conditionalFormatting>
  <conditionalFormatting sqref="I44:I51">
    <cfRule type="containsBlanks" dxfId="82" priority="36">
      <formula>LEN(TRIM(I44))=0</formula>
    </cfRule>
  </conditionalFormatting>
  <conditionalFormatting sqref="W48">
    <cfRule type="containsBlanks" dxfId="81" priority="51">
      <formula>LEN(TRIM(W48))=0</formula>
    </cfRule>
  </conditionalFormatting>
  <conditionalFormatting sqref="W49">
    <cfRule type="containsBlanks" dxfId="63" priority="52">
      <formula>LEN(TRIM(W49))=0</formula>
    </cfRule>
  </conditionalFormatting>
  <conditionalFormatting sqref="R51">
    <cfRule type="containsBlanks" dxfId="80" priority="33">
      <formula>LEN(TRIM(R51))=0</formula>
    </cfRule>
  </conditionalFormatting>
  <conditionalFormatting sqref="C22:C28">
    <cfRule type="containsBlanks" dxfId="79" priority="16">
      <formula>LEN(TRIM(C22))=0</formula>
    </cfRule>
  </conditionalFormatting>
  <conditionalFormatting sqref="J10:J16">
    <cfRule type="containsBlanks" dxfId="78" priority="15">
      <formula>LEN(TRIM(J10))=0</formula>
    </cfRule>
  </conditionalFormatting>
  <conditionalFormatting sqref="J22:J28">
    <cfRule type="containsBlanks" dxfId="77" priority="14">
      <formula>LEN(TRIM(J22))=0</formula>
    </cfRule>
  </conditionalFormatting>
  <conditionalFormatting sqref="Q10:Q16">
    <cfRule type="containsBlanks" dxfId="76" priority="13">
      <formula>LEN(TRIM(Q10))=0</formula>
    </cfRule>
  </conditionalFormatting>
  <conditionalFormatting sqref="Q22:Q28">
    <cfRule type="containsBlanks" dxfId="75" priority="12">
      <formula>LEN(TRIM(Q22))=0</formula>
    </cfRule>
  </conditionalFormatting>
  <conditionalFormatting sqref="D22:D28">
    <cfRule type="containsBlanks" dxfId="74" priority="11">
      <formula>LEN(TRIM(D22))=0</formula>
    </cfRule>
  </conditionalFormatting>
  <conditionalFormatting sqref="K22:K28">
    <cfRule type="containsBlanks" dxfId="73" priority="10">
      <formula>LEN(TRIM(K22))=0</formula>
    </cfRule>
  </conditionalFormatting>
  <conditionalFormatting sqref="K10:K16">
    <cfRule type="containsBlanks" dxfId="72" priority="9">
      <formula>LEN(TRIM(K10))=0</formula>
    </cfRule>
  </conditionalFormatting>
  <conditionalFormatting sqref="R10:R16">
    <cfRule type="containsBlanks" dxfId="71" priority="8">
      <formula>LEN(TRIM(R10))=0</formula>
    </cfRule>
  </conditionalFormatting>
  <conditionalFormatting sqref="R22:R28">
    <cfRule type="containsBlanks" dxfId="70" priority="7">
      <formula>LEN(TRIM(R22))=0</formula>
    </cfRule>
  </conditionalFormatting>
  <conditionalFormatting sqref="E44">
    <cfRule type="containsBlanks" dxfId="69" priority="5">
      <formula>LEN(TRIM(E44))=0</formula>
    </cfRule>
  </conditionalFormatting>
  <conditionalFormatting sqref="E45:E51">
    <cfRule type="containsBlanks" dxfId="68" priority="6">
      <formula>LEN(TRIM(E45))=0</formula>
    </cfRule>
  </conditionalFormatting>
  <conditionalFormatting sqref="P44">
    <cfRule type="containsBlanks" dxfId="67" priority="4">
      <formula>LEN(TRIM(P44))=0</formula>
    </cfRule>
  </conditionalFormatting>
  <conditionalFormatting sqref="Q44">
    <cfRule type="containsBlanks" dxfId="66" priority="3">
      <formula>LEN(TRIM(Q44))=0</formula>
    </cfRule>
  </conditionalFormatting>
  <conditionalFormatting sqref="R50">
    <cfRule type="containsBlanks" dxfId="65" priority="2">
      <formula>LEN(TRIM(R50))=0</formula>
    </cfRule>
  </conditionalFormatting>
  <conditionalFormatting sqref="R52">
    <cfRule type="containsBlanks" dxfId="64" priority="1">
      <formula>LEN(TRIM(R52))=0</formula>
    </cfRule>
  </conditionalFormatting>
  <pageMargins left="0.59055118110236227" right="0.19685039370078741" top="0.59055118110236227" bottom="0.59055118110236227" header="0.25833333333333336" footer="0.51181102362204722"/>
  <pageSetup paperSize="8" scale="57" fitToWidth="0" orientation="landscape" r:id="rId1"/>
  <headerFooter alignWithMargins="0">
    <oddHeader>&amp;L&amp;"Arial,Tučné"&amp;9Príloha č. 5 SP (Príloha č. 2 RD)&amp;"Arial,Normálne"
Kalkulácia ceny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B9D9-83D0-48AF-8503-5ACB12CBFC59}">
  <sheetPr>
    <tabColor theme="9" tint="0.39997558519241921"/>
  </sheetPr>
  <dimension ref="A1:K84"/>
  <sheetViews>
    <sheetView showGridLines="0" zoomScaleNormal="100" workbookViewId="0">
      <selection sqref="A1:C1"/>
    </sheetView>
  </sheetViews>
  <sheetFormatPr defaultRowHeight="14.25" x14ac:dyDescent="0.2"/>
  <cols>
    <col min="1" max="2" width="5.28515625" style="236" customWidth="1"/>
    <col min="3" max="3" width="60.7109375" style="236" customWidth="1"/>
    <col min="4" max="4" width="15.7109375" style="236" customWidth="1"/>
    <col min="5" max="5" width="20.7109375" style="235" customWidth="1"/>
    <col min="6" max="6" width="27.5703125" style="236" customWidth="1"/>
    <col min="7" max="7" width="9.140625" style="236"/>
    <col min="8" max="8" width="9.140625" style="236" customWidth="1"/>
    <col min="9" max="16384" width="9.140625" style="236"/>
  </cols>
  <sheetData>
    <row r="1" spans="1:11" s="233" customFormat="1" ht="12.75" x14ac:dyDescent="0.2">
      <c r="A1" s="491" t="s">
        <v>6</v>
      </c>
      <c r="B1" s="491"/>
      <c r="C1" s="491"/>
      <c r="E1" s="234"/>
    </row>
    <row r="2" spans="1:11" s="233" customFormat="1" ht="15" customHeight="1" x14ac:dyDescent="0.2">
      <c r="A2" s="492" t="s">
        <v>168</v>
      </c>
      <c r="B2" s="492"/>
      <c r="C2" s="492"/>
      <c r="D2" s="492"/>
      <c r="E2" s="492"/>
    </row>
    <row r="3" spans="1:11" ht="15" customHeight="1" x14ac:dyDescent="0.2">
      <c r="A3" s="493"/>
      <c r="B3" s="493"/>
      <c r="C3" s="493"/>
      <c r="D3" s="493"/>
    </row>
    <row r="4" spans="1:11" ht="15" customHeight="1" x14ac:dyDescent="0.25">
      <c r="A4" s="494" t="s">
        <v>152</v>
      </c>
      <c r="B4" s="494"/>
      <c r="C4" s="494"/>
      <c r="D4" s="494"/>
      <c r="E4" s="494"/>
      <c r="F4" s="237"/>
      <c r="G4" s="237"/>
      <c r="H4" s="237"/>
      <c r="I4" s="237"/>
      <c r="J4" s="237"/>
      <c r="K4" s="237"/>
    </row>
    <row r="5" spans="1:11" s="238" customFormat="1" ht="15" customHeight="1" x14ac:dyDescent="0.2">
      <c r="A5" s="495" t="s">
        <v>320</v>
      </c>
      <c r="B5" s="495"/>
      <c r="C5" s="495"/>
      <c r="D5" s="70"/>
      <c r="E5" s="71"/>
    </row>
    <row r="6" spans="1:11" s="238" customFormat="1" ht="15" customHeight="1" x14ac:dyDescent="0.25">
      <c r="A6" s="496" t="s">
        <v>321</v>
      </c>
      <c r="B6" s="496"/>
      <c r="C6" s="496"/>
      <c r="D6" s="496"/>
      <c r="E6" s="496"/>
    </row>
    <row r="7" spans="1:11" s="239" customFormat="1" ht="15" customHeight="1" x14ac:dyDescent="0.25">
      <c r="A7" s="72"/>
      <c r="B7" s="72"/>
      <c r="C7" s="72"/>
      <c r="D7" s="72"/>
      <c r="E7" s="73"/>
    </row>
    <row r="8" spans="1:11" s="238" customFormat="1" ht="30" customHeight="1" x14ac:dyDescent="0.25">
      <c r="A8" s="484" t="s">
        <v>322</v>
      </c>
      <c r="B8" s="485"/>
      <c r="C8" s="486"/>
      <c r="D8" s="240" t="s">
        <v>172</v>
      </c>
      <c r="E8" s="241" t="s">
        <v>173</v>
      </c>
      <c r="F8" s="377"/>
    </row>
    <row r="9" spans="1:11" s="238" customFormat="1" ht="120" customHeight="1" x14ac:dyDescent="0.25">
      <c r="A9" s="623" t="s">
        <v>323</v>
      </c>
      <c r="B9" s="624"/>
      <c r="C9" s="624"/>
      <c r="D9" s="624"/>
      <c r="E9" s="625"/>
      <c r="F9" s="377"/>
    </row>
    <row r="10" spans="1:11" s="244" customFormat="1" ht="20.100000000000001" customHeight="1" x14ac:dyDescent="0.25">
      <c r="A10" s="477" t="s">
        <v>174</v>
      </c>
      <c r="B10" s="478"/>
      <c r="C10" s="478"/>
      <c r="D10" s="481" t="s">
        <v>172</v>
      </c>
      <c r="E10" s="444" t="s">
        <v>173</v>
      </c>
    </row>
    <row r="11" spans="1:11" s="245" customFormat="1" ht="12" customHeight="1" x14ac:dyDescent="0.25">
      <c r="A11" s="479"/>
      <c r="B11" s="480"/>
      <c r="C11" s="480"/>
      <c r="D11" s="482"/>
      <c r="E11" s="483"/>
    </row>
    <row r="12" spans="1:11" s="249" customFormat="1" ht="39.950000000000003" customHeight="1" x14ac:dyDescent="0.25">
      <c r="A12" s="246" t="s">
        <v>0</v>
      </c>
      <c r="B12" s="469" t="s">
        <v>324</v>
      </c>
      <c r="C12" s="469"/>
      <c r="D12" s="260" t="s">
        <v>177</v>
      </c>
      <c r="E12" s="248"/>
    </row>
    <row r="13" spans="1:11" s="249" customFormat="1" ht="30.75" customHeight="1" x14ac:dyDescent="0.25">
      <c r="A13" s="250" t="s">
        <v>1</v>
      </c>
      <c r="B13" s="497" t="s">
        <v>439</v>
      </c>
      <c r="C13" s="497"/>
      <c r="D13" s="251" t="s">
        <v>177</v>
      </c>
      <c r="E13" s="252"/>
    </row>
    <row r="14" spans="1:11" s="249" customFormat="1" ht="24.95" customHeight="1" x14ac:dyDescent="0.25">
      <c r="A14" s="250" t="s">
        <v>2</v>
      </c>
      <c r="B14" s="497" t="s">
        <v>325</v>
      </c>
      <c r="C14" s="497"/>
      <c r="D14" s="251" t="s">
        <v>177</v>
      </c>
      <c r="E14" s="252"/>
    </row>
    <row r="15" spans="1:11" s="249" customFormat="1" ht="24.95" customHeight="1" x14ac:dyDescent="0.25">
      <c r="A15" s="250" t="s">
        <v>3</v>
      </c>
      <c r="B15" s="497" t="s">
        <v>178</v>
      </c>
      <c r="C15" s="497"/>
      <c r="D15" s="251" t="s">
        <v>177</v>
      </c>
      <c r="E15" s="252"/>
    </row>
    <row r="16" spans="1:11" s="249" customFormat="1" ht="30" customHeight="1" x14ac:dyDescent="0.25">
      <c r="A16" s="250" t="s">
        <v>4</v>
      </c>
      <c r="B16" s="497" t="s">
        <v>440</v>
      </c>
      <c r="C16" s="497"/>
      <c r="D16" s="251" t="s">
        <v>177</v>
      </c>
      <c r="E16" s="257"/>
    </row>
    <row r="17" spans="1:5" s="249" customFormat="1" ht="65.099999999999994" customHeight="1" x14ac:dyDescent="0.25">
      <c r="A17" s="261" t="s">
        <v>41</v>
      </c>
      <c r="B17" s="470" t="s">
        <v>326</v>
      </c>
      <c r="C17" s="470"/>
      <c r="D17" s="262" t="s">
        <v>177</v>
      </c>
      <c r="E17" s="282"/>
    </row>
    <row r="18" spans="1:5" s="244" customFormat="1" ht="20.100000000000001" customHeight="1" x14ac:dyDescent="0.25">
      <c r="A18" s="477" t="s">
        <v>327</v>
      </c>
      <c r="B18" s="478"/>
      <c r="C18" s="478"/>
      <c r="D18" s="481" t="s">
        <v>172</v>
      </c>
      <c r="E18" s="444" t="s">
        <v>173</v>
      </c>
    </row>
    <row r="19" spans="1:5" s="245" customFormat="1" ht="12" customHeight="1" x14ac:dyDescent="0.25">
      <c r="A19" s="479"/>
      <c r="B19" s="480"/>
      <c r="C19" s="480"/>
      <c r="D19" s="482"/>
      <c r="E19" s="483"/>
    </row>
    <row r="20" spans="1:5" s="244" customFormat="1" ht="20.100000000000001" customHeight="1" x14ac:dyDescent="0.25">
      <c r="A20" s="610" t="s">
        <v>328</v>
      </c>
      <c r="B20" s="611"/>
      <c r="C20" s="611"/>
      <c r="D20" s="611"/>
      <c r="E20" s="612"/>
    </row>
    <row r="21" spans="1:5" s="244" customFormat="1" ht="24.95" customHeight="1" x14ac:dyDescent="0.25">
      <c r="A21" s="246" t="s">
        <v>151</v>
      </c>
      <c r="B21" s="617" t="s">
        <v>200</v>
      </c>
      <c r="C21" s="618"/>
      <c r="D21" s="260" t="s">
        <v>177</v>
      </c>
      <c r="E21" s="248"/>
    </row>
    <row r="22" spans="1:5" s="249" customFormat="1" ht="24.95" customHeight="1" x14ac:dyDescent="0.25">
      <c r="A22" s="250" t="s">
        <v>149</v>
      </c>
      <c r="B22" s="619" t="s">
        <v>202</v>
      </c>
      <c r="C22" s="620"/>
      <c r="D22" s="251" t="s">
        <v>177</v>
      </c>
      <c r="E22" s="252"/>
    </row>
    <row r="23" spans="1:5" s="249" customFormat="1" ht="24.95" customHeight="1" x14ac:dyDescent="0.25">
      <c r="A23" s="250" t="s">
        <v>147</v>
      </c>
      <c r="B23" s="619" t="s">
        <v>204</v>
      </c>
      <c r="C23" s="620"/>
      <c r="D23" s="251" t="s">
        <v>177</v>
      </c>
      <c r="E23" s="252"/>
    </row>
    <row r="24" spans="1:5" s="249" customFormat="1" ht="24.95" customHeight="1" x14ac:dyDescent="0.25">
      <c r="A24" s="250" t="s">
        <v>145</v>
      </c>
      <c r="B24" s="619" t="s">
        <v>206</v>
      </c>
      <c r="C24" s="620"/>
      <c r="D24" s="251" t="s">
        <v>177</v>
      </c>
      <c r="E24" s="252"/>
    </row>
    <row r="25" spans="1:5" s="249" customFormat="1" ht="30" customHeight="1" x14ac:dyDescent="0.25">
      <c r="A25" s="250" t="s">
        <v>143</v>
      </c>
      <c r="B25" s="619" t="s">
        <v>329</v>
      </c>
      <c r="C25" s="620"/>
      <c r="D25" s="251" t="s">
        <v>177</v>
      </c>
      <c r="E25" s="252"/>
    </row>
    <row r="26" spans="1:5" s="249" customFormat="1" ht="24.95" customHeight="1" x14ac:dyDescent="0.25">
      <c r="A26" s="261" t="s">
        <v>330</v>
      </c>
      <c r="B26" s="621" t="s">
        <v>331</v>
      </c>
      <c r="C26" s="622"/>
      <c r="D26" s="262" t="s">
        <v>177</v>
      </c>
      <c r="E26" s="258"/>
    </row>
    <row r="27" spans="1:5" s="244" customFormat="1" ht="20.100000000000001" customHeight="1" x14ac:dyDescent="0.25">
      <c r="A27" s="610" t="s">
        <v>332</v>
      </c>
      <c r="B27" s="611"/>
      <c r="C27" s="611"/>
      <c r="D27" s="611"/>
      <c r="E27" s="612"/>
    </row>
    <row r="28" spans="1:5" s="244" customFormat="1" ht="30" customHeight="1" x14ac:dyDescent="0.25">
      <c r="A28" s="246" t="s">
        <v>333</v>
      </c>
      <c r="B28" s="469" t="s">
        <v>334</v>
      </c>
      <c r="C28" s="469"/>
      <c r="D28" s="260" t="s">
        <v>177</v>
      </c>
      <c r="E28" s="248"/>
    </row>
    <row r="29" spans="1:5" s="249" customFormat="1" ht="24.95" customHeight="1" x14ac:dyDescent="0.25">
      <c r="A29" s="250" t="s">
        <v>335</v>
      </c>
      <c r="B29" s="497" t="s">
        <v>336</v>
      </c>
      <c r="C29" s="497"/>
      <c r="D29" s="251" t="s">
        <v>177</v>
      </c>
      <c r="E29" s="252"/>
    </row>
    <row r="30" spans="1:5" s="249" customFormat="1" ht="24.95" customHeight="1" x14ac:dyDescent="0.25">
      <c r="A30" s="250" t="s">
        <v>337</v>
      </c>
      <c r="B30" s="497" t="s">
        <v>217</v>
      </c>
      <c r="C30" s="497"/>
      <c r="D30" s="251" t="s">
        <v>177</v>
      </c>
      <c r="E30" s="252"/>
    </row>
    <row r="31" spans="1:5" s="249" customFormat="1" ht="39.950000000000003" customHeight="1" x14ac:dyDescent="0.25">
      <c r="A31" s="250" t="s">
        <v>338</v>
      </c>
      <c r="B31" s="497" t="s">
        <v>339</v>
      </c>
      <c r="C31" s="497"/>
      <c r="D31" s="251" t="s">
        <v>177</v>
      </c>
      <c r="E31" s="252"/>
    </row>
    <row r="32" spans="1:5" s="249" customFormat="1" ht="30" customHeight="1" x14ac:dyDescent="0.25">
      <c r="A32" s="250" t="s">
        <v>340</v>
      </c>
      <c r="B32" s="497" t="s">
        <v>221</v>
      </c>
      <c r="C32" s="497"/>
      <c r="D32" s="251" t="s">
        <v>177</v>
      </c>
      <c r="E32" s="252"/>
    </row>
    <row r="33" spans="1:5" s="249" customFormat="1" ht="34.5" customHeight="1" x14ac:dyDescent="0.25">
      <c r="A33" s="250" t="s">
        <v>341</v>
      </c>
      <c r="B33" s="497" t="s">
        <v>342</v>
      </c>
      <c r="C33" s="497"/>
      <c r="D33" s="251" t="s">
        <v>177</v>
      </c>
      <c r="E33" s="252"/>
    </row>
    <row r="34" spans="1:5" s="249" customFormat="1" ht="94.5" customHeight="1" x14ac:dyDescent="0.25">
      <c r="A34" s="261" t="s">
        <v>343</v>
      </c>
      <c r="B34" s="616" t="s">
        <v>414</v>
      </c>
      <c r="C34" s="616"/>
      <c r="D34" s="262" t="s">
        <v>177</v>
      </c>
      <c r="E34" s="258"/>
    </row>
    <row r="35" spans="1:5" s="244" customFormat="1" ht="20.100000000000001" customHeight="1" x14ac:dyDescent="0.25">
      <c r="A35" s="610" t="s">
        <v>344</v>
      </c>
      <c r="B35" s="611"/>
      <c r="C35" s="611"/>
      <c r="D35" s="611"/>
      <c r="E35" s="612"/>
    </row>
    <row r="36" spans="1:5" s="244" customFormat="1" ht="24.95" customHeight="1" x14ac:dyDescent="0.25">
      <c r="A36" s="246" t="s">
        <v>345</v>
      </c>
      <c r="B36" s="469" t="s">
        <v>228</v>
      </c>
      <c r="C36" s="469"/>
      <c r="D36" s="260" t="s">
        <v>177</v>
      </c>
      <c r="E36" s="248"/>
    </row>
    <row r="37" spans="1:5" s="249" customFormat="1" ht="30" customHeight="1" x14ac:dyDescent="0.25">
      <c r="A37" s="261" t="s">
        <v>346</v>
      </c>
      <c r="B37" s="470" t="s">
        <v>347</v>
      </c>
      <c r="C37" s="470"/>
      <c r="D37" s="262" t="s">
        <v>177</v>
      </c>
      <c r="E37" s="258"/>
    </row>
    <row r="38" spans="1:5" s="244" customFormat="1" ht="20.100000000000001" customHeight="1" x14ac:dyDescent="0.25">
      <c r="A38" s="610" t="s">
        <v>348</v>
      </c>
      <c r="B38" s="611"/>
      <c r="C38" s="611"/>
      <c r="D38" s="611"/>
      <c r="E38" s="612"/>
    </row>
    <row r="39" spans="1:5" s="244" customFormat="1" ht="24.95" customHeight="1" x14ac:dyDescent="0.25">
      <c r="A39" s="246" t="s">
        <v>292</v>
      </c>
      <c r="B39" s="469" t="s">
        <v>349</v>
      </c>
      <c r="C39" s="469"/>
      <c r="D39" s="260" t="s">
        <v>177</v>
      </c>
      <c r="E39" s="248"/>
    </row>
    <row r="40" spans="1:5" s="249" customFormat="1" ht="24.95" customHeight="1" x14ac:dyDescent="0.25">
      <c r="A40" s="250" t="s">
        <v>293</v>
      </c>
      <c r="B40" s="497" t="s">
        <v>235</v>
      </c>
      <c r="C40" s="497"/>
      <c r="D40" s="251" t="s">
        <v>177</v>
      </c>
      <c r="E40" s="252"/>
    </row>
    <row r="41" spans="1:5" s="249" customFormat="1" ht="30" customHeight="1" x14ac:dyDescent="0.25">
      <c r="A41" s="261" t="s">
        <v>294</v>
      </c>
      <c r="B41" s="470" t="s">
        <v>350</v>
      </c>
      <c r="C41" s="470"/>
      <c r="D41" s="262" t="s">
        <v>177</v>
      </c>
      <c r="E41" s="258"/>
    </row>
    <row r="42" spans="1:5" s="244" customFormat="1" ht="20.100000000000001" customHeight="1" x14ac:dyDescent="0.25">
      <c r="A42" s="610" t="s">
        <v>351</v>
      </c>
      <c r="B42" s="611"/>
      <c r="C42" s="611"/>
      <c r="D42" s="611"/>
      <c r="E42" s="612"/>
    </row>
    <row r="43" spans="1:5" s="244" customFormat="1" ht="42.75" customHeight="1" x14ac:dyDescent="0.25">
      <c r="A43" s="246" t="s">
        <v>139</v>
      </c>
      <c r="B43" s="469" t="s">
        <v>352</v>
      </c>
      <c r="C43" s="469"/>
      <c r="D43" s="260" t="s">
        <v>177</v>
      </c>
      <c r="E43" s="248"/>
    </row>
    <row r="44" spans="1:5" s="249" customFormat="1" ht="57" customHeight="1" x14ac:dyDescent="0.25">
      <c r="A44" s="261" t="s">
        <v>296</v>
      </c>
      <c r="B44" s="470" t="s">
        <v>353</v>
      </c>
      <c r="C44" s="470"/>
      <c r="D44" s="262" t="s">
        <v>177</v>
      </c>
      <c r="E44" s="258"/>
    </row>
    <row r="45" spans="1:5" s="244" customFormat="1" ht="20.100000000000001" customHeight="1" x14ac:dyDescent="0.25">
      <c r="A45" s="610" t="s">
        <v>354</v>
      </c>
      <c r="B45" s="611"/>
      <c r="C45" s="611"/>
      <c r="D45" s="611"/>
      <c r="E45" s="612"/>
    </row>
    <row r="46" spans="1:5" s="244" customFormat="1" ht="30" customHeight="1" x14ac:dyDescent="0.25">
      <c r="A46" s="246" t="s">
        <v>297</v>
      </c>
      <c r="B46" s="469" t="s">
        <v>355</v>
      </c>
      <c r="C46" s="469"/>
      <c r="D46" s="260" t="s">
        <v>177</v>
      </c>
      <c r="E46" s="248"/>
    </row>
    <row r="47" spans="1:5" s="249" customFormat="1" ht="24.95" customHeight="1" x14ac:dyDescent="0.25">
      <c r="A47" s="261" t="s">
        <v>135</v>
      </c>
      <c r="B47" s="470" t="s">
        <v>356</v>
      </c>
      <c r="C47" s="470"/>
      <c r="D47" s="262" t="s">
        <v>177</v>
      </c>
      <c r="E47" s="258"/>
    </row>
    <row r="48" spans="1:5" s="244" customFormat="1" ht="20.100000000000001" customHeight="1" x14ac:dyDescent="0.25">
      <c r="A48" s="610" t="s">
        <v>357</v>
      </c>
      <c r="B48" s="611"/>
      <c r="C48" s="611"/>
      <c r="D48" s="611"/>
      <c r="E48" s="612"/>
    </row>
    <row r="49" spans="1:6" s="244" customFormat="1" ht="52.5" customHeight="1" x14ac:dyDescent="0.25">
      <c r="A49" s="246" t="s">
        <v>300</v>
      </c>
      <c r="B49" s="469" t="s">
        <v>441</v>
      </c>
      <c r="C49" s="469"/>
      <c r="D49" s="260" t="s">
        <v>177</v>
      </c>
      <c r="E49" s="248"/>
    </row>
    <row r="50" spans="1:6" s="249" customFormat="1" ht="41.25" customHeight="1" x14ac:dyDescent="0.25">
      <c r="A50" s="250" t="s">
        <v>301</v>
      </c>
      <c r="B50" s="497" t="s">
        <v>358</v>
      </c>
      <c r="C50" s="497"/>
      <c r="D50" s="251" t="s">
        <v>177</v>
      </c>
      <c r="E50" s="252"/>
    </row>
    <row r="51" spans="1:6" s="249" customFormat="1" ht="30" customHeight="1" x14ac:dyDescent="0.25">
      <c r="A51" s="250" t="s">
        <v>302</v>
      </c>
      <c r="B51" s="497" t="s">
        <v>359</v>
      </c>
      <c r="C51" s="497"/>
      <c r="D51" s="251" t="s">
        <v>177</v>
      </c>
      <c r="E51" s="252"/>
    </row>
    <row r="52" spans="1:6" s="249" customFormat="1" ht="20.100000000000001" customHeight="1" x14ac:dyDescent="0.25">
      <c r="A52" s="261" t="s">
        <v>360</v>
      </c>
      <c r="B52" s="470" t="s">
        <v>361</v>
      </c>
      <c r="C52" s="470"/>
      <c r="D52" s="262" t="s">
        <v>177</v>
      </c>
      <c r="E52" s="258"/>
    </row>
    <row r="53" spans="1:6" s="238" customFormat="1" ht="20.100000000000001" customHeight="1" x14ac:dyDescent="0.25">
      <c r="A53" s="407" t="s">
        <v>362</v>
      </c>
      <c r="B53" s="408"/>
      <c r="C53" s="408"/>
      <c r="D53" s="408"/>
      <c r="E53" s="409"/>
    </row>
    <row r="54" spans="1:6" s="244" customFormat="1" ht="20.100000000000001" customHeight="1" x14ac:dyDescent="0.25">
      <c r="A54" s="610" t="s">
        <v>363</v>
      </c>
      <c r="B54" s="611" t="s">
        <v>364</v>
      </c>
      <c r="C54" s="611"/>
      <c r="D54" s="611"/>
      <c r="E54" s="612"/>
    </row>
    <row r="55" spans="1:6" s="249" customFormat="1" ht="59.25" customHeight="1" x14ac:dyDescent="0.25">
      <c r="A55" s="272"/>
      <c r="B55" s="327" t="s">
        <v>151</v>
      </c>
      <c r="C55" s="325" t="s">
        <v>442</v>
      </c>
      <c r="D55" s="319" t="s">
        <v>177</v>
      </c>
      <c r="E55" s="248"/>
      <c r="F55" s="253"/>
    </row>
    <row r="56" spans="1:6" s="249" customFormat="1" ht="29.25" customHeight="1" x14ac:dyDescent="0.25">
      <c r="A56" s="264"/>
      <c r="B56" s="302" t="s">
        <v>149</v>
      </c>
      <c r="C56" s="378" t="s">
        <v>365</v>
      </c>
      <c r="D56" s="319" t="s">
        <v>177</v>
      </c>
      <c r="E56" s="252"/>
      <c r="F56" s="253"/>
    </row>
    <row r="57" spans="1:6" s="249" customFormat="1" ht="29.25" customHeight="1" x14ac:dyDescent="0.25">
      <c r="A57" s="264"/>
      <c r="B57" s="302" t="s">
        <v>147</v>
      </c>
      <c r="C57" s="378" t="s">
        <v>443</v>
      </c>
      <c r="D57" s="319" t="s">
        <v>177</v>
      </c>
      <c r="E57" s="252"/>
      <c r="F57" s="253"/>
    </row>
    <row r="58" spans="1:6" s="249" customFormat="1" ht="37.5" customHeight="1" x14ac:dyDescent="0.25">
      <c r="A58" s="264"/>
      <c r="B58" s="302" t="s">
        <v>145</v>
      </c>
      <c r="C58" s="378" t="s">
        <v>444</v>
      </c>
      <c r="D58" s="319" t="s">
        <v>177</v>
      </c>
      <c r="E58" s="252"/>
      <c r="F58" s="253"/>
    </row>
    <row r="59" spans="1:6" s="249" customFormat="1" ht="29.25" customHeight="1" x14ac:dyDescent="0.25">
      <c r="A59" s="264"/>
      <c r="B59" s="302" t="s">
        <v>143</v>
      </c>
      <c r="C59" s="378" t="s">
        <v>366</v>
      </c>
      <c r="D59" s="319" t="s">
        <v>177</v>
      </c>
      <c r="E59" s="252"/>
      <c r="F59" s="253"/>
    </row>
    <row r="60" spans="1:6" s="249" customFormat="1" ht="40.5" customHeight="1" x14ac:dyDescent="0.25">
      <c r="A60" s="264"/>
      <c r="B60" s="302" t="s">
        <v>330</v>
      </c>
      <c r="C60" s="378" t="s">
        <v>367</v>
      </c>
      <c r="D60" s="316" t="s">
        <v>177</v>
      </c>
      <c r="E60" s="252"/>
      <c r="F60" s="253"/>
    </row>
    <row r="61" spans="1:6" s="249" customFormat="1" ht="54" customHeight="1" x14ac:dyDescent="0.25">
      <c r="A61" s="264"/>
      <c r="B61" s="302" t="s">
        <v>445</v>
      </c>
      <c r="C61" s="378" t="s">
        <v>311</v>
      </c>
      <c r="D61" s="316" t="s">
        <v>177</v>
      </c>
      <c r="E61" s="252"/>
      <c r="F61" s="253"/>
    </row>
    <row r="62" spans="1:6" s="249" customFormat="1" ht="39.75" customHeight="1" x14ac:dyDescent="0.25">
      <c r="A62" s="264"/>
      <c r="B62" s="302" t="s">
        <v>446</v>
      </c>
      <c r="C62" s="378" t="s">
        <v>447</v>
      </c>
      <c r="D62" s="316" t="s">
        <v>177</v>
      </c>
      <c r="E62" s="252"/>
      <c r="F62" s="253"/>
    </row>
    <row r="63" spans="1:6" s="249" customFormat="1" ht="39.75" customHeight="1" x14ac:dyDescent="0.25">
      <c r="A63" s="264"/>
      <c r="B63" s="302" t="s">
        <v>448</v>
      </c>
      <c r="C63" s="378" t="s">
        <v>449</v>
      </c>
      <c r="D63" s="316" t="s">
        <v>177</v>
      </c>
      <c r="E63" s="252"/>
      <c r="F63" s="253"/>
    </row>
    <row r="64" spans="1:6" s="249" customFormat="1" ht="39.75" customHeight="1" x14ac:dyDescent="0.25">
      <c r="A64" s="264"/>
      <c r="B64" s="302" t="s">
        <v>450</v>
      </c>
      <c r="C64" s="378" t="s">
        <v>451</v>
      </c>
      <c r="D64" s="316" t="s">
        <v>177</v>
      </c>
      <c r="E64" s="252"/>
      <c r="F64" s="253"/>
    </row>
    <row r="65" spans="1:7" s="249" customFormat="1" ht="39.950000000000003" customHeight="1" x14ac:dyDescent="0.25">
      <c r="A65" s="264"/>
      <c r="B65" s="302" t="s">
        <v>452</v>
      </c>
      <c r="C65" s="378" t="s">
        <v>453</v>
      </c>
      <c r="D65" s="316" t="s">
        <v>177</v>
      </c>
      <c r="E65" s="252"/>
    </row>
    <row r="66" spans="1:7" s="249" customFormat="1" ht="43.5" customHeight="1" x14ac:dyDescent="0.25">
      <c r="A66" s="264"/>
      <c r="B66" s="302" t="s">
        <v>454</v>
      </c>
      <c r="C66" s="325" t="s">
        <v>455</v>
      </c>
      <c r="D66" s="319" t="s">
        <v>177</v>
      </c>
      <c r="E66" s="252"/>
      <c r="F66" s="253"/>
    </row>
    <row r="67" spans="1:7" s="249" customFormat="1" ht="39.950000000000003" customHeight="1" x14ac:dyDescent="0.25">
      <c r="A67" s="264"/>
      <c r="B67" s="302" t="s">
        <v>456</v>
      </c>
      <c r="C67" s="379" t="s">
        <v>457</v>
      </c>
      <c r="D67" s="331" t="s">
        <v>177</v>
      </c>
      <c r="E67" s="258"/>
    </row>
    <row r="68" spans="1:7" s="238" customFormat="1" ht="20.100000000000001" customHeight="1" x14ac:dyDescent="0.25">
      <c r="A68" s="407" t="s">
        <v>368</v>
      </c>
      <c r="B68" s="408"/>
      <c r="C68" s="408"/>
      <c r="D68" s="408"/>
      <c r="E68" s="409"/>
    </row>
    <row r="69" spans="1:7" s="244" customFormat="1" ht="20.100000000000001" customHeight="1" x14ac:dyDescent="0.25">
      <c r="A69" s="610" t="s">
        <v>363</v>
      </c>
      <c r="B69" s="611" t="s">
        <v>364</v>
      </c>
      <c r="C69" s="611"/>
      <c r="D69" s="611"/>
      <c r="E69" s="612"/>
    </row>
    <row r="70" spans="1:7" s="249" customFormat="1" ht="38.25" customHeight="1" x14ac:dyDescent="0.25">
      <c r="A70" s="272"/>
      <c r="B70" s="380" t="s">
        <v>151</v>
      </c>
      <c r="C70" s="381" t="s">
        <v>157</v>
      </c>
      <c r="D70" s="260" t="s">
        <v>177</v>
      </c>
      <c r="E70" s="248"/>
    </row>
    <row r="71" spans="1:7" s="249" customFormat="1" ht="30" customHeight="1" x14ac:dyDescent="0.25">
      <c r="A71" s="269"/>
      <c r="B71" s="382" t="s">
        <v>149</v>
      </c>
      <c r="C71" s="383" t="s">
        <v>318</v>
      </c>
      <c r="D71" s="262" t="s">
        <v>177</v>
      </c>
      <c r="E71" s="258"/>
    </row>
    <row r="72" spans="1:7" s="238" customFormat="1" ht="15" customHeight="1" x14ac:dyDescent="0.2">
      <c r="A72" s="74"/>
      <c r="B72" s="74"/>
      <c r="C72" s="337"/>
      <c r="D72" s="75"/>
      <c r="E72" s="75"/>
      <c r="F72" s="76"/>
    </row>
    <row r="73" spans="1:7" s="238" customFormat="1" ht="20.100000000000001" customHeight="1" x14ac:dyDescent="0.25">
      <c r="A73" s="613" t="s">
        <v>369</v>
      </c>
      <c r="B73" s="614"/>
      <c r="C73" s="615"/>
      <c r="D73" s="77"/>
      <c r="E73" s="77"/>
    </row>
    <row r="74" spans="1:7" s="238" customFormat="1" ht="20.100000000000001" customHeight="1" x14ac:dyDescent="0.25">
      <c r="A74" s="78" t="s">
        <v>0</v>
      </c>
      <c r="B74" s="402" t="s">
        <v>370</v>
      </c>
      <c r="C74" s="403"/>
      <c r="D74" s="77"/>
      <c r="E74" s="77"/>
    </row>
    <row r="75" spans="1:7" s="238" customFormat="1" ht="20.100000000000001" customHeight="1" x14ac:dyDescent="0.25">
      <c r="A75" s="78" t="s">
        <v>1</v>
      </c>
      <c r="B75" s="402" t="s">
        <v>47</v>
      </c>
      <c r="C75" s="403"/>
      <c r="D75" s="77"/>
      <c r="E75" s="77"/>
    </row>
    <row r="76" spans="1:7" ht="15" customHeight="1" x14ac:dyDescent="0.2"/>
    <row r="77" spans="1:7" s="233" customFormat="1" ht="15" customHeight="1" x14ac:dyDescent="0.2">
      <c r="E77" s="234"/>
    </row>
    <row r="78" spans="1:7" s="233" customFormat="1" ht="15" customHeight="1" x14ac:dyDescent="0.2">
      <c r="B78" s="338" t="s">
        <v>18</v>
      </c>
      <c r="C78" s="339" t="str">
        <f>IF('Príloha č. 1'!$B$23="","",'Príloha č. 1'!$B$23)</f>
        <v/>
      </c>
      <c r="E78" s="236"/>
      <c r="F78" s="236"/>
      <c r="G78" s="236"/>
    </row>
    <row r="79" spans="1:7" s="233" customFormat="1" x14ac:dyDescent="0.2">
      <c r="B79" s="340"/>
      <c r="C79" s="234"/>
      <c r="D79" s="404"/>
      <c r="E79" s="404"/>
      <c r="F79" s="236"/>
      <c r="G79" s="236"/>
    </row>
    <row r="80" spans="1:7" s="233" customFormat="1" ht="14.25" customHeight="1" x14ac:dyDescent="0.2">
      <c r="B80" s="338" t="s">
        <v>29</v>
      </c>
      <c r="C80" s="341" t="str">
        <f>IF('Príloha č. 1'!$B$24="","",'Príloha č. 1'!$B$24)</f>
        <v/>
      </c>
      <c r="E80" s="386"/>
      <c r="F80" s="236"/>
      <c r="G80" s="236"/>
    </row>
    <row r="81" spans="1:7" s="233" customFormat="1" x14ac:dyDescent="0.2">
      <c r="D81" s="386"/>
      <c r="E81" s="386"/>
      <c r="F81" s="236"/>
      <c r="G81" s="236"/>
    </row>
    <row r="82" spans="1:7" s="233" customFormat="1" ht="50.1" customHeight="1" x14ac:dyDescent="0.2">
      <c r="D82" s="609" t="s">
        <v>460</v>
      </c>
      <c r="E82" s="609"/>
      <c r="F82" s="236"/>
      <c r="G82" s="236"/>
    </row>
    <row r="83" spans="1:7" s="344" customFormat="1" x14ac:dyDescent="0.2">
      <c r="A83" s="342" t="s">
        <v>20</v>
      </c>
      <c r="B83" s="342"/>
      <c r="C83" s="342"/>
      <c r="D83" s="343"/>
      <c r="E83" s="343"/>
      <c r="F83" s="236"/>
      <c r="G83" s="236"/>
    </row>
    <row r="84" spans="1:7" s="342" customFormat="1" ht="15" customHeight="1" x14ac:dyDescent="0.2">
      <c r="B84" s="345"/>
      <c r="C84" s="346" t="s">
        <v>21</v>
      </c>
      <c r="D84" s="343"/>
      <c r="E84" s="343"/>
      <c r="F84" s="347"/>
    </row>
  </sheetData>
  <mergeCells count="62">
    <mergeCell ref="B12:C12"/>
    <mergeCell ref="A1:C1"/>
    <mergeCell ref="A2:E2"/>
    <mergeCell ref="A3:D3"/>
    <mergeCell ref="A4:E4"/>
    <mergeCell ref="A5:C5"/>
    <mergeCell ref="A6:E6"/>
    <mergeCell ref="A8:C8"/>
    <mergeCell ref="A9:E9"/>
    <mergeCell ref="A10:C11"/>
    <mergeCell ref="D10:D11"/>
    <mergeCell ref="E10:E11"/>
    <mergeCell ref="B13:C13"/>
    <mergeCell ref="B14:C14"/>
    <mergeCell ref="B15:C15"/>
    <mergeCell ref="B16:C16"/>
    <mergeCell ref="B17:C17"/>
    <mergeCell ref="B29:C29"/>
    <mergeCell ref="D18:D19"/>
    <mergeCell ref="E18:E19"/>
    <mergeCell ref="A20:E20"/>
    <mergeCell ref="B21:C21"/>
    <mergeCell ref="B22:C22"/>
    <mergeCell ref="B23:C23"/>
    <mergeCell ref="A18:C19"/>
    <mergeCell ref="B24:C24"/>
    <mergeCell ref="B25:C25"/>
    <mergeCell ref="B26:C26"/>
    <mergeCell ref="A27:E27"/>
    <mergeCell ref="B28:C28"/>
    <mergeCell ref="B41:C41"/>
    <mergeCell ref="B30:C30"/>
    <mergeCell ref="B31:C31"/>
    <mergeCell ref="B32:C32"/>
    <mergeCell ref="B33:C33"/>
    <mergeCell ref="B34:C34"/>
    <mergeCell ref="A35:E35"/>
    <mergeCell ref="B36:C36"/>
    <mergeCell ref="B37:C37"/>
    <mergeCell ref="A38:E38"/>
    <mergeCell ref="B39:C39"/>
    <mergeCell ref="B40:C40"/>
    <mergeCell ref="A53:E53"/>
    <mergeCell ref="A42:E42"/>
    <mergeCell ref="B43:C43"/>
    <mergeCell ref="B44:C44"/>
    <mergeCell ref="A45:E45"/>
    <mergeCell ref="B46:C46"/>
    <mergeCell ref="B47:C47"/>
    <mergeCell ref="A48:E48"/>
    <mergeCell ref="B49:C49"/>
    <mergeCell ref="B50:C50"/>
    <mergeCell ref="B51:C51"/>
    <mergeCell ref="B52:C52"/>
    <mergeCell ref="D79:E79"/>
    <mergeCell ref="D82:E82"/>
    <mergeCell ref="A54:E54"/>
    <mergeCell ref="A68:E68"/>
    <mergeCell ref="A69:E69"/>
    <mergeCell ref="A73:C73"/>
    <mergeCell ref="B74:C74"/>
    <mergeCell ref="B75:C75"/>
  </mergeCells>
  <conditionalFormatting sqref="E70 E60:E61 E65:E66">
    <cfRule type="containsBlanks" dxfId="202" priority="21">
      <formula>LEN(TRIM(E60))=0</formula>
    </cfRule>
  </conditionalFormatting>
  <conditionalFormatting sqref="E71">
    <cfRule type="containsBlanks" dxfId="201" priority="20">
      <formula>LEN(TRIM(E71))=0</formula>
    </cfRule>
  </conditionalFormatting>
  <conditionalFormatting sqref="E55">
    <cfRule type="containsBlanks" dxfId="200" priority="19">
      <formula>LEN(TRIM(E55))=0</formula>
    </cfRule>
  </conditionalFormatting>
  <conditionalFormatting sqref="E67">
    <cfRule type="containsBlanks" dxfId="199" priority="18">
      <formula>LEN(TRIM(E67))=0</formula>
    </cfRule>
  </conditionalFormatting>
  <conditionalFormatting sqref="E15:E17">
    <cfRule type="containsBlanks" dxfId="198" priority="17">
      <formula>LEN(TRIM(E15))=0</formula>
    </cfRule>
  </conditionalFormatting>
  <conditionalFormatting sqref="E12">
    <cfRule type="containsBlanks" dxfId="197" priority="16">
      <formula>LEN(TRIM(E12))=0</formula>
    </cfRule>
  </conditionalFormatting>
  <conditionalFormatting sqref="E13">
    <cfRule type="containsBlanks" dxfId="196" priority="15">
      <formula>LEN(TRIM(E13))=0</formula>
    </cfRule>
  </conditionalFormatting>
  <conditionalFormatting sqref="E14">
    <cfRule type="containsBlanks" dxfId="195" priority="14">
      <formula>LEN(TRIM(E14))=0</formula>
    </cfRule>
  </conditionalFormatting>
  <conditionalFormatting sqref="E24:E26">
    <cfRule type="containsBlanks" dxfId="194" priority="13">
      <formula>LEN(TRIM(E24))=0</formula>
    </cfRule>
  </conditionalFormatting>
  <conditionalFormatting sqref="E21">
    <cfRule type="containsBlanks" dxfId="193" priority="12">
      <formula>LEN(TRIM(E21))=0</formula>
    </cfRule>
  </conditionalFormatting>
  <conditionalFormatting sqref="E22">
    <cfRule type="containsBlanks" dxfId="192" priority="11">
      <formula>LEN(TRIM(E22))=0</formula>
    </cfRule>
  </conditionalFormatting>
  <conditionalFormatting sqref="E23">
    <cfRule type="containsBlanks" dxfId="191" priority="10">
      <formula>LEN(TRIM(E23))=0</formula>
    </cfRule>
  </conditionalFormatting>
  <conditionalFormatting sqref="E28:E34">
    <cfRule type="containsBlanks" dxfId="190" priority="9">
      <formula>LEN(TRIM(E28))=0</formula>
    </cfRule>
  </conditionalFormatting>
  <conditionalFormatting sqref="E36:E37">
    <cfRule type="containsBlanks" dxfId="189" priority="8">
      <formula>LEN(TRIM(E36))=0</formula>
    </cfRule>
  </conditionalFormatting>
  <conditionalFormatting sqref="E39:E41">
    <cfRule type="containsBlanks" dxfId="188" priority="7">
      <formula>LEN(TRIM(E39))=0</formula>
    </cfRule>
  </conditionalFormatting>
  <conditionalFormatting sqref="E43:E44">
    <cfRule type="containsBlanks" dxfId="187" priority="6">
      <formula>LEN(TRIM(E43))=0</formula>
    </cfRule>
  </conditionalFormatting>
  <conditionalFormatting sqref="E46:E47">
    <cfRule type="containsBlanks" dxfId="186" priority="5">
      <formula>LEN(TRIM(E46))=0</formula>
    </cfRule>
  </conditionalFormatting>
  <conditionalFormatting sqref="E49:E52">
    <cfRule type="containsBlanks" dxfId="185" priority="4">
      <formula>LEN(TRIM(E49))=0</formula>
    </cfRule>
  </conditionalFormatting>
  <conditionalFormatting sqref="C78 C80">
    <cfRule type="containsBlanks" dxfId="184" priority="3">
      <formula>LEN(TRIM(C78))=0</formula>
    </cfRule>
  </conditionalFormatting>
  <conditionalFormatting sqref="E56:E59">
    <cfRule type="containsBlanks" dxfId="183" priority="2">
      <formula>LEN(TRIM(E56))=0</formula>
    </cfRule>
  </conditionalFormatting>
  <conditionalFormatting sqref="E62:E64">
    <cfRule type="containsBlanks" dxfId="182" priority="1">
      <formula>LEN(TRIM(E62))=0</formula>
    </cfRule>
  </conditionalFormatting>
  <pageMargins left="0.78740157480314965" right="0.39370078740157483" top="0.98425196850393704" bottom="0.98425196850393704" header="0.31496062992125984" footer="0.31496062992125984"/>
  <pageSetup paperSize="9" scale="80" fitToHeight="0" orientation="portrait" r:id="rId1"/>
  <headerFooter>
    <oddHeader>&amp;L&amp;"Arial,Tučné"&amp;9Príloha č. 4 SP (Príloha č. 1 RD)
&amp;"Arial,Normálne"Špecifikácia predmetu zákazky</oddHeader>
  </headerFooter>
  <rowBreaks count="1" manualBreakCount="1">
    <brk id="59" max="4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22" id="{504C4ACB-9761-4E6D-AB78-0A78E6197367}">
            <xm:f>LEN(TRIM('\\s04\VO_DOC\01. Súťaže\2020\02. Oddelenie VO\01. Prebiehajúce\01. Magda\216_217_2020 Príprava a dovoz stravy\01. PODLIMITNÁ ZÁKAZKA\02. Príprava\03. PTK\[PTK.xlsx]Príloha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E18</xm:sqref>
        </x14:conditionalFormatting>
        <x14:conditionalFormatting xmlns:xm="http://schemas.microsoft.com/office/excel/2006/main">
          <x14:cfRule type="containsBlanks" priority="23" id="{411C6027-E83F-4FA2-8BD3-2924963863F3}">
            <xm:f>LEN(TRIM('\\s04\VO_DOC\01. Súťaže\2020\02. Oddelenie VO\01. Prebiehajúce\01. Magda\216_217_2020 Príprava a dovoz stravy\01. PODLIMITNÁ ZÁKAZKA\02. Príprava\03. PTK\[PTK.xlsx]Príloha č. 1 - časť 1'!#REF!))=0</xm:f>
            <x14:dxf>
              <fill>
                <patternFill>
                  <bgColor theme="0" tint="-4.9989318521683403E-2"/>
                </patternFill>
              </fill>
              <border>
                <left style="thin">
                  <color rgb="FFC00000"/>
                </left>
                <right style="thin">
                  <color rgb="FFC00000"/>
                </right>
                <top style="thin">
                  <color rgb="FFC00000"/>
                </top>
                <bottom style="thin">
                  <color rgb="FFC00000"/>
                </bottom>
                <vertical/>
                <horizontal/>
              </border>
            </x14:dxf>
          </x14:cfRule>
          <xm:sqref>E10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E9077-D6BD-4F0D-BC33-B16E9CE3D2CB}">
  <sheetPr>
    <pageSetUpPr fitToPage="1"/>
  </sheetPr>
  <dimension ref="A1:AF34"/>
  <sheetViews>
    <sheetView showGridLines="0" zoomScaleNormal="100" workbookViewId="0">
      <selection sqref="A1:AB1"/>
    </sheetView>
  </sheetViews>
  <sheetFormatPr defaultRowHeight="12" x14ac:dyDescent="0.2"/>
  <cols>
    <col min="1" max="6" width="13.7109375" style="79" customWidth="1"/>
    <col min="7" max="14" width="8.7109375" style="79" customWidth="1"/>
    <col min="15" max="15" width="16.7109375" style="79" customWidth="1"/>
    <col min="16" max="17" width="8.7109375" style="79" customWidth="1"/>
    <col min="18" max="18" width="16.7109375" style="79" customWidth="1"/>
    <col min="19" max="20" width="8.7109375" style="79" customWidth="1"/>
    <col min="21" max="21" width="16.7109375" style="79" customWidth="1"/>
    <col min="22" max="23" width="13.7109375" style="79" customWidth="1"/>
    <col min="24" max="24" width="10.7109375" style="79" customWidth="1"/>
    <col min="25" max="25" width="17.7109375" style="79" customWidth="1"/>
    <col min="26" max="27" width="9.140625" style="79"/>
    <col min="28" max="28" width="16.140625" style="79" bestFit="1" customWidth="1"/>
    <col min="29" max="16384" width="9.140625" style="79"/>
  </cols>
  <sheetData>
    <row r="1" spans="1:31" ht="20.100000000000001" customHeight="1" x14ac:dyDescent="0.2">
      <c r="A1" s="590" t="str">
        <f>'[1]Príloha č. 1'!A1:B1</f>
        <v>Názov predmetu zákazky: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590"/>
      <c r="O1" s="590"/>
      <c r="P1" s="590"/>
      <c r="Q1" s="590"/>
      <c r="R1" s="590"/>
      <c r="S1" s="590"/>
      <c r="T1" s="590"/>
      <c r="U1" s="590"/>
      <c r="V1" s="590"/>
      <c r="W1" s="590"/>
      <c r="X1" s="590"/>
      <c r="Y1" s="590"/>
      <c r="Z1" s="590"/>
      <c r="AA1" s="590"/>
      <c r="AB1" s="590"/>
    </row>
    <row r="2" spans="1:31" ht="30" customHeight="1" x14ac:dyDescent="0.2">
      <c r="A2" s="80" t="s">
        <v>168</v>
      </c>
      <c r="B2" s="81"/>
      <c r="C2" s="81"/>
      <c r="D2" s="81"/>
      <c r="E2" s="81"/>
      <c r="F2" s="81"/>
      <c r="G2" s="81"/>
      <c r="H2" s="81"/>
      <c r="I2" s="81"/>
    </row>
    <row r="3" spans="1:31" ht="18" customHeight="1" x14ac:dyDescent="0.2">
      <c r="A3" s="668" t="s">
        <v>371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207"/>
      <c r="W3" s="207"/>
      <c r="X3" s="207"/>
      <c r="Y3" s="207"/>
      <c r="Z3" s="207"/>
      <c r="AA3" s="207"/>
      <c r="AB3" s="82"/>
      <c r="AC3" s="82"/>
      <c r="AD3" s="82"/>
      <c r="AE3" s="82"/>
    </row>
    <row r="4" spans="1:31" ht="18" customHeight="1" x14ac:dyDescent="0.2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</row>
    <row r="5" spans="1:31" s="349" customFormat="1" ht="15" customHeight="1" x14ac:dyDescent="0.2">
      <c r="A5" s="209" t="s">
        <v>401</v>
      </c>
      <c r="B5" s="84"/>
      <c r="C5" s="84"/>
      <c r="D5" s="59"/>
      <c r="E5" s="59"/>
      <c r="F5" s="59"/>
      <c r="G5" s="59"/>
      <c r="H5" s="59"/>
      <c r="M5" s="350"/>
      <c r="N5" s="351"/>
      <c r="O5" s="351"/>
      <c r="P5" s="350"/>
      <c r="Q5" s="350"/>
      <c r="R5" s="350"/>
      <c r="S5" s="350"/>
      <c r="AA5" s="350"/>
    </row>
    <row r="6" spans="1:31" s="349" customFormat="1" ht="15" customHeight="1" x14ac:dyDescent="0.25">
      <c r="A6" s="592"/>
      <c r="B6" s="592"/>
      <c r="C6" s="592"/>
      <c r="D6" s="592"/>
      <c r="E6" s="592"/>
      <c r="F6" s="592"/>
      <c r="G6" s="592"/>
      <c r="H6" s="226"/>
      <c r="M6" s="350"/>
      <c r="N6" s="351"/>
      <c r="O6" s="351"/>
      <c r="P6" s="350"/>
      <c r="Q6" s="350"/>
      <c r="R6" s="350"/>
      <c r="S6" s="350"/>
      <c r="AA6" s="350"/>
    </row>
    <row r="7" spans="1:31" s="349" customFormat="1" ht="15" customHeight="1" x14ac:dyDescent="0.2">
      <c r="A7" s="81" t="s">
        <v>402</v>
      </c>
      <c r="B7" s="226"/>
      <c r="C7" s="226"/>
      <c r="D7" s="226"/>
      <c r="I7" s="350"/>
      <c r="J7" s="351"/>
      <c r="K7" s="350"/>
      <c r="L7" s="350"/>
      <c r="M7" s="350"/>
      <c r="W7" s="350"/>
    </row>
    <row r="8" spans="1:31" ht="12.75" thickBot="1" x14ac:dyDescent="0.25">
      <c r="W8" s="210"/>
    </row>
    <row r="9" spans="1:31" s="213" customFormat="1" ht="86.25" customHeight="1" thickBot="1" x14ac:dyDescent="0.3">
      <c r="A9" s="669" t="s">
        <v>80</v>
      </c>
      <c r="B9" s="670"/>
      <c r="C9" s="149" t="s">
        <v>79</v>
      </c>
      <c r="D9" s="149" t="s">
        <v>78</v>
      </c>
      <c r="E9" s="149" t="s">
        <v>77</v>
      </c>
      <c r="F9" s="149" t="s">
        <v>76</v>
      </c>
      <c r="G9" s="571" t="s">
        <v>75</v>
      </c>
      <c r="H9" s="572"/>
      <c r="I9" s="571" t="s">
        <v>74</v>
      </c>
      <c r="J9" s="572"/>
      <c r="K9" s="571" t="s">
        <v>73</v>
      </c>
      <c r="L9" s="572"/>
      <c r="M9" s="571" t="s">
        <v>403</v>
      </c>
      <c r="N9" s="572"/>
      <c r="O9" s="232" t="s">
        <v>404</v>
      </c>
      <c r="P9" s="571" t="s">
        <v>72</v>
      </c>
      <c r="Q9" s="572"/>
      <c r="R9" s="232" t="s">
        <v>405</v>
      </c>
      <c r="S9" s="571" t="s">
        <v>406</v>
      </c>
      <c r="T9" s="673"/>
      <c r="U9" s="165" t="s">
        <v>407</v>
      </c>
      <c r="V9" s="211"/>
      <c r="W9" s="212"/>
      <c r="X9" s="212"/>
      <c r="Y9" s="212"/>
    </row>
    <row r="10" spans="1:31" s="127" customFormat="1" ht="28.5" customHeight="1" thickTop="1" thickBot="1" x14ac:dyDescent="0.25">
      <c r="A10" s="671"/>
      <c r="B10" s="672"/>
      <c r="C10" s="687"/>
      <c r="D10" s="688"/>
      <c r="E10" s="214">
        <f>C10*D10</f>
        <v>0</v>
      </c>
      <c r="F10" s="214">
        <f>C10+E10</f>
        <v>0</v>
      </c>
      <c r="G10" s="674">
        <v>35</v>
      </c>
      <c r="H10" s="675"/>
      <c r="I10" s="674">
        <f>G10*5</f>
        <v>175</v>
      </c>
      <c r="J10" s="675"/>
      <c r="K10" s="676">
        <f>I10*52</f>
        <v>9100</v>
      </c>
      <c r="L10" s="677"/>
      <c r="M10" s="664">
        <f>C10*G10</f>
        <v>0</v>
      </c>
      <c r="N10" s="665"/>
      <c r="O10" s="231">
        <f>F10*G10</f>
        <v>0</v>
      </c>
      <c r="P10" s="664">
        <f>C10*I10</f>
        <v>0</v>
      </c>
      <c r="Q10" s="665"/>
      <c r="R10" s="231">
        <f>F10*I10</f>
        <v>0</v>
      </c>
      <c r="S10" s="664">
        <f>K10*C10</f>
        <v>0</v>
      </c>
      <c r="T10" s="667"/>
      <c r="U10" s="215">
        <f>F10*K10</f>
        <v>0</v>
      </c>
      <c r="V10" s="103"/>
      <c r="W10" s="216"/>
      <c r="X10" s="223"/>
      <c r="Y10" s="103"/>
    </row>
    <row r="11" spans="1:31" s="127" customFormat="1" ht="26.25" customHeight="1" x14ac:dyDescent="0.2">
      <c r="A11" s="160"/>
      <c r="B11" s="161"/>
      <c r="C11" s="161"/>
      <c r="D11" s="162"/>
      <c r="E11" s="162"/>
      <c r="F11" s="163"/>
      <c r="G11" s="163"/>
      <c r="H11" s="163"/>
      <c r="I11" s="163"/>
    </row>
    <row r="12" spans="1:31" s="127" customFormat="1" ht="14.25" customHeight="1" x14ac:dyDescent="0.2">
      <c r="A12" s="217" t="s">
        <v>408</v>
      </c>
      <c r="B12" s="161"/>
      <c r="C12" s="161"/>
      <c r="D12" s="162"/>
      <c r="E12" s="162"/>
      <c r="F12" s="163"/>
      <c r="G12" s="163"/>
      <c r="H12" s="163"/>
      <c r="I12" s="163"/>
    </row>
    <row r="13" spans="1:31" s="81" customFormat="1" ht="12.75" customHeight="1" thickBot="1" x14ac:dyDescent="0.25">
      <c r="Y13" s="218"/>
    </row>
    <row r="14" spans="1:31" ht="75" customHeight="1" thickBot="1" x14ac:dyDescent="0.25">
      <c r="A14" s="546" t="s">
        <v>57</v>
      </c>
      <c r="B14" s="547"/>
      <c r="C14" s="149" t="s">
        <v>56</v>
      </c>
      <c r="D14" s="225" t="s">
        <v>409</v>
      </c>
      <c r="E14" s="149" t="s">
        <v>52</v>
      </c>
      <c r="F14" s="225" t="s">
        <v>51</v>
      </c>
      <c r="G14" s="571" t="s">
        <v>410</v>
      </c>
      <c r="H14" s="572"/>
      <c r="I14" s="571" t="s">
        <v>411</v>
      </c>
      <c r="J14" s="572"/>
      <c r="K14" s="571" t="s">
        <v>412</v>
      </c>
      <c r="L14" s="572"/>
      <c r="M14" s="571" t="s">
        <v>53</v>
      </c>
      <c r="N14" s="572"/>
      <c r="O14" s="232" t="s">
        <v>165</v>
      </c>
      <c r="P14" s="661"/>
      <c r="Q14" s="648"/>
      <c r="R14" s="230"/>
      <c r="S14" s="648"/>
      <c r="T14" s="648"/>
      <c r="U14" s="230"/>
      <c r="V14" s="230"/>
      <c r="W14" s="648"/>
      <c r="X14" s="648"/>
      <c r="Y14" s="230"/>
      <c r="AA14" s="160"/>
    </row>
    <row r="15" spans="1:31" ht="29.25" customHeight="1" thickTop="1" thickBot="1" x14ac:dyDescent="0.25">
      <c r="A15" s="550" t="s">
        <v>47</v>
      </c>
      <c r="B15" s="551"/>
      <c r="C15" s="171">
        <v>5</v>
      </c>
      <c r="D15" s="687"/>
      <c r="E15" s="688"/>
      <c r="F15" s="219">
        <f>D15*E15</f>
        <v>0</v>
      </c>
      <c r="G15" s="662">
        <f>D15+F15</f>
        <v>0</v>
      </c>
      <c r="H15" s="663"/>
      <c r="I15" s="664">
        <f>C15*D15</f>
        <v>0</v>
      </c>
      <c r="J15" s="665"/>
      <c r="K15" s="664">
        <f>C15*G15</f>
        <v>0</v>
      </c>
      <c r="L15" s="665"/>
      <c r="M15" s="664">
        <f>I15*52</f>
        <v>0</v>
      </c>
      <c r="N15" s="665"/>
      <c r="O15" s="231">
        <f>K15*52</f>
        <v>0</v>
      </c>
      <c r="P15" s="666"/>
      <c r="Q15" s="538"/>
      <c r="R15" s="223"/>
      <c r="S15" s="538"/>
      <c r="T15" s="538"/>
      <c r="U15" s="223"/>
      <c r="V15" s="216"/>
      <c r="W15" s="538"/>
      <c r="X15" s="538"/>
      <c r="Y15" s="223"/>
      <c r="AA15" s="220"/>
    </row>
    <row r="16" spans="1:31" ht="24" customHeight="1" x14ac:dyDescent="0.2">
      <c r="I16" s="199"/>
      <c r="Q16" s="199"/>
      <c r="R16" s="199"/>
      <c r="T16" s="199"/>
      <c r="U16" s="199"/>
    </row>
    <row r="17" spans="1:32" s="127" customFormat="1" ht="14.25" customHeight="1" x14ac:dyDescent="0.2">
      <c r="A17" s="221" t="s">
        <v>396</v>
      </c>
      <c r="B17" s="161"/>
      <c r="C17" s="161"/>
      <c r="D17" s="162"/>
      <c r="E17" s="162"/>
      <c r="F17" s="163"/>
      <c r="G17" s="163"/>
      <c r="H17" s="163"/>
      <c r="I17" s="163"/>
    </row>
    <row r="18" spans="1:32" ht="12.75" thickBot="1" x14ac:dyDescent="0.25"/>
    <row r="19" spans="1:32" ht="63.75" customHeight="1" thickBot="1" x14ac:dyDescent="0.25">
      <c r="A19" s="656"/>
      <c r="B19" s="657"/>
      <c r="C19" s="658"/>
      <c r="D19" s="659" t="s">
        <v>399</v>
      </c>
      <c r="E19" s="547"/>
      <c r="F19" s="659" t="s">
        <v>52</v>
      </c>
      <c r="G19" s="547"/>
      <c r="H19" s="659" t="s">
        <v>51</v>
      </c>
      <c r="I19" s="547"/>
      <c r="J19" s="659" t="s">
        <v>400</v>
      </c>
      <c r="K19" s="660"/>
      <c r="L19" s="661"/>
      <c r="M19" s="648"/>
      <c r="N19" s="648"/>
      <c r="O19" s="648"/>
      <c r="P19" s="648"/>
      <c r="Q19" s="648"/>
      <c r="R19" s="648"/>
      <c r="S19" s="648"/>
      <c r="T19" s="648"/>
      <c r="U19" s="648"/>
      <c r="V19" s="648"/>
      <c r="W19" s="648"/>
      <c r="X19" s="648"/>
      <c r="Y19" s="203"/>
      <c r="Z19" s="203"/>
      <c r="AA19" s="203"/>
      <c r="AB19" s="203"/>
      <c r="AC19" s="222"/>
      <c r="AD19" s="222"/>
      <c r="AE19" s="222"/>
      <c r="AF19" s="222"/>
    </row>
    <row r="20" spans="1:32" s="200" customFormat="1" ht="24.95" customHeight="1" thickTop="1" x14ac:dyDescent="0.25">
      <c r="A20" s="532" t="s">
        <v>49</v>
      </c>
      <c r="B20" s="533"/>
      <c r="C20" s="534"/>
      <c r="D20" s="649">
        <f>S10</f>
        <v>0</v>
      </c>
      <c r="E20" s="650"/>
      <c r="F20" s="651">
        <f>D10</f>
        <v>0</v>
      </c>
      <c r="G20" s="652"/>
      <c r="H20" s="653">
        <f>D20*F20</f>
        <v>0</v>
      </c>
      <c r="I20" s="654"/>
      <c r="J20" s="653">
        <f>D20+H20</f>
        <v>0</v>
      </c>
      <c r="K20" s="655"/>
      <c r="L20" s="647"/>
      <c r="M20" s="633"/>
      <c r="N20" s="631"/>
      <c r="O20" s="631"/>
      <c r="P20" s="631"/>
      <c r="Q20" s="641"/>
      <c r="R20" s="641"/>
      <c r="S20" s="641"/>
      <c r="T20" s="633"/>
      <c r="U20" s="633"/>
      <c r="V20" s="633"/>
      <c r="W20" s="630"/>
      <c r="X20" s="630"/>
      <c r="Y20" s="203"/>
      <c r="Z20" s="203"/>
      <c r="AA20" s="203"/>
      <c r="AB20" s="203"/>
    </row>
    <row r="21" spans="1:32" s="200" customFormat="1" ht="24.95" customHeight="1" thickBot="1" x14ac:dyDescent="0.3">
      <c r="A21" s="522" t="s">
        <v>47</v>
      </c>
      <c r="B21" s="523"/>
      <c r="C21" s="524"/>
      <c r="D21" s="642">
        <f>M15</f>
        <v>0</v>
      </c>
      <c r="E21" s="643"/>
      <c r="F21" s="644">
        <f>E15</f>
        <v>0</v>
      </c>
      <c r="G21" s="645"/>
      <c r="H21" s="642">
        <f>D21*F21</f>
        <v>0</v>
      </c>
      <c r="I21" s="643"/>
      <c r="J21" s="642">
        <f>D21+H21</f>
        <v>0</v>
      </c>
      <c r="K21" s="646"/>
      <c r="L21" s="647"/>
      <c r="M21" s="633"/>
      <c r="N21" s="631"/>
      <c r="O21" s="631"/>
      <c r="P21" s="631"/>
      <c r="Q21" s="632"/>
      <c r="R21" s="632"/>
      <c r="S21" s="632"/>
      <c r="T21" s="633"/>
      <c r="U21" s="633"/>
      <c r="V21" s="633"/>
      <c r="W21" s="630"/>
      <c r="X21" s="630"/>
      <c r="Y21" s="203"/>
      <c r="Z21" s="203"/>
      <c r="AA21" s="203"/>
      <c r="AB21" s="203"/>
    </row>
    <row r="22" spans="1:32" s="82" customFormat="1" ht="24.95" customHeight="1" thickBot="1" x14ac:dyDescent="0.3">
      <c r="A22" s="499" t="s">
        <v>46</v>
      </c>
      <c r="B22" s="500"/>
      <c r="C22" s="501"/>
      <c r="D22" s="634">
        <f>SUM(D20:E21)</f>
        <v>0</v>
      </c>
      <c r="E22" s="635"/>
      <c r="F22" s="636" t="s">
        <v>45</v>
      </c>
      <c r="G22" s="637"/>
      <c r="H22" s="636" t="s">
        <v>45</v>
      </c>
      <c r="I22" s="637"/>
      <c r="J22" s="638">
        <f>SUM(J20:K21)</f>
        <v>0</v>
      </c>
      <c r="K22" s="639"/>
      <c r="L22" s="640"/>
      <c r="M22" s="629"/>
      <c r="N22" s="627"/>
      <c r="O22" s="627"/>
      <c r="P22" s="627"/>
      <c r="Q22" s="628"/>
      <c r="R22" s="628"/>
      <c r="S22" s="628"/>
      <c r="T22" s="629"/>
      <c r="U22" s="629"/>
      <c r="V22" s="629"/>
      <c r="W22" s="630"/>
      <c r="X22" s="630"/>
      <c r="Y22" s="197"/>
      <c r="Z22" s="197"/>
      <c r="AA22" s="197"/>
      <c r="AB22" s="206"/>
    </row>
    <row r="23" spans="1:32" s="56" customFormat="1" ht="15.75" customHeight="1" x14ac:dyDescent="0.2">
      <c r="A23" s="498"/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57"/>
      <c r="R23" s="57"/>
    </row>
    <row r="24" spans="1:32" s="369" customFormat="1" ht="56.25" customHeight="1" x14ac:dyDescent="0.2">
      <c r="I24" s="370"/>
      <c r="J24" s="371"/>
      <c r="K24" s="370"/>
      <c r="L24" s="370"/>
      <c r="M24" s="370"/>
      <c r="W24" s="370"/>
    </row>
    <row r="25" spans="1:32" s="233" customFormat="1" ht="15" customHeight="1" x14ac:dyDescent="0.2">
      <c r="B25" s="338" t="s">
        <v>18</v>
      </c>
      <c r="C25" s="341"/>
      <c r="E25" s="236"/>
      <c r="F25" s="236"/>
      <c r="G25" s="236"/>
    </row>
    <row r="26" spans="1:32" s="233" customFormat="1" ht="12.75" x14ac:dyDescent="0.2">
      <c r="B26" s="340"/>
      <c r="C26" s="234"/>
      <c r="F26" s="404"/>
      <c r="G26" s="404"/>
    </row>
    <row r="27" spans="1:32" s="233" customFormat="1" ht="14.25" customHeight="1" x14ac:dyDescent="0.2">
      <c r="B27" s="338" t="s">
        <v>29</v>
      </c>
      <c r="C27" s="341"/>
      <c r="F27" s="626" t="s">
        <v>459</v>
      </c>
      <c r="G27" s="626"/>
      <c r="H27" s="626"/>
      <c r="I27" s="626"/>
    </row>
    <row r="28" spans="1:32" s="233" customFormat="1" ht="12.75" x14ac:dyDescent="0.2">
      <c r="F28" s="406"/>
      <c r="G28" s="406"/>
      <c r="H28" s="406"/>
      <c r="I28" s="406"/>
    </row>
    <row r="29" spans="1:32" s="233" customFormat="1" ht="12.75" x14ac:dyDescent="0.2">
      <c r="F29" s="406"/>
      <c r="G29" s="406"/>
      <c r="H29" s="406"/>
      <c r="I29" s="406"/>
    </row>
    <row r="30" spans="1:32" s="344" customFormat="1" ht="13.5" customHeight="1" x14ac:dyDescent="0.2">
      <c r="B30" s="342"/>
      <c r="C30" s="342"/>
      <c r="D30" s="343"/>
      <c r="E30" s="343"/>
      <c r="F30" s="406"/>
      <c r="G30" s="406"/>
      <c r="H30" s="406"/>
      <c r="I30" s="406"/>
    </row>
    <row r="31" spans="1:32" s="344" customFormat="1" ht="13.5" customHeight="1" x14ac:dyDescent="0.2">
      <c r="A31" s="342" t="s">
        <v>20</v>
      </c>
      <c r="B31" s="342"/>
      <c r="C31" s="342"/>
      <c r="D31" s="343"/>
      <c r="E31" s="343"/>
      <c r="F31" s="384"/>
      <c r="G31" s="384"/>
      <c r="H31" s="384"/>
      <c r="I31" s="384"/>
    </row>
    <row r="32" spans="1:32" s="56" customFormat="1" ht="15.75" customHeight="1" x14ac:dyDescent="0.2">
      <c r="A32" s="689"/>
      <c r="B32" s="385" t="s">
        <v>21</v>
      </c>
      <c r="C32" s="342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57"/>
      <c r="R32" s="57"/>
    </row>
    <row r="33" spans="1:18" s="56" customFormat="1" ht="15.75" customHeight="1" x14ac:dyDescent="0.2">
      <c r="A33" s="498"/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57"/>
      <c r="R33" s="57"/>
    </row>
    <row r="34" spans="1:18" s="56" customFormat="1" ht="15.75" customHeight="1" x14ac:dyDescent="0.2">
      <c r="A34" s="498"/>
      <c r="B34" s="498"/>
      <c r="C34" s="498"/>
      <c r="D34" s="498"/>
      <c r="E34" s="498"/>
      <c r="F34" s="498"/>
      <c r="G34" s="498"/>
      <c r="H34" s="498"/>
      <c r="I34" s="498"/>
      <c r="J34" s="498"/>
      <c r="K34" s="498"/>
      <c r="L34" s="498"/>
      <c r="M34" s="498"/>
      <c r="N34" s="498"/>
      <c r="O34" s="498"/>
      <c r="P34" s="498"/>
      <c r="Q34" s="57"/>
      <c r="R34" s="57"/>
    </row>
  </sheetData>
  <mergeCells count="77">
    <mergeCell ref="S10:T10"/>
    <mergeCell ref="A1:AB1"/>
    <mergeCell ref="A3:U3"/>
    <mergeCell ref="A6:G6"/>
    <mergeCell ref="A9:B10"/>
    <mergeCell ref="G9:H9"/>
    <mergeCell ref="I9:J9"/>
    <mergeCell ref="K9:L9"/>
    <mergeCell ref="M9:N9"/>
    <mergeCell ref="P9:Q9"/>
    <mergeCell ref="S9:T9"/>
    <mergeCell ref="G10:H10"/>
    <mergeCell ref="I10:J10"/>
    <mergeCell ref="K10:L10"/>
    <mergeCell ref="M10:N10"/>
    <mergeCell ref="P10:Q10"/>
    <mergeCell ref="S14:T14"/>
    <mergeCell ref="W14:X14"/>
    <mergeCell ref="A15:B15"/>
    <mergeCell ref="G15:H15"/>
    <mergeCell ref="I15:J15"/>
    <mergeCell ref="K15:L15"/>
    <mergeCell ref="M15:N15"/>
    <mergeCell ref="P15:Q15"/>
    <mergeCell ref="S15:T15"/>
    <mergeCell ref="W15:X15"/>
    <mergeCell ref="A14:B14"/>
    <mergeCell ref="G14:H14"/>
    <mergeCell ref="I14:J14"/>
    <mergeCell ref="K14:L14"/>
    <mergeCell ref="M14:N14"/>
    <mergeCell ref="P14:Q14"/>
    <mergeCell ref="N19:P19"/>
    <mergeCell ref="Q19:S19"/>
    <mergeCell ref="T19:V19"/>
    <mergeCell ref="W19:X19"/>
    <mergeCell ref="A20:C20"/>
    <mergeCell ref="D20:E20"/>
    <mergeCell ref="F20:G20"/>
    <mergeCell ref="H20:I20"/>
    <mergeCell ref="J20:K20"/>
    <mergeCell ref="L20:M20"/>
    <mergeCell ref="A19:C19"/>
    <mergeCell ref="D19:E19"/>
    <mergeCell ref="F19:G19"/>
    <mergeCell ref="H19:I19"/>
    <mergeCell ref="J19:K19"/>
    <mergeCell ref="L19:M19"/>
    <mergeCell ref="N20:P20"/>
    <mergeCell ref="Q20:S20"/>
    <mergeCell ref="T20:V20"/>
    <mergeCell ref="W20:X20"/>
    <mergeCell ref="A21:C21"/>
    <mergeCell ref="D21:E21"/>
    <mergeCell ref="F21:G21"/>
    <mergeCell ref="H21:I21"/>
    <mergeCell ref="J21:K21"/>
    <mergeCell ref="L21:M21"/>
    <mergeCell ref="T22:V22"/>
    <mergeCell ref="W22:X22"/>
    <mergeCell ref="A23:P23"/>
    <mergeCell ref="F26:G26"/>
    <mergeCell ref="N21:P21"/>
    <mergeCell ref="Q21:S21"/>
    <mergeCell ref="T21:V21"/>
    <mergeCell ref="W21:X21"/>
    <mergeCell ref="A22:C22"/>
    <mergeCell ref="D22:E22"/>
    <mergeCell ref="F22:G22"/>
    <mergeCell ref="H22:I22"/>
    <mergeCell ref="J22:K22"/>
    <mergeCell ref="L22:M22"/>
    <mergeCell ref="A33:P33"/>
    <mergeCell ref="A34:P34"/>
    <mergeCell ref="F27:I30"/>
    <mergeCell ref="N22:P22"/>
    <mergeCell ref="Q22:S22"/>
  </mergeCells>
  <conditionalFormatting sqref="D20">
    <cfRule type="containsBlanks" dxfId="13" priority="12">
      <formula>LEN(TRIM(D20))=0</formula>
    </cfRule>
  </conditionalFormatting>
  <conditionalFormatting sqref="D10">
    <cfRule type="containsBlanks" dxfId="12" priority="14">
      <formula>LEN(TRIM(D10))=0</formula>
    </cfRule>
  </conditionalFormatting>
  <conditionalFormatting sqref="C10">
    <cfRule type="containsBlanks" dxfId="11" priority="13">
      <formula>LEN(TRIM(C10))=0</formula>
    </cfRule>
  </conditionalFormatting>
  <conditionalFormatting sqref="C27">
    <cfRule type="containsBlanks" dxfId="10" priority="15">
      <formula>LEN(TRIM(C27))=0</formula>
    </cfRule>
  </conditionalFormatting>
  <conditionalFormatting sqref="E15">
    <cfRule type="containsBlanks" dxfId="9" priority="4">
      <formula>LEN(TRIM(E15))=0</formula>
    </cfRule>
  </conditionalFormatting>
  <conditionalFormatting sqref="D15">
    <cfRule type="containsBlanks" dxfId="8" priority="3">
      <formula>LEN(TRIM(D15))=0</formula>
    </cfRule>
  </conditionalFormatting>
  <conditionalFormatting sqref="C25">
    <cfRule type="containsBlanks" dxfId="0" priority="1">
      <formula>LEN(TRIM(C25))=0</formula>
    </cfRule>
  </conditionalFormatting>
  <pageMargins left="0.78740157480314965" right="0.39370078740157483" top="0.98425196850393704" bottom="0.98425196850393704" header="0.51181102362204722" footer="0.51181102362204722"/>
  <pageSetup paperSize="9" scale="56" orientation="landscape" r:id="rId1"/>
  <headerFooter alignWithMargins="0">
    <oddHeader>&amp;L&amp;"Arial,Tučné"&amp;9Príloha č. 5 SP (Príloha č. 2 RD)
&amp;"Arial,Normálne"Kalkulácia ceny</oddHeader>
  </headerFooter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  <pageSetUpPr fitToPage="1"/>
  </sheetPr>
  <dimension ref="A1:M29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5" customWidth="1"/>
    <col min="2" max="4" width="22.7109375" style="5" customWidth="1"/>
    <col min="5" max="5" width="14.28515625" style="5" customWidth="1"/>
    <col min="6" max="6" width="22.7109375" style="5" customWidth="1"/>
    <col min="7" max="16384" width="9.140625" style="5"/>
  </cols>
  <sheetData>
    <row r="1" spans="1:13" x14ac:dyDescent="0.2">
      <c r="A1" s="397" t="s">
        <v>6</v>
      </c>
      <c r="B1" s="397"/>
      <c r="C1" s="32"/>
      <c r="D1" s="32"/>
      <c r="E1" s="32"/>
      <c r="F1" s="32"/>
    </row>
    <row r="2" spans="1:13" ht="41.25" customHeight="1" x14ac:dyDescent="0.2">
      <c r="A2" s="679" t="str">
        <f>'Príloha č. 1'!A2:D2</f>
        <v xml:space="preserve">Príprava a dovoz stravy </v>
      </c>
      <c r="B2" s="679"/>
      <c r="C2" s="679"/>
      <c r="D2" s="679"/>
      <c r="E2" s="679"/>
      <c r="F2" s="679"/>
    </row>
    <row r="3" spans="1:13" ht="24.95" customHeight="1" x14ac:dyDescent="0.2">
      <c r="A3" s="398"/>
      <c r="B3" s="398"/>
      <c r="C3" s="398"/>
      <c r="D3" s="398"/>
      <c r="E3" s="398"/>
      <c r="F3" s="398"/>
    </row>
    <row r="4" spans="1:13" ht="14.25" x14ac:dyDescent="0.2">
      <c r="A4" s="399" t="s">
        <v>166</v>
      </c>
      <c r="B4" s="399"/>
      <c r="C4" s="399"/>
      <c r="D4" s="399"/>
      <c r="E4" s="399"/>
      <c r="F4" s="399"/>
      <c r="G4" s="16"/>
      <c r="H4" s="16"/>
      <c r="I4" s="16"/>
      <c r="J4" s="16"/>
      <c r="K4" s="16"/>
      <c r="L4" s="16"/>
      <c r="M4" s="16"/>
    </row>
    <row r="6" spans="1:13" s="15" customFormat="1" ht="30" customHeight="1" x14ac:dyDescent="0.25">
      <c r="A6" s="678" t="s">
        <v>31</v>
      </c>
      <c r="B6" s="678"/>
      <c r="C6" s="678"/>
      <c r="D6" s="678"/>
      <c r="E6" s="678"/>
      <c r="F6" s="678"/>
      <c r="G6" s="33"/>
      <c r="H6" s="33"/>
      <c r="I6" s="33"/>
      <c r="J6" s="33"/>
      <c r="K6" s="33"/>
      <c r="L6" s="33"/>
      <c r="M6" s="33"/>
    </row>
    <row r="7" spans="1:13" s="15" customFormat="1" ht="22.5" customHeight="1" x14ac:dyDescent="0.25">
      <c r="A7" s="20" t="s">
        <v>0</v>
      </c>
      <c r="B7" s="678" t="s">
        <v>42</v>
      </c>
      <c r="C7" s="678"/>
      <c r="D7" s="678"/>
      <c r="E7" s="34"/>
      <c r="F7" s="33"/>
      <c r="G7" s="33"/>
      <c r="H7" s="33"/>
      <c r="I7" s="33"/>
      <c r="J7" s="33"/>
      <c r="K7" s="33"/>
      <c r="L7" s="33"/>
      <c r="M7" s="33"/>
    </row>
    <row r="8" spans="1:13" s="15" customFormat="1" ht="22.5" customHeight="1" x14ac:dyDescent="0.25">
      <c r="A8" s="20" t="s">
        <v>1</v>
      </c>
      <c r="B8" s="678" t="s">
        <v>43</v>
      </c>
      <c r="C8" s="678"/>
      <c r="D8" s="678"/>
      <c r="E8" s="34"/>
      <c r="F8" s="33"/>
      <c r="G8" s="33"/>
      <c r="H8" s="33"/>
      <c r="I8" s="33"/>
      <c r="J8" s="33"/>
      <c r="K8" s="33"/>
      <c r="L8" s="33"/>
      <c r="M8" s="33"/>
    </row>
    <row r="9" spans="1:13" s="15" customFormat="1" ht="22.5" customHeight="1" x14ac:dyDescent="0.25">
      <c r="A9" s="20" t="s">
        <v>2</v>
      </c>
      <c r="B9" s="678" t="s">
        <v>32</v>
      </c>
      <c r="C9" s="678"/>
      <c r="D9" s="678"/>
      <c r="E9" s="35"/>
      <c r="F9" s="33"/>
      <c r="G9" s="33"/>
      <c r="H9" s="33"/>
      <c r="I9" s="33"/>
      <c r="J9" s="33"/>
      <c r="K9" s="33"/>
      <c r="L9" s="33"/>
      <c r="M9" s="33"/>
    </row>
    <row r="10" spans="1:13" s="15" customFormat="1" ht="22.5" customHeight="1" x14ac:dyDescent="0.25">
      <c r="A10" s="20" t="s">
        <v>3</v>
      </c>
      <c r="B10" s="678" t="s">
        <v>33</v>
      </c>
      <c r="C10" s="678"/>
      <c r="D10" s="678"/>
      <c r="E10" s="35"/>
      <c r="F10" s="33"/>
      <c r="G10" s="33"/>
      <c r="H10" s="33"/>
      <c r="I10" s="33"/>
      <c r="J10" s="33"/>
      <c r="K10" s="33"/>
      <c r="L10" s="33"/>
      <c r="M10" s="33"/>
    </row>
    <row r="11" spans="1:13" ht="15" customHeight="1" thickBot="1" x14ac:dyDescent="0.25">
      <c r="A11" s="397"/>
      <c r="B11" s="397"/>
      <c r="C11" s="397"/>
      <c r="D11" s="397"/>
      <c r="E11" s="397"/>
      <c r="F11" s="397"/>
    </row>
    <row r="12" spans="1:13" ht="72" x14ac:dyDescent="0.2">
      <c r="A12" s="65" t="s">
        <v>34</v>
      </c>
      <c r="B12" s="66" t="s">
        <v>35</v>
      </c>
      <c r="C12" s="66" t="s">
        <v>36</v>
      </c>
      <c r="D12" s="66" t="s">
        <v>37</v>
      </c>
      <c r="E12" s="67" t="s">
        <v>38</v>
      </c>
      <c r="F12" s="68" t="s">
        <v>39</v>
      </c>
    </row>
    <row r="13" spans="1:13" s="64" customFormat="1" ht="9.9499999999999993" customHeight="1" x14ac:dyDescent="0.2">
      <c r="A13" s="61" t="s">
        <v>0</v>
      </c>
      <c r="B13" s="62" t="s">
        <v>1</v>
      </c>
      <c r="C13" s="62" t="s">
        <v>2</v>
      </c>
      <c r="D13" s="62" t="s">
        <v>3</v>
      </c>
      <c r="E13" s="62" t="s">
        <v>4</v>
      </c>
      <c r="F13" s="63" t="s">
        <v>41</v>
      </c>
    </row>
    <row r="14" spans="1:13" s="20" customFormat="1" ht="15" customHeight="1" x14ac:dyDescent="0.25">
      <c r="A14" s="36"/>
      <c r="B14" s="37"/>
      <c r="C14" s="38"/>
      <c r="D14" s="37"/>
      <c r="E14" s="39"/>
      <c r="F14" s="40"/>
    </row>
    <row r="15" spans="1:13" s="20" customFormat="1" ht="15" customHeight="1" x14ac:dyDescent="0.25">
      <c r="A15" s="36"/>
      <c r="B15" s="37"/>
      <c r="C15" s="38"/>
      <c r="D15" s="37"/>
      <c r="E15" s="39"/>
      <c r="F15" s="40"/>
    </row>
    <row r="16" spans="1:13" s="20" customFormat="1" ht="15" customHeight="1" x14ac:dyDescent="0.25">
      <c r="A16" s="36"/>
      <c r="B16" s="37"/>
      <c r="C16" s="38"/>
      <c r="D16" s="37"/>
      <c r="E16" s="39"/>
      <c r="F16" s="40"/>
    </row>
    <row r="17" spans="1:7" s="20" customFormat="1" ht="15" customHeight="1" x14ac:dyDescent="0.25">
      <c r="A17" s="36"/>
      <c r="B17" s="37"/>
      <c r="C17" s="38"/>
      <c r="D17" s="37"/>
      <c r="E17" s="39"/>
      <c r="F17" s="40"/>
    </row>
    <row r="18" spans="1:7" s="20" customFormat="1" ht="15" customHeight="1" x14ac:dyDescent="0.25">
      <c r="A18" s="41"/>
      <c r="B18" s="42"/>
      <c r="C18" s="43"/>
      <c r="D18" s="42"/>
      <c r="E18" s="44"/>
      <c r="F18" s="45"/>
    </row>
    <row r="19" spans="1:7" s="20" customFormat="1" ht="15" customHeight="1" thickBot="1" x14ac:dyDescent="0.3">
      <c r="A19" s="46"/>
      <c r="B19" s="47"/>
      <c r="C19" s="48"/>
      <c r="D19" s="47"/>
      <c r="E19" s="49"/>
      <c r="F19" s="50"/>
    </row>
    <row r="20" spans="1:7" s="20" customFormat="1" ht="30" customHeight="1" x14ac:dyDescent="0.25">
      <c r="A20" s="392"/>
      <c r="B20" s="392"/>
      <c r="C20" s="392"/>
      <c r="D20" s="392"/>
      <c r="E20" s="392"/>
      <c r="F20" s="392"/>
    </row>
    <row r="21" spans="1:7" ht="15" customHeight="1" x14ac:dyDescent="0.2"/>
    <row r="22" spans="1:7" ht="12.95" customHeight="1" x14ac:dyDescent="0.2">
      <c r="A22" s="5" t="s">
        <v>18</v>
      </c>
      <c r="B22" s="60" t="str">
        <f>IF('Príloha č. 1'!$B$23="","",'Príloha č. 1'!$B$23)</f>
        <v/>
      </c>
      <c r="C22" s="51"/>
      <c r="D22" s="18"/>
      <c r="E22" s="18"/>
      <c r="F22" s="51"/>
    </row>
    <row r="23" spans="1:7" ht="12.95" customHeight="1" x14ac:dyDescent="0.2">
      <c r="A23" s="5" t="s">
        <v>29</v>
      </c>
      <c r="B23" s="9" t="str">
        <f>IF('Príloha č. 1'!$B$24="","",'Príloha č. 1'!$B$24)</f>
        <v/>
      </c>
      <c r="C23" s="52"/>
      <c r="D23" s="53"/>
      <c r="E23" s="53"/>
      <c r="F23" s="52"/>
    </row>
    <row r="24" spans="1:7" ht="15" customHeight="1" x14ac:dyDescent="0.2"/>
    <row r="25" spans="1:7" ht="39.950000000000003" customHeight="1" x14ac:dyDescent="0.2">
      <c r="C25" s="53"/>
      <c r="D25" s="53"/>
      <c r="E25" s="682" t="s">
        <v>44</v>
      </c>
      <c r="F25" s="682"/>
    </row>
    <row r="26" spans="1:7" ht="57.75" customHeight="1" x14ac:dyDescent="0.2">
      <c r="C26" s="54"/>
      <c r="E26" s="681" t="s">
        <v>461</v>
      </c>
      <c r="F26" s="681"/>
    </row>
    <row r="27" spans="1:7" ht="15" customHeight="1" x14ac:dyDescent="0.2">
      <c r="C27" s="54"/>
      <c r="D27" s="55"/>
      <c r="E27" s="55"/>
      <c r="F27" s="54"/>
    </row>
    <row r="28" spans="1:7" s="1" customFormat="1" x14ac:dyDescent="0.2">
      <c r="A28" s="388" t="s">
        <v>20</v>
      </c>
      <c r="B28" s="388"/>
    </row>
    <row r="29" spans="1:7" s="6" customFormat="1" ht="12" customHeight="1" x14ac:dyDescent="0.2">
      <c r="A29" s="58"/>
      <c r="B29" s="680" t="s">
        <v>21</v>
      </c>
      <c r="C29" s="392"/>
      <c r="D29" s="392"/>
      <c r="E29" s="392"/>
      <c r="F29" s="392"/>
      <c r="G29" s="14"/>
    </row>
  </sheetData>
  <mergeCells count="15">
    <mergeCell ref="B29:F29"/>
    <mergeCell ref="B8:D8"/>
    <mergeCell ref="B9:D9"/>
    <mergeCell ref="B10:D10"/>
    <mergeCell ref="A11:F11"/>
    <mergeCell ref="A20:F20"/>
    <mergeCell ref="A28:B28"/>
    <mergeCell ref="E26:F26"/>
    <mergeCell ref="E25:F25"/>
    <mergeCell ref="B7:D7"/>
    <mergeCell ref="A1:B1"/>
    <mergeCell ref="A2:F2"/>
    <mergeCell ref="A3:F3"/>
    <mergeCell ref="A4:F4"/>
    <mergeCell ref="A6:F6"/>
  </mergeCells>
  <conditionalFormatting sqref="B22:B23">
    <cfRule type="containsBlanks" dxfId="179" priority="1">
      <formula>LEN(TRIM(B22))=0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&amp;L&amp;"Arial,Tučné"&amp;9&amp;K01+000Príloha č. 6 SP (Príloha č. 3 RD)
Zoznam známych subdodávateľov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4 - časť 1</vt:lpstr>
      <vt:lpstr>Príloha č.5 - časť 1 </vt:lpstr>
      <vt:lpstr>Príloha č. 4 - časť 2</vt:lpstr>
      <vt:lpstr>Príloha č. 5 - časť 2</vt:lpstr>
      <vt:lpstr>Príloha č. 6</vt:lpstr>
      <vt:lpstr>'Príloha č. 1'!Oblasť_tlače</vt:lpstr>
      <vt:lpstr>'Príloha č. 2'!Oblasť_tlače</vt:lpstr>
      <vt:lpstr>'Príloha č. 3'!Oblasť_tlače</vt:lpstr>
      <vt:lpstr>'Príloha č. 4 - časť 1'!Oblasť_tlače</vt:lpstr>
      <vt:lpstr>'Príloha č. 4 - časť 2'!Oblasť_tlače</vt:lpstr>
      <vt:lpstr>'Príloha č. 5 - časť 2'!Oblasť_tlače</vt:lpstr>
      <vt:lpstr>'Príloha č. 6'!Oblasť_tlače</vt:lpstr>
      <vt:lpstr>'Príloha č.5 - časť 1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Magdaléna Suchá</cp:lastModifiedBy>
  <cp:lastPrinted>2022-05-17T09:20:53Z</cp:lastPrinted>
  <dcterms:created xsi:type="dcterms:W3CDTF">2017-08-18T08:10:31Z</dcterms:created>
  <dcterms:modified xsi:type="dcterms:W3CDTF">2022-05-17T09:21:55Z</dcterms:modified>
</cp:coreProperties>
</file>